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codeName="ThisWorkbook"/>
  <mc:AlternateContent xmlns:mc="http://schemas.openxmlformats.org/markup-compatibility/2006">
    <mc:Choice Requires="x15">
      <x15ac:absPath xmlns:x15ac="http://schemas.microsoft.com/office/spreadsheetml/2010/11/ac" url="C:\Users\long.trinh-tien\Downloads\training_bsp\spec_Gen3\spec_Gen3\msiof\"/>
    </mc:Choice>
  </mc:AlternateContent>
  <xr:revisionPtr revIDLastSave="0" documentId="13_ncr:1_{DDD51020-59B3-43EE-BFBC-279E4E125899}" xr6:coauthVersionLast="47" xr6:coauthVersionMax="47" xr10:uidLastSave="{00000000-0000-0000-0000-000000000000}"/>
  <bookViews>
    <workbookView xWindow="28680" yWindow="-120" windowWidth="29040" windowHeight="15840" tabRatio="666" activeTab="4" xr2:uid="{00000000-000D-0000-FFFF-FFFF00000000}"/>
  </bookViews>
  <sheets>
    <sheet name="Cover" sheetId="1" r:id="rId1"/>
    <sheet name="1.Overview" sheetId="32" r:id="rId2"/>
    <sheet name="1.2.Reference Specification" sheetId="33" r:id="rId3"/>
    <sheet name="1.3.Notes" sheetId="34" r:id="rId4"/>
    <sheet name="1.4. Environment for Test" sheetId="13" r:id="rId5"/>
    <sheet name="1.5. Number of Test Items" sheetId="4" r:id="rId6"/>
    <sheet name="2.1. Normal System Test" sheetId="7" r:id="rId7"/>
    <sheet name="2.2. Abnormal System Test" sheetId="36" r:id="rId8"/>
    <sheet name="2.3. Boundary Value Test" sheetId="37" r:id="rId9"/>
    <sheet name="2.3.1 Boundary Value List" sheetId="73" r:id="rId10"/>
    <sheet name="2.4. Modularization Test" sheetId="60" r:id="rId11"/>
    <sheet name="2.5. gcov Test" sheetId="61" r:id="rId12"/>
    <sheet name="2.5.1.gcov evaluation report" sheetId="68" r:id="rId13"/>
    <sheet name="2.5.2.gcov line review " sheetId="69" r:id="rId14"/>
    <sheet name="2.6.Suspend to RAM test" sheetId="74" r:id="rId15"/>
    <sheet name="3.1. Performance Test" sheetId="40" r:id="rId16"/>
    <sheet name="3.2. SMP Multi-Instance Test" sheetId="62" r:id="rId17"/>
    <sheet name="3.3. Load Durability Test" sheetId="71" r:id="rId18"/>
    <sheet name="4.1. for Communication test TP" sheetId="64" r:id="rId19"/>
    <sheet name="4.2. Endurance load test TP" sheetId="72" r:id="rId20"/>
    <sheet name="Changes" sheetId="2" r:id="rId21"/>
  </sheets>
  <externalReferences>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s>
  <definedNames>
    <definedName name="\" localSheetId="4" hidden="1">{"'アクションアイテム'!$A$1:$M$60"}</definedName>
    <definedName name="\" localSheetId="10" hidden="1">{"'アクションアイテム'!$A$1:$M$60"}</definedName>
    <definedName name="\" localSheetId="11" hidden="1">{"'アクションアイテム'!$A$1:$M$60"}</definedName>
    <definedName name="\" localSheetId="14" hidden="1">{"'アクションアイテム'!$A$1:$M$60"}</definedName>
    <definedName name="\" localSheetId="16" hidden="1">{"'アクションアイテム'!$A$1:$M$60"}</definedName>
    <definedName name="\" localSheetId="17" hidden="1">{"'アクションアイテム'!$A$1:$M$60"}</definedName>
    <definedName name="\" hidden="1">{"'アクションアイテム'!$A$1:$M$60"}</definedName>
    <definedName name="\\\\\" localSheetId="4" hidden="1">{"'アクションアイテム'!$A$1:$M$60"}</definedName>
    <definedName name="\\\\\" localSheetId="10" hidden="1">{"'アクションアイテム'!$A$1:$M$60"}</definedName>
    <definedName name="\\\\\" localSheetId="11" hidden="1">{"'アクションアイテム'!$A$1:$M$60"}</definedName>
    <definedName name="\\\\\" localSheetId="14" hidden="1">{"'アクションアイテム'!$A$1:$M$60"}</definedName>
    <definedName name="\\\\\" localSheetId="16" hidden="1">{"'アクションアイテム'!$A$1:$M$60"}</definedName>
    <definedName name="\\\\\" localSheetId="17" hidden="1">{"'アクションアイテム'!$A$1:$M$60"}</definedName>
    <definedName name="\\\\\" hidden="1">{"'アクションアイテム'!$A$1:$M$60"}</definedName>
    <definedName name="\\\2" localSheetId="4" hidden="1">{"'アクションアイテム'!$A$1:$M$60"}</definedName>
    <definedName name="\\\2" localSheetId="10" hidden="1">{"'アクションアイテム'!$A$1:$M$60"}</definedName>
    <definedName name="\\\2" localSheetId="11" hidden="1">{"'アクションアイテム'!$A$1:$M$60"}</definedName>
    <definedName name="\\\2" localSheetId="14" hidden="1">{"'アクションアイテム'!$A$1:$M$60"}</definedName>
    <definedName name="\\\2" localSheetId="16" hidden="1">{"'アクションアイテム'!$A$1:$M$60"}</definedName>
    <definedName name="\\\2" localSheetId="17" hidden="1">{"'アクションアイテム'!$A$1:$M$60"}</definedName>
    <definedName name="\\\2" hidden="1">{"'アクションアイテム'!$A$1:$M$60"}</definedName>
    <definedName name="___AAA2" localSheetId="14" hidden="1">{"'アクションアイテム'!$A$1:$M$60"}</definedName>
    <definedName name="___AAA2" localSheetId="17" hidden="1">{"'アクションアイテム'!$A$1:$M$60"}</definedName>
    <definedName name="___AAA2" hidden="1">{"'アクションアイテム'!$A$1:$M$60"}</definedName>
    <definedName name="___BBB2" localSheetId="14" hidden="1">{"'アクションアイテム'!$A$1:$M$60"}</definedName>
    <definedName name="___BBB2" localSheetId="17" hidden="1">{"'アクションアイテム'!$A$1:$M$60"}</definedName>
    <definedName name="___BBB2" hidden="1">{"'アクションアイテム'!$A$1:$M$60"}</definedName>
    <definedName name="___QAS2" localSheetId="14" hidden="1">{"'アクションアイテム'!$A$1:$M$60"}</definedName>
    <definedName name="___QAS2" localSheetId="17" hidden="1">{"'アクションアイテム'!$A$1:$M$60"}</definedName>
    <definedName name="___QAS2" hidden="1">{"'アクションアイテム'!$A$1:$M$60"}</definedName>
    <definedName name="__123Graph_AGraph1" localSheetId="11" hidden="1">#REF!</definedName>
    <definedName name="__123Graph_AGraph1" localSheetId="16" hidden="1">#REF!</definedName>
    <definedName name="__123Graph_AGraph1" hidden="1">#REF!</definedName>
    <definedName name="__123Graph_XGraph1" localSheetId="11" hidden="1">#REF!</definedName>
    <definedName name="__123Graph_XGraph1" localSheetId="16" hidden="1">#REF!</definedName>
    <definedName name="__123Graph_XGraph1" hidden="1">#REF!</definedName>
    <definedName name="__a123" localSheetId="14" hidden="1">{"'アクションアイテム'!$A$1:$M$60"}</definedName>
    <definedName name="__a123" localSheetId="17" hidden="1">{"'アクションアイテム'!$A$1:$M$60"}</definedName>
    <definedName name="__a123" hidden="1">{"'アクションアイテム'!$A$1:$M$60"}</definedName>
    <definedName name="__a2121" localSheetId="14" hidden="1">{"'アクションアイテム'!$A$1:$M$60"}</definedName>
    <definedName name="__a2121" localSheetId="17" hidden="1">{"'アクションアイテム'!$A$1:$M$60"}</definedName>
    <definedName name="__a2121" hidden="1">{"'アクションアイテム'!$A$1:$M$60"}</definedName>
    <definedName name="__AAA2" localSheetId="14" hidden="1">{"'アクションアイテム'!$A$1:$M$60"}</definedName>
    <definedName name="__AAA2" localSheetId="17" hidden="1">{"'アクションアイテム'!$A$1:$M$60"}</definedName>
    <definedName name="__AAA2" hidden="1">{"'アクションアイテム'!$A$1:$M$60"}</definedName>
    <definedName name="__BBB2" localSheetId="14" hidden="1">{"'アクションアイテム'!$A$1:$M$60"}</definedName>
    <definedName name="__BBB2" localSheetId="17" hidden="1">{"'アクションアイテム'!$A$1:$M$60"}</definedName>
    <definedName name="__BBB2" hidden="1">{"'アクションアイテム'!$A$1:$M$60"}</definedName>
    <definedName name="__ｈ１" localSheetId="14" hidden="1">{"'アクションアイテム'!$A$1:$M$60"}</definedName>
    <definedName name="__ｈ１" localSheetId="17" hidden="1">{"'アクションアイテム'!$A$1:$M$60"}</definedName>
    <definedName name="__ｈ１" hidden="1">{"'アクションアイテム'!$A$1:$M$60"}</definedName>
    <definedName name="__l1" localSheetId="14" hidden="1">{"'アクションアイテム'!$A$1:$M$60"}</definedName>
    <definedName name="__l1" localSheetId="17" hidden="1">{"'アクションアイテム'!$A$1:$M$60"}</definedName>
    <definedName name="__l1" hidden="1">{"'アクションアイテム'!$A$1:$M$60"}</definedName>
    <definedName name="__l2" localSheetId="14" hidden="1">{"'アクションアイテム'!$A$1:$M$60"}</definedName>
    <definedName name="__l2" localSheetId="17" hidden="1">{"'アクションアイテム'!$A$1:$M$60"}</definedName>
    <definedName name="__l2" hidden="1">{"'アクションアイテム'!$A$1:$M$60"}</definedName>
    <definedName name="__QAS2" localSheetId="14" hidden="1">{"'アクションアイテム'!$A$1:$M$60"}</definedName>
    <definedName name="__QAS2" localSheetId="17" hidden="1">{"'アクションアイテム'!$A$1:$M$60"}</definedName>
    <definedName name="__QAS2" hidden="1">{"'アクションアイテム'!$A$1:$M$60"}</definedName>
    <definedName name="__t3" localSheetId="14" hidden="1">{"'アクションアイテム'!$A$1:$M$60"}</definedName>
    <definedName name="__t3" localSheetId="17" hidden="1">{"'アクションアイテム'!$A$1:$M$60"}</definedName>
    <definedName name="__t3" hidden="1">{"'アクションアイテム'!$A$1:$M$60"}</definedName>
    <definedName name="_10ｈ１_" localSheetId="14" hidden="1">{"'アクションアイテム'!$A$1:$M$60"}</definedName>
    <definedName name="_10ｈ１_" localSheetId="17" hidden="1">{"'アクションアイテム'!$A$1:$M$60"}</definedName>
    <definedName name="_10ｈ１_" hidden="1">{"'アクションアイテム'!$A$1:$M$60"}</definedName>
    <definedName name="_11l1_" localSheetId="4" hidden="1">{"'アクションアイテム'!$A$1:$M$60"}</definedName>
    <definedName name="_12l1_" localSheetId="10" hidden="1">{"'アクションアイテム'!$A$1:$M$60"}</definedName>
    <definedName name="_13l1_" localSheetId="14" hidden="1">{"'アクションアイテム'!$A$1:$M$60"}</definedName>
    <definedName name="_13l1_" localSheetId="17" hidden="1">{"'アクションアイテム'!$A$1:$M$60"}</definedName>
    <definedName name="_13l1_" hidden="1">{"'アクションアイテム'!$A$1:$M$60"}</definedName>
    <definedName name="_14l2_" localSheetId="4" hidden="1">{"'アクションアイテム'!$A$1:$M$60"}</definedName>
    <definedName name="_15l2_" localSheetId="10" hidden="1">{"'アクションアイテム'!$A$1:$M$60"}</definedName>
    <definedName name="_16l2_" localSheetId="14" hidden="1">{"'アクションアイテム'!$A$1:$M$60"}</definedName>
    <definedName name="_16l2_" localSheetId="17" hidden="1">{"'アクションアイテム'!$A$1:$M$60"}</definedName>
    <definedName name="_16l2_" hidden="1">{"'アクションアイテム'!$A$1:$M$60"}</definedName>
    <definedName name="_17t3_" localSheetId="4" hidden="1">{"'アクションアイテム'!$A$1:$M$60"}</definedName>
    <definedName name="_18t3_" localSheetId="5" hidden="1">{"'アクションアイテム'!$A$1:$M$60"}</definedName>
    <definedName name="_19t3_" localSheetId="10" hidden="1">{"'アクションアイテム'!$A$1:$M$60"}</definedName>
    <definedName name="_1a123_" localSheetId="4" hidden="1">{"'アクションアイテム'!$A$1:$M$60"}</definedName>
    <definedName name="_20t3_" localSheetId="0" hidden="1">{"'アクションアイテム'!$A$1:$M$60"}</definedName>
    <definedName name="_21t3_" localSheetId="14" hidden="1">{"'アクションアイテム'!$A$1:$M$60"}</definedName>
    <definedName name="_21t3_" localSheetId="17" hidden="1">{"'アクションアイテム'!$A$1:$M$60"}</definedName>
    <definedName name="_21t3_" hidden="1">{"'アクションアイテム'!$A$1:$M$60"}</definedName>
    <definedName name="_2a123_" localSheetId="10" hidden="1">{"'アクションアイテム'!$A$1:$M$60"}</definedName>
    <definedName name="_3a123_" localSheetId="14" hidden="1">{"'アクションアイテム'!$A$1:$M$60"}</definedName>
    <definedName name="_3a123_" localSheetId="17" hidden="1">{"'アクションアイテム'!$A$1:$M$60"}</definedName>
    <definedName name="_3a123_" hidden="1">{"'アクションアイテム'!$A$1:$M$60"}</definedName>
    <definedName name="_4a2121_" localSheetId="4" hidden="1">{"'アクションアイテム'!$A$1:$M$60"}</definedName>
    <definedName name="_5a2121_" localSheetId="10" hidden="1">{"'アクションアイテム'!$A$1:$M$60"}</definedName>
    <definedName name="_6a2121_" localSheetId="14" hidden="1">{"'アクションアイテム'!$A$1:$M$60"}</definedName>
    <definedName name="_6a2121_" localSheetId="17" hidden="1">{"'アクションアイテム'!$A$1:$M$60"}</definedName>
    <definedName name="_6a2121_" hidden="1">{"'アクションアイテム'!$A$1:$M$60"}</definedName>
    <definedName name="_7ｈ１_" localSheetId="4" hidden="1">{"'アクションアイテム'!$A$1:$M$60"}</definedName>
    <definedName name="_8ｈ１_" localSheetId="5" hidden="1">{"'アクションアイテム'!$A$1:$M$60"}</definedName>
    <definedName name="_9ｈ１_" localSheetId="10" hidden="1">{"'アクションアイテム'!$A$1:$M$60"}</definedName>
    <definedName name="_a123" localSheetId="14" hidden="1">{"'アクションアイテム'!$A$1:$M$60"}</definedName>
    <definedName name="_a123" localSheetId="17" hidden="1">{"'アクションアイテム'!$A$1:$M$60"}</definedName>
    <definedName name="_a123" hidden="1">{"'アクションアイテム'!$A$1:$M$60"}</definedName>
    <definedName name="_a2121" localSheetId="14" hidden="1">{"'アクションアイテム'!$A$1:$M$60"}</definedName>
    <definedName name="_a2121" localSheetId="17" hidden="1">{"'アクションアイテム'!$A$1:$M$60"}</definedName>
    <definedName name="_a2121" hidden="1">{"'アクションアイテム'!$A$1:$M$60"}</definedName>
    <definedName name="_AAA2" localSheetId="4" hidden="1">{"'アクションアイテム'!$A$1:$M$60"}</definedName>
    <definedName name="_AAA2" localSheetId="10" hidden="1">{"'アクションアイテム'!$A$1:$M$60"}</definedName>
    <definedName name="_AAA2" localSheetId="14" hidden="1">{"'アクションアイテム'!$A$1:$M$60"}</definedName>
    <definedName name="_AAA2" localSheetId="17" hidden="1">{"'アクションアイテム'!$A$1:$M$60"}</definedName>
    <definedName name="_AAA2" hidden="1">{"'アクションアイテム'!$A$1:$M$60"}</definedName>
    <definedName name="_BBB2" localSheetId="4" hidden="1">{"'アクションアイテム'!$A$1:$M$60"}</definedName>
    <definedName name="_BBB2" localSheetId="10" hidden="1">{"'アクションアイテム'!$A$1:$M$60"}</definedName>
    <definedName name="_BBB2" localSheetId="14" hidden="1">{"'アクションアイテム'!$A$1:$M$60"}</definedName>
    <definedName name="_BBB2" localSheetId="17" hidden="1">{"'アクションアイテム'!$A$1:$M$60"}</definedName>
    <definedName name="_BBB2" hidden="1">{"'アクションアイテム'!$A$1:$M$60"}</definedName>
    <definedName name="_Fill" localSheetId="11" hidden="1">#REF!</definedName>
    <definedName name="_Fill" localSheetId="16" hidden="1">#REF!</definedName>
    <definedName name="_Fill" hidden="1">#REF!</definedName>
    <definedName name="_ｈ１" localSheetId="14" hidden="1">{"'アクションアイテム'!$A$1:$M$60"}</definedName>
    <definedName name="_ｈ１" localSheetId="17" hidden="1">{"'アクションアイテム'!$A$1:$M$60"}</definedName>
    <definedName name="_ｈ１" hidden="1">{"'アクションアイテム'!$A$1:$M$60"}</definedName>
    <definedName name="_l1" localSheetId="14" hidden="1">{"'アクションアイテム'!$A$1:$M$60"}</definedName>
    <definedName name="_l1" localSheetId="17" hidden="1">{"'アクションアイテム'!$A$1:$M$60"}</definedName>
    <definedName name="_l1" hidden="1">{"'アクションアイテム'!$A$1:$M$60"}</definedName>
    <definedName name="_l2" localSheetId="14" hidden="1">{"'アクションアイテム'!$A$1:$M$60"}</definedName>
    <definedName name="_l2" localSheetId="17" hidden="1">{"'アクションアイテム'!$A$1:$M$60"}</definedName>
    <definedName name="_l2" hidden="1">{"'アクションアイテム'!$A$1:$M$60"}</definedName>
    <definedName name="_QAS2" localSheetId="4" hidden="1">{"'アクションアイテム'!$A$1:$M$60"}</definedName>
    <definedName name="_QAS2" localSheetId="5" hidden="1">{"'アクションアイテム'!$A$1:$M$60"}</definedName>
    <definedName name="_QAS2" localSheetId="10" hidden="1">{"'アクションアイテム'!$A$1:$M$60"}</definedName>
    <definedName name="_QAS2" localSheetId="14" hidden="1">{"'アクションアイテム'!$A$1:$M$60"}</definedName>
    <definedName name="_QAS2" localSheetId="17" hidden="1">{"'アクションアイテム'!$A$1:$M$60"}</definedName>
    <definedName name="_QAS2" hidden="1">{"'アクションアイテム'!$A$1:$M$60"}</definedName>
    <definedName name="_Ref360730648" localSheetId="2">'1.2.Reference Specification'!$C$5</definedName>
    <definedName name="_Ref360730648" localSheetId="3">'1.3.Notes'!#REF!</definedName>
    <definedName name="_Ref360730648" localSheetId="1">'1.Overview'!#REF!</definedName>
    <definedName name="_Ref365643189" localSheetId="2">'1.2.Reference Specification'!$C$3</definedName>
    <definedName name="_Ref365643189" localSheetId="3">'1.3.Notes'!#REF!</definedName>
    <definedName name="_Ref365643189" localSheetId="1">'1.Overview'!#REF!</definedName>
    <definedName name="_t3" localSheetId="14" hidden="1">{"'アクションアイテム'!$A$1:$M$60"}</definedName>
    <definedName name="_t3" localSheetId="17" hidden="1">{"'アクションアイテム'!$A$1:$M$60"}</definedName>
    <definedName name="_t3" hidden="1">{"'アクションアイテム'!$A$1:$M$60"}</definedName>
    <definedName name="_Toc366762265" localSheetId="2">'1.2.Reference Specification'!#REF!</definedName>
    <definedName name="_Toc366762265" localSheetId="3">'1.3.Notes'!#REF!</definedName>
    <definedName name="_Toc366762265" localSheetId="1">'1.Overview'!#REF!</definedName>
    <definedName name="_Toc366762266" localSheetId="2">'1.2.Reference Specification'!#REF!</definedName>
    <definedName name="_Toc366762266" localSheetId="3">'1.3.Notes'!#REF!</definedName>
    <definedName name="_Toc366762266" localSheetId="1">'1.Overview'!#REF!</definedName>
    <definedName name="_Toc401156297" localSheetId="2">'1.2.Reference Specification'!#REF!</definedName>
    <definedName name="_Toc401156297" localSheetId="3">'1.3.Notes'!#REF!</definedName>
    <definedName name="_Toc401156297" localSheetId="1">'1.Overview'!#REF!</definedName>
    <definedName name="_Toc401156301" localSheetId="2">'1.2.Reference Specification'!#REF!</definedName>
    <definedName name="_Toc401156301" localSheetId="3">'1.3.Notes'!$C$2</definedName>
    <definedName name="_Toc401156301" localSheetId="1">'1.Overview'!#REF!</definedName>
    <definedName name="_Toc401156304" localSheetId="2">'1.2.Reference Specification'!#REF!</definedName>
    <definedName name="_Toc401156304" localSheetId="3">'1.3.Notes'!$C$12</definedName>
    <definedName name="_Toc401156304" localSheetId="1">'1.Overview'!#REF!</definedName>
    <definedName name="_Toc401156333" localSheetId="2">'1.2.Reference Specification'!$C$14</definedName>
    <definedName name="_Toc401156333" localSheetId="3">'1.3.Notes'!#REF!</definedName>
    <definedName name="_Toc401156333" localSheetId="1">'1.Overview'!#REF!</definedName>
    <definedName name="￥￥￥" localSheetId="4" hidden="1">{"'アクションアイテム'!$A$1:$M$60"}</definedName>
    <definedName name="￥￥￥" localSheetId="5" hidden="1">{"'アクションアイテム'!$A$1:$M$60"}</definedName>
    <definedName name="￥￥￥" localSheetId="10" hidden="1">{"'アクションアイテム'!$A$1:$M$60"}</definedName>
    <definedName name="￥￥￥" localSheetId="11" hidden="1">{"'アクションアイテム'!$A$1:$M$60"}</definedName>
    <definedName name="￥￥￥" localSheetId="14" hidden="1">{"'アクションアイテム'!$A$1:$M$60"}</definedName>
    <definedName name="￥￥￥" localSheetId="16" hidden="1">{"'アクションアイテム'!$A$1:$M$60"}</definedName>
    <definedName name="￥￥￥" localSheetId="17" hidden="1">{"'アクションアイテム'!$A$1:$M$60"}</definedName>
    <definedName name="￥￥￥" hidden="1">{"'アクションアイテム'!$A$1:$M$60"}</definedName>
    <definedName name="a" localSheetId="4" hidden="1">{"'アクションアイテム'!$A$1:$M$60"}</definedName>
    <definedName name="a" localSheetId="5" hidden="1">{"'アクションアイテム'!$A$1:$M$60"}</definedName>
    <definedName name="a" localSheetId="10" hidden="1">{"'アクションアイテム'!$A$1:$M$60"}</definedName>
    <definedName name="a" localSheetId="11" hidden="1">{"'アクションアイテム'!$A$1:$M$60"}</definedName>
    <definedName name="a" localSheetId="14" hidden="1">{"'アクションアイテム'!$A$1:$M$60"}</definedName>
    <definedName name="a" localSheetId="16" hidden="1">{"'アクションアイテム'!$A$1:$M$60"}</definedName>
    <definedName name="a" localSheetId="17" hidden="1">{"'アクションアイテム'!$A$1:$M$60"}</definedName>
    <definedName name="a" localSheetId="0" hidden="1">{"'アクションアイテム'!$A$1:$M$60"}</definedName>
    <definedName name="a" hidden="1">{"'アクションアイテム'!$A$1:$M$60"}</definedName>
    <definedName name="aa" localSheetId="4" hidden="1">{"'アクションアイテム'!$A$1:$M$60"}</definedName>
    <definedName name="aa" localSheetId="5" hidden="1">{"'アクションアイテム'!$A$1:$M$60"}</definedName>
    <definedName name="aa" localSheetId="10" hidden="1">{"'アクションアイテム'!$A$1:$M$60"}</definedName>
    <definedName name="aa" localSheetId="11" hidden="1">{"'アクションアイテム'!$A$1:$M$60"}</definedName>
    <definedName name="aa" localSheetId="14" hidden="1">{"'アクションアイテム'!$A$1:$M$60"}</definedName>
    <definedName name="aa" localSheetId="16" hidden="1">{"'アクションアイテム'!$A$1:$M$60"}</definedName>
    <definedName name="aa" localSheetId="17" hidden="1">{"'アクションアイテム'!$A$1:$M$60"}</definedName>
    <definedName name="aa" localSheetId="0" hidden="1">{"'アクションアイテム'!$A$1:$M$60"}</definedName>
    <definedName name="aa" hidden="1">{"'アクションアイテム'!$A$1:$M$60"}</definedName>
    <definedName name="aaa" localSheetId="11">#REF!,#REF!,#REF!,#REF!</definedName>
    <definedName name="aaa" localSheetId="14">#REF!,#REF!,#REF!,#REF!</definedName>
    <definedName name="aaa" localSheetId="16">#REF!,#REF!,#REF!,#REF!</definedName>
    <definedName name="aaa" localSheetId="17">#REF!,#REF!,#REF!,#REF!</definedName>
    <definedName name="AAA" localSheetId="0" hidden="1">{"'アクションアイテム'!$A$1:$M$60"}</definedName>
    <definedName name="aaa">#REF!,#REF!,#REF!,#REF!</definedName>
    <definedName name="aaaa" localSheetId="4" hidden="1">{"'アクションアイテム'!$A$1:$M$60"}</definedName>
    <definedName name="aaaa" localSheetId="5" hidden="1">{"'アクションアイテム'!$A$1:$M$60"}</definedName>
    <definedName name="aaaa" localSheetId="10" hidden="1">{"'アクションアイテム'!$A$1:$M$60"}</definedName>
    <definedName name="aaaa" localSheetId="11" hidden="1">{"'アクションアイテム'!$A$1:$M$60"}</definedName>
    <definedName name="aaaa" localSheetId="14" hidden="1">{"'アクションアイテム'!$A$1:$M$60"}</definedName>
    <definedName name="aaaa" localSheetId="16" hidden="1">{"'アクションアイテム'!$A$1:$M$60"}</definedName>
    <definedName name="aaaa" localSheetId="17" hidden="1">{"'アクションアイテム'!$A$1:$M$60"}</definedName>
    <definedName name="aaaa" hidden="1">{"'アクションアイテム'!$A$1:$M$60"}</definedName>
    <definedName name="aaaaa" localSheetId="4" hidden="1">{"'アクションアイテム'!$A$1:$M$60"}</definedName>
    <definedName name="aaaaa" localSheetId="5" hidden="1">{"'アクションアイテム'!$A$1:$M$60"}</definedName>
    <definedName name="aaaaa" localSheetId="10" hidden="1">{"'アクションアイテム'!$A$1:$M$60"}</definedName>
    <definedName name="aaaaa" localSheetId="11" hidden="1">{"'アクションアイテム'!$A$1:$M$60"}</definedName>
    <definedName name="aaaaa" localSheetId="14" hidden="1">{"'アクションアイテム'!$A$1:$M$60"}</definedName>
    <definedName name="aaaaa" localSheetId="16" hidden="1">{"'アクションアイテム'!$A$1:$M$60"}</definedName>
    <definedName name="aaaaa" localSheetId="17" hidden="1">{"'アクションアイテム'!$A$1:$M$60"}</definedName>
    <definedName name="aaaaa" hidden="1">{"'アクションアイテム'!$A$1:$M$60"}</definedName>
    <definedName name="aaaaaa" localSheetId="4" hidden="1">{"'アクションアイテム'!$A$1:$M$60"}</definedName>
    <definedName name="aaaaaa" localSheetId="5" hidden="1">{"'アクションアイテム'!$A$1:$M$60"}</definedName>
    <definedName name="aaaaaa" localSheetId="10" hidden="1">{"'アクションアイテム'!$A$1:$M$60"}</definedName>
    <definedName name="aaaaaa" localSheetId="11" hidden="1">{"'アクションアイテム'!$A$1:$M$60"}</definedName>
    <definedName name="aaaaaa" localSheetId="14" hidden="1">{"'アクションアイテム'!$A$1:$M$60"}</definedName>
    <definedName name="aaaaaa" localSheetId="16" hidden="1">{"'アクションアイテム'!$A$1:$M$60"}</definedName>
    <definedName name="aaaaaa" localSheetId="17" hidden="1">{"'アクションアイテム'!$A$1:$M$60"}</definedName>
    <definedName name="aaaaaa" hidden="1">{"'アクションアイテム'!$A$1:$M$60"}</definedName>
    <definedName name="aaaaaaa" localSheetId="4" hidden="1">{"'アクションアイテム'!$A$1:$M$60"}</definedName>
    <definedName name="aaaaaaa" localSheetId="5" hidden="1">{"'アクションアイテム'!$A$1:$M$60"}</definedName>
    <definedName name="aaaaaaa" localSheetId="10" hidden="1">{"'アクションアイテム'!$A$1:$M$60"}</definedName>
    <definedName name="aaaaaaa" localSheetId="11" hidden="1">{"'アクションアイテム'!$A$1:$M$60"}</definedName>
    <definedName name="aaaaaaa" localSheetId="14" hidden="1">{"'アクションアイテム'!$A$1:$M$60"}</definedName>
    <definedName name="aaaaaaa" localSheetId="16" hidden="1">{"'アクションアイテム'!$A$1:$M$60"}</definedName>
    <definedName name="aaaaaaa" localSheetId="17" hidden="1">{"'アクションアイテム'!$A$1:$M$60"}</definedName>
    <definedName name="aaaaaaa" hidden="1">{"'アクションアイテム'!$A$1:$M$60"}</definedName>
    <definedName name="aaaaaaaa" localSheetId="4" hidden="1">{"'アクションアイテム'!$A$1:$M$60"}</definedName>
    <definedName name="aaaaaaaa" localSheetId="10" hidden="1">{"'アクションアイテム'!$A$1:$M$60"}</definedName>
    <definedName name="aaaaaaaa" localSheetId="11" hidden="1">{"'アクションアイテム'!$A$1:$M$60"}</definedName>
    <definedName name="aaaaaaaa" localSheetId="14" hidden="1">{"'アクションアイテム'!$A$1:$M$60"}</definedName>
    <definedName name="aaaaaaaa" localSheetId="16" hidden="1">{"'アクションアイテム'!$A$1:$M$60"}</definedName>
    <definedName name="aaaaaaaa" localSheetId="17" hidden="1">{"'アクションアイテム'!$A$1:$M$60"}</definedName>
    <definedName name="aaaaaaaa" hidden="1">{"'アクションアイテム'!$A$1:$M$60"}</definedName>
    <definedName name="aaaaaaaaa" localSheetId="4" hidden="1">{"'アクションアイテム'!$A$1:$M$60"}</definedName>
    <definedName name="aaaaaaaaa" localSheetId="5" hidden="1">{"'アクションアイテム'!$A$1:$M$60"}</definedName>
    <definedName name="aaaaaaaaa" localSheetId="10" hidden="1">{"'アクションアイテム'!$A$1:$M$60"}</definedName>
    <definedName name="aaaaaaaaa" localSheetId="11" hidden="1">{"'アクションアイテム'!$A$1:$M$60"}</definedName>
    <definedName name="aaaaaaaaa" localSheetId="14" hidden="1">{"'アクションアイテム'!$A$1:$M$60"}</definedName>
    <definedName name="aaaaaaaaa" localSheetId="16" hidden="1">{"'アクションアイテム'!$A$1:$M$60"}</definedName>
    <definedName name="aaaaaaaaa" localSheetId="17" hidden="1">{"'アクションアイテム'!$A$1:$M$60"}</definedName>
    <definedName name="aaaaaaaaa" hidden="1">{"'アクションアイテム'!$A$1:$M$60"}</definedName>
    <definedName name="aaaaaaaaaaa" localSheetId="4" hidden="1">{"'アクションアイテム'!$A$1:$M$60"}</definedName>
    <definedName name="aaaaaaaaaaa" localSheetId="5" hidden="1">{"'アクションアイテム'!$A$1:$M$60"}</definedName>
    <definedName name="aaaaaaaaaaa" localSheetId="10" hidden="1">{"'アクションアイテム'!$A$1:$M$60"}</definedName>
    <definedName name="aaaaaaaaaaa" localSheetId="11" hidden="1">{"'アクションアイテム'!$A$1:$M$60"}</definedName>
    <definedName name="aaaaaaaaaaa" localSheetId="14" hidden="1">{"'アクションアイテム'!$A$1:$M$60"}</definedName>
    <definedName name="aaaaaaaaaaa" localSheetId="16" hidden="1">{"'アクションアイテム'!$A$1:$M$60"}</definedName>
    <definedName name="aaaaaaaaaaa" localSheetId="17" hidden="1">{"'アクションアイテム'!$A$1:$M$60"}</definedName>
    <definedName name="aaaaaaaaaaa" hidden="1">{"'アクションアイテム'!$A$1:$M$60"}</definedName>
    <definedName name="aaaaaaaaaaaa" localSheetId="4" hidden="1">{"'アクションアイテム'!$A$1:$M$60"}</definedName>
    <definedName name="aaaaaaaaaaaa" localSheetId="10" hidden="1">{"'アクションアイテム'!$A$1:$M$60"}</definedName>
    <definedName name="aaaaaaaaaaaa" localSheetId="11" hidden="1">{"'アクションアイテム'!$A$1:$M$60"}</definedName>
    <definedName name="aaaaaaaaaaaa" localSheetId="14" hidden="1">{"'アクションアイテム'!$A$1:$M$60"}</definedName>
    <definedName name="aaaaaaaaaaaa" localSheetId="16" hidden="1">{"'アクションアイテム'!$A$1:$M$60"}</definedName>
    <definedName name="aaaaaaaaaaaa" localSheetId="17" hidden="1">{"'アクションアイテム'!$A$1:$M$60"}</definedName>
    <definedName name="aaaaaaaaaaaa" hidden="1">{"'アクションアイテム'!$A$1:$M$60"}</definedName>
    <definedName name="aaaaaaaaaaaaa" localSheetId="4" hidden="1">{"'アクションアイテム'!$A$1:$M$60"}</definedName>
    <definedName name="aaaaaaaaaaaaa" localSheetId="5" hidden="1">{"'アクションアイテム'!$A$1:$M$60"}</definedName>
    <definedName name="aaaaaaaaaaaaa" localSheetId="10" hidden="1">{"'アクションアイテム'!$A$1:$M$60"}</definedName>
    <definedName name="aaaaaaaaaaaaa" localSheetId="11" hidden="1">{"'アクションアイテム'!$A$1:$M$60"}</definedName>
    <definedName name="aaaaaaaaaaaaa" localSheetId="14" hidden="1">{"'アクションアイテム'!$A$1:$M$60"}</definedName>
    <definedName name="aaaaaaaaaaaaa" localSheetId="16" hidden="1">{"'アクションアイテム'!$A$1:$M$60"}</definedName>
    <definedName name="aaaaaaaaaaaaa" localSheetId="17" hidden="1">{"'アクションアイテム'!$A$1:$M$60"}</definedName>
    <definedName name="aaaaaaaaaaaaa" hidden="1">{"'アクションアイテム'!$A$1:$M$60"}</definedName>
    <definedName name="aaaaaaaaaaaaaaaaaaaaaaaaaaa" localSheetId="4" hidden="1">{"'アクションアイテム'!$A$1:$M$60"}</definedName>
    <definedName name="aaaaaaaaaaaaaaaaaaaaaaaaaaa" localSheetId="10" hidden="1">{"'アクションアイテム'!$A$1:$M$60"}</definedName>
    <definedName name="aaaaaaaaaaaaaaaaaaaaaaaaaaa" localSheetId="11" hidden="1">{"'アクションアイテム'!$A$1:$M$60"}</definedName>
    <definedName name="aaaaaaaaaaaaaaaaaaaaaaaaaaa" localSheetId="14" hidden="1">{"'アクションアイテム'!$A$1:$M$60"}</definedName>
    <definedName name="aaaaaaaaaaaaaaaaaaaaaaaaaaa" localSheetId="16" hidden="1">{"'アクションアイテム'!$A$1:$M$60"}</definedName>
    <definedName name="aaaaaaaaaaaaaaaaaaaaaaaaaaa" localSheetId="17" hidden="1">{"'アクションアイテム'!$A$1:$M$60"}</definedName>
    <definedName name="aaaaaaaaaaaaaaaaaaaaaaaaaaa" hidden="1">{"'アクションアイテム'!$A$1:$M$60"}</definedName>
    <definedName name="aac" localSheetId="4" hidden="1">{"'アクションアイテム'!$A$1:$M$60"}</definedName>
    <definedName name="aac" localSheetId="10" hidden="1">{"'アクションアイテム'!$A$1:$M$60"}</definedName>
    <definedName name="aac" localSheetId="11" hidden="1">{"'アクションアイテム'!$A$1:$M$60"}</definedName>
    <definedName name="aac" localSheetId="14" hidden="1">{"'アクションアイテム'!$A$1:$M$60"}</definedName>
    <definedName name="aac" localSheetId="16" hidden="1">{"'アクションアイテム'!$A$1:$M$60"}</definedName>
    <definedName name="aac" localSheetId="17" hidden="1">{"'アクションアイテム'!$A$1:$M$60"}</definedName>
    <definedName name="aac" hidden="1">{"'アクションアイテム'!$A$1:$M$60"}</definedName>
    <definedName name="ab" localSheetId="4" hidden="1">{"'アクションアイテム'!$A$1:$M$60"}</definedName>
    <definedName name="ab" localSheetId="5" hidden="1">{"'アクションアイテム'!$A$1:$M$60"}</definedName>
    <definedName name="ab" localSheetId="10" hidden="1">{"'アクションアイテム'!$A$1:$M$60"}</definedName>
    <definedName name="ab" localSheetId="11" hidden="1">{"'アクションアイテム'!$A$1:$M$60"}</definedName>
    <definedName name="ab" localSheetId="14" hidden="1">{"'アクションアイテム'!$A$1:$M$60"}</definedName>
    <definedName name="ab" localSheetId="16" hidden="1">{"'アクションアイテム'!$A$1:$M$60"}</definedName>
    <definedName name="ab" localSheetId="17" hidden="1">{"'アクションアイテム'!$A$1:$M$60"}</definedName>
    <definedName name="ab" hidden="1">{"'アクションアイテム'!$A$1:$M$60"}</definedName>
    <definedName name="ABC" localSheetId="0" hidden="1">{"'アクションアイテム'!$A$1:$M$60"}</definedName>
    <definedName name="ABC" hidden="1">#N/A</definedName>
    <definedName name="ABCD" localSheetId="4" hidden="1">{"'アクションアイテム'!$A$1:$M$60"}</definedName>
    <definedName name="ABCD" localSheetId="5" hidden="1">{"'アクションアイテム'!$A$1:$M$60"}</definedName>
    <definedName name="ABCD" localSheetId="10" hidden="1">{"'アクションアイテム'!$A$1:$M$60"}</definedName>
    <definedName name="ABCD" localSheetId="11" hidden="1">{"'アクションアイテム'!$A$1:$M$60"}</definedName>
    <definedName name="ABCD" localSheetId="14" hidden="1">{"'アクションアイテム'!$A$1:$M$60"}</definedName>
    <definedName name="ABCD" localSheetId="16" hidden="1">{"'アクションアイテム'!$A$1:$M$60"}</definedName>
    <definedName name="ABCD" localSheetId="17" hidden="1">{"'アクションアイテム'!$A$1:$M$60"}</definedName>
    <definedName name="ABCD" localSheetId="0" hidden="1">{"'アクションアイテム'!$A$1:$M$60"}</definedName>
    <definedName name="ABCD" hidden="1">{"'アクションアイテム'!$A$1:$M$60"}</definedName>
    <definedName name="ABCDE" localSheetId="4" hidden="1">{"'アクションアイテム'!$A$1:$M$60"}</definedName>
    <definedName name="ABCDE" localSheetId="5" hidden="1">{"'アクションアイテム'!$A$1:$M$60"}</definedName>
    <definedName name="ABCDE" localSheetId="10" hidden="1">{"'アクションアイテム'!$A$1:$M$60"}</definedName>
    <definedName name="ABCDE" localSheetId="11" hidden="1">{"'アクションアイテム'!$A$1:$M$60"}</definedName>
    <definedName name="ABCDE" localSheetId="14" hidden="1">{"'アクションアイテム'!$A$1:$M$60"}</definedName>
    <definedName name="ABCDE" localSheetId="16" hidden="1">{"'アクションアイテム'!$A$1:$M$60"}</definedName>
    <definedName name="ABCDE" localSheetId="17" hidden="1">{"'アクションアイテム'!$A$1:$M$60"}</definedName>
    <definedName name="ABCDE" localSheetId="0" hidden="1">{"'アクションアイテム'!$A$1:$M$60"}</definedName>
    <definedName name="ABCDE" hidden="1">{"'アクションアイテム'!$A$1:$M$60"}</definedName>
    <definedName name="ABCDEF" localSheetId="4" hidden="1">{"'アクションアイテム'!$A$1:$M$60"}</definedName>
    <definedName name="ABCDEF" localSheetId="10" hidden="1">{"'アクションアイテム'!$A$1:$M$60"}</definedName>
    <definedName name="ABCDEF" localSheetId="11" hidden="1">{"'アクションアイテム'!$A$1:$M$60"}</definedName>
    <definedName name="ABCDEF" localSheetId="14" hidden="1">{"'アクションアイテム'!$A$1:$M$60"}</definedName>
    <definedName name="ABCDEF" localSheetId="16" hidden="1">{"'アクションアイテム'!$A$1:$M$60"}</definedName>
    <definedName name="ABCDEF" localSheetId="17" hidden="1">{"'アクションアイテム'!$A$1:$M$60"}</definedName>
    <definedName name="ABCDEF" hidden="1">{"'アクションアイテム'!$A$1:$M$60"}</definedName>
    <definedName name="abdc" localSheetId="4" hidden="1">{"'アクションアイテム'!$A$1:$M$60"}</definedName>
    <definedName name="abdc" localSheetId="10" hidden="1">{"'アクションアイテム'!$A$1:$M$60"}</definedName>
    <definedName name="abdc" localSheetId="11" hidden="1">{"'アクションアイテム'!$A$1:$M$60"}</definedName>
    <definedName name="abdc" localSheetId="14" hidden="1">{"'アクションアイテム'!$A$1:$M$60"}</definedName>
    <definedName name="abdc" localSheetId="16" hidden="1">{"'アクションアイテム'!$A$1:$M$60"}</definedName>
    <definedName name="abdc" localSheetId="17" hidden="1">{"'アクションアイテム'!$A$1:$M$60"}</definedName>
    <definedName name="abdc" hidden="1">{"'アクションアイテム'!$A$1:$M$60"}</definedName>
    <definedName name="ABV" localSheetId="4" hidden="1">{"'アクションアイテム'!$A$1:$M$60"}</definedName>
    <definedName name="ABV" localSheetId="5" hidden="1">{"'アクションアイテム'!$A$1:$M$60"}</definedName>
    <definedName name="ABV" localSheetId="10" hidden="1">{"'アクションアイテム'!$A$1:$M$60"}</definedName>
    <definedName name="ABV" localSheetId="11" hidden="1">{"'アクションアイテム'!$A$1:$M$60"}</definedName>
    <definedName name="ABV" localSheetId="14" hidden="1">{"'アクションアイテム'!$A$1:$M$60"}</definedName>
    <definedName name="ABV" localSheetId="16" hidden="1">{"'アクションアイテム'!$A$1:$M$60"}</definedName>
    <definedName name="ABV" localSheetId="17" hidden="1">{"'アクションアイテム'!$A$1:$M$60"}</definedName>
    <definedName name="ABV" localSheetId="0" hidden="1">{"'アクションアイテム'!$A$1:$M$60"}</definedName>
    <definedName name="ABV" hidden="1">{"'アクションアイテム'!$A$1:$M$60"}</definedName>
    <definedName name="ac" localSheetId="4" hidden="1">{"'アクションアイテム'!$A$1:$M$60"}</definedName>
    <definedName name="ac" localSheetId="10" hidden="1">{"'アクションアイテム'!$A$1:$M$60"}</definedName>
    <definedName name="ac" localSheetId="11" hidden="1">{"'アクションアイテム'!$A$1:$M$60"}</definedName>
    <definedName name="ac" localSheetId="14" hidden="1">{"'アクションアイテム'!$A$1:$M$60"}</definedName>
    <definedName name="ac" localSheetId="16" hidden="1">{"'アクションアイテム'!$A$1:$M$60"}</definedName>
    <definedName name="ac" localSheetId="17" hidden="1">{"'アクションアイテム'!$A$1:$M$60"}</definedName>
    <definedName name="ac" hidden="1">{"'アクションアイテム'!$A$1:$M$60"}</definedName>
    <definedName name="acc" localSheetId="4" hidden="1">{"'アクションアイテム'!$A$1:$M$60"}</definedName>
    <definedName name="acc" localSheetId="10" hidden="1">{"'アクションアイテム'!$A$1:$M$60"}</definedName>
    <definedName name="acc" localSheetId="11" hidden="1">{"'アクションアイテム'!$A$1:$M$60"}</definedName>
    <definedName name="acc" localSheetId="14" hidden="1">{"'アクションアイテム'!$A$1:$M$60"}</definedName>
    <definedName name="acc" localSheetId="16" hidden="1">{"'アクションアイテム'!$A$1:$M$60"}</definedName>
    <definedName name="acc" localSheetId="17" hidden="1">{"'アクションアイテム'!$A$1:$M$60"}</definedName>
    <definedName name="acc" hidden="1">{"'アクションアイテム'!$A$1:$M$60"}</definedName>
    <definedName name="ACD" localSheetId="4" hidden="1">{"'アクションアイテム'!$A$1:$M$60"}</definedName>
    <definedName name="ACD" localSheetId="5" hidden="1">{"'アクションアイテム'!$A$1:$M$60"}</definedName>
    <definedName name="ACD" localSheetId="10" hidden="1">{"'アクションアイテム'!$A$1:$M$60"}</definedName>
    <definedName name="ACD" localSheetId="11" hidden="1">{"'アクションアイテム'!$A$1:$M$60"}</definedName>
    <definedName name="ACD" localSheetId="14" hidden="1">{"'アクションアイテム'!$A$1:$M$60"}</definedName>
    <definedName name="ACD" localSheetId="16" hidden="1">{"'アクションアイテム'!$A$1:$M$60"}</definedName>
    <definedName name="ACD" localSheetId="17" hidden="1">{"'アクションアイテム'!$A$1:$M$60"}</definedName>
    <definedName name="ACD" localSheetId="0" hidden="1">{"'アクションアイテム'!$A$1:$M$60"}</definedName>
    <definedName name="ACD" hidden="1">{"'アクションアイテム'!$A$1:$M$60"}</definedName>
    <definedName name="addtbl" localSheetId="11">#REF!</definedName>
    <definedName name="addtbl" localSheetId="16">#REF!</definedName>
    <definedName name="addtbl">#REF!</definedName>
    <definedName name="aewrfsw" localSheetId="4" hidden="1">{"'アクションアイテム'!$A$1:$M$60"}</definedName>
    <definedName name="aewrfsw" localSheetId="10" hidden="1">{"'アクションアイテム'!$A$1:$M$60"}</definedName>
    <definedName name="aewrfsw" localSheetId="11" hidden="1">{"'アクションアイテム'!$A$1:$M$60"}</definedName>
    <definedName name="aewrfsw" localSheetId="14" hidden="1">{"'アクションアイテム'!$A$1:$M$60"}</definedName>
    <definedName name="aewrfsw" localSheetId="16" hidden="1">{"'アクションアイテム'!$A$1:$M$60"}</definedName>
    <definedName name="aewrfsw" localSheetId="17" hidden="1">{"'アクションアイテム'!$A$1:$M$60"}</definedName>
    <definedName name="aewrfsw" hidden="1">{"'アクションアイテム'!$A$1:$M$60"}</definedName>
    <definedName name="API" localSheetId="11" hidden="1">#REF!</definedName>
    <definedName name="API" localSheetId="16" hidden="1">#REF!</definedName>
    <definedName name="API" hidden="1">#REF!</definedName>
    <definedName name="arikawa" localSheetId="4" hidden="1">{"'アクションアイテム'!$A$1:$M$60"}</definedName>
    <definedName name="arikawa" localSheetId="5" hidden="1">{"'アクションアイテム'!$A$1:$M$60"}</definedName>
    <definedName name="arikawa" localSheetId="10" hidden="1">{"'アクションアイテム'!$A$1:$M$60"}</definedName>
    <definedName name="arikawa" localSheetId="11" hidden="1">{"'アクションアイテム'!$A$1:$M$60"}</definedName>
    <definedName name="arikawa" localSheetId="14" hidden="1">{"'アクションアイテム'!$A$1:$M$60"}</definedName>
    <definedName name="arikawa" localSheetId="16" hidden="1">{"'アクションアイテム'!$A$1:$M$60"}</definedName>
    <definedName name="arikawa" localSheetId="17" hidden="1">{"'アクションアイテム'!$A$1:$M$60"}</definedName>
    <definedName name="arikawa" hidden="1">{"'アクションアイテム'!$A$1:$M$60"}</definedName>
    <definedName name="ASD" localSheetId="4" hidden="1">{"'アクションアイテム'!$A$1:$M$60"}</definedName>
    <definedName name="ASD" localSheetId="5" hidden="1">{"'アクションアイテム'!$A$1:$M$60"}</definedName>
    <definedName name="ASD" localSheetId="10" hidden="1">{"'アクションアイテム'!$A$1:$M$60"}</definedName>
    <definedName name="ASD" localSheetId="11" hidden="1">{"'アクションアイテム'!$A$1:$M$60"}</definedName>
    <definedName name="ASD" localSheetId="14" hidden="1">{"'アクションアイテム'!$A$1:$M$60"}</definedName>
    <definedName name="ASD" localSheetId="16" hidden="1">{"'アクションアイテム'!$A$1:$M$60"}</definedName>
    <definedName name="ASD" localSheetId="17" hidden="1">{"'アクションアイテム'!$A$1:$M$60"}</definedName>
    <definedName name="ASD" localSheetId="0" hidden="1">{"'アクションアイテム'!$A$1:$M$60"}</definedName>
    <definedName name="ASD" hidden="1">{"'アクションアイテム'!$A$1:$M$60"}</definedName>
    <definedName name="asdsad" localSheetId="4" hidden="1">{"'アクションアイテム'!$A$1:$M$60"}</definedName>
    <definedName name="asdsad" localSheetId="10" hidden="1">{"'アクションアイテム'!$A$1:$M$60"}</definedName>
    <definedName name="asdsad" localSheetId="11" hidden="1">{"'アクションアイテム'!$A$1:$M$60"}</definedName>
    <definedName name="asdsad" localSheetId="14" hidden="1">{"'アクションアイテム'!$A$1:$M$60"}</definedName>
    <definedName name="asdsad" localSheetId="16" hidden="1">{"'アクションアイテム'!$A$1:$M$60"}</definedName>
    <definedName name="asdsad" localSheetId="17" hidden="1">{"'アクションアイテム'!$A$1:$M$60"}</definedName>
    <definedName name="asdsad" hidden="1">{"'アクションアイテム'!$A$1:$M$60"}</definedName>
    <definedName name="AZS" localSheetId="4" hidden="1">{"'アクションアイテム'!$A$1:$M$60"}</definedName>
    <definedName name="AZS" localSheetId="5" hidden="1">{"'アクションアイテム'!$A$1:$M$60"}</definedName>
    <definedName name="AZS" localSheetId="10" hidden="1">{"'アクションアイテム'!$A$1:$M$60"}</definedName>
    <definedName name="AZS" localSheetId="11" hidden="1">{"'アクションアイテム'!$A$1:$M$60"}</definedName>
    <definedName name="AZS" localSheetId="14" hidden="1">{"'アクションアイテム'!$A$1:$M$60"}</definedName>
    <definedName name="AZS" localSheetId="16" hidden="1">{"'アクションアイテム'!$A$1:$M$60"}</definedName>
    <definedName name="AZS" localSheetId="17" hidden="1">{"'アクションアイテム'!$A$1:$M$60"}</definedName>
    <definedName name="AZS" localSheetId="0" hidden="1">{"'アクションアイテム'!$A$1:$M$60"}</definedName>
    <definedName name="AZS" hidden="1">{"'アクションアイテム'!$A$1:$M$60"}</definedName>
    <definedName name="b" localSheetId="4" hidden="1">{"'アクションアイテム'!$A$1:$M$60"}</definedName>
    <definedName name="b" localSheetId="5" hidden="1">{"'アクションアイテム'!$A$1:$M$60"}</definedName>
    <definedName name="b" localSheetId="10" hidden="1">{"'アクションアイテム'!$A$1:$M$60"}</definedName>
    <definedName name="b" localSheetId="11" hidden="1">{"'アクションアイテム'!$A$1:$M$60"}</definedName>
    <definedName name="b" localSheetId="14" hidden="1">{"'アクションアイテム'!$A$1:$M$60"}</definedName>
    <definedName name="b" localSheetId="16" hidden="1">{"'アクションアイテム'!$A$1:$M$60"}</definedName>
    <definedName name="b" localSheetId="17" hidden="1">{"'アクションアイテム'!$A$1:$M$60"}</definedName>
    <definedName name="b" localSheetId="0" hidden="1">{"'アクションアイテム'!$A$1:$M$60"}</definedName>
    <definedName name="b" hidden="1">{"'アクションアイテム'!$A$1:$M$60"}</definedName>
    <definedName name="bb" localSheetId="4" hidden="1">{"'アクションアイテム'!$A$1:$M$60"}</definedName>
    <definedName name="bb" localSheetId="5" hidden="1">{"'アクションアイテム'!$A$1:$M$60"}</definedName>
    <definedName name="bb" localSheetId="10" hidden="1">{"'アクションアイテム'!$A$1:$M$60"}</definedName>
    <definedName name="bb" localSheetId="11" hidden="1">{"'アクションアイテム'!$A$1:$M$60"}</definedName>
    <definedName name="bb" localSheetId="14" hidden="1">{"'アクションアイテム'!$A$1:$M$60"}</definedName>
    <definedName name="bb" localSheetId="16" hidden="1">{"'アクションアイテム'!$A$1:$M$60"}</definedName>
    <definedName name="bb" localSheetId="17" hidden="1">{"'アクションアイテム'!$A$1:$M$60"}</definedName>
    <definedName name="bb" hidden="1">{"'アクションアイテム'!$A$1:$M$60"}</definedName>
    <definedName name="BBB" localSheetId="4" hidden="1">{"'アクションアイテム'!$A$1:$M$60"}</definedName>
    <definedName name="BBB" localSheetId="5" hidden="1">{"'アクションアイテム'!$A$1:$M$60"}</definedName>
    <definedName name="BBB" localSheetId="10" hidden="1">{"'アクションアイテム'!$A$1:$M$60"}</definedName>
    <definedName name="BBB" localSheetId="11" hidden="1">{"'アクションアイテム'!$A$1:$M$60"}</definedName>
    <definedName name="BBB" localSheetId="14" hidden="1">{"'アクションアイテム'!$A$1:$M$60"}</definedName>
    <definedName name="BBB" localSheetId="16" hidden="1">{"'アクションアイテム'!$A$1:$M$60"}</definedName>
    <definedName name="BBB" localSheetId="17" hidden="1">{"'アクションアイテム'!$A$1:$M$60"}</definedName>
    <definedName name="BBB" localSheetId="0" hidden="1">{"'アクションアイテム'!$A$1:$M$60"}</definedName>
    <definedName name="BBB" hidden="1">{"'アクションアイテム'!$A$1:$M$60"}</definedName>
    <definedName name="bbbb" localSheetId="4" hidden="1">{"'アクションアイテム'!$A$1:$M$60"}</definedName>
    <definedName name="bbbb" localSheetId="10" hidden="1">{"'アクションアイテム'!$A$1:$M$60"}</definedName>
    <definedName name="bbbb" localSheetId="11" hidden="1">{"'アクションアイテム'!$A$1:$M$60"}</definedName>
    <definedName name="bbbb" localSheetId="14" hidden="1">{"'アクションアイテム'!$A$1:$M$60"}</definedName>
    <definedName name="bbbb" localSheetId="16" hidden="1">{"'アクションアイテム'!$A$1:$M$60"}</definedName>
    <definedName name="bbbb" localSheetId="17" hidden="1">{"'アクションアイテム'!$A$1:$M$60"}</definedName>
    <definedName name="bbbb" hidden="1">{"'アクションアイテム'!$A$1:$M$60"}</definedName>
    <definedName name="bbn" localSheetId="4" hidden="1">{"'アクションアイテム'!$A$1:$M$60"}</definedName>
    <definedName name="bbn" localSheetId="5" hidden="1">{"'アクションアイテム'!$A$1:$M$60"}</definedName>
    <definedName name="bbn" localSheetId="10" hidden="1">{"'アクションアイテム'!$A$1:$M$60"}</definedName>
    <definedName name="bbn" localSheetId="11" hidden="1">{"'アクションアイテム'!$A$1:$M$60"}</definedName>
    <definedName name="bbn" localSheetId="14" hidden="1">{"'アクションアイテム'!$A$1:$M$60"}</definedName>
    <definedName name="bbn" localSheetId="16" hidden="1">{"'アクションアイテム'!$A$1:$M$60"}</definedName>
    <definedName name="bbn" localSheetId="17" hidden="1">{"'アクションアイテム'!$A$1:$M$60"}</definedName>
    <definedName name="bbn" hidden="1">{"'アクションアイテム'!$A$1:$M$60"}</definedName>
    <definedName name="BF" localSheetId="4" hidden="1">{"'アクションアイテム'!$A$1:$M$60"}</definedName>
    <definedName name="BF" localSheetId="10" hidden="1">{"'アクションアイテム'!$A$1:$M$60"}</definedName>
    <definedName name="BF" localSheetId="11" hidden="1">{"'アクションアイテム'!$A$1:$M$60"}</definedName>
    <definedName name="BF" localSheetId="14" hidden="1">{"'アクションアイテム'!$A$1:$M$60"}</definedName>
    <definedName name="BF" localSheetId="16" hidden="1">{"'アクションアイテム'!$A$1:$M$60"}</definedName>
    <definedName name="BF" localSheetId="17" hidden="1">{"'アクションアイテム'!$A$1:$M$60"}</definedName>
    <definedName name="BF" hidden="1">{"'アクションアイテム'!$A$1:$M$60"}</definedName>
    <definedName name="brw" localSheetId="4" hidden="1">{"'アクションアイテム'!$A$1:$M$60"}</definedName>
    <definedName name="brw" localSheetId="10" hidden="1">{"'アクションアイテム'!$A$1:$M$60"}</definedName>
    <definedName name="brw" localSheetId="11" hidden="1">{"'アクションアイテム'!$A$1:$M$60"}</definedName>
    <definedName name="brw" localSheetId="14" hidden="1">{"'アクションアイテム'!$A$1:$M$60"}</definedName>
    <definedName name="brw" localSheetId="16" hidden="1">{"'アクションアイテム'!$A$1:$M$60"}</definedName>
    <definedName name="brw" localSheetId="17" hidden="1">{"'アクションアイテム'!$A$1:$M$60"}</definedName>
    <definedName name="brw" hidden="1">{"'アクションアイテム'!$A$1:$M$60"}</definedName>
    <definedName name="ｂｖｂんｂ" localSheetId="4" hidden="1">{"'アクションアイテム'!$A$1:$M$60"}</definedName>
    <definedName name="ｂｖｂんｂ" localSheetId="10" hidden="1">{"'アクションアイテム'!$A$1:$M$60"}</definedName>
    <definedName name="ｂｖｂんｂ" localSheetId="11" hidden="1">{"'アクションアイテム'!$A$1:$M$60"}</definedName>
    <definedName name="ｂｖｂんｂ" localSheetId="14" hidden="1">{"'アクションアイテム'!$A$1:$M$60"}</definedName>
    <definedName name="ｂｖｂんｂ" localSheetId="16" hidden="1">{"'アクションアイテム'!$A$1:$M$60"}</definedName>
    <definedName name="ｂｖｂんｂ" localSheetId="17" hidden="1">{"'アクションアイテム'!$A$1:$M$60"}</definedName>
    <definedName name="ｂｖｂんｂ" hidden="1">{"'アクションアイテム'!$A$1:$M$60"}</definedName>
    <definedName name="ｂｘｆｇｓｄｓｇｈ" localSheetId="4" hidden="1">{"'アクションアイテム'!$A$1:$M$60"}</definedName>
    <definedName name="ｂｘｆｇｓｄｓｇｈ" localSheetId="10" hidden="1">{"'アクションアイテム'!$A$1:$M$60"}</definedName>
    <definedName name="ｂｘｆｇｓｄｓｇｈ" localSheetId="11" hidden="1">{"'アクションアイテム'!$A$1:$M$60"}</definedName>
    <definedName name="ｂｘｆｇｓｄｓｇｈ" localSheetId="14" hidden="1">{"'アクションアイテム'!$A$1:$M$60"}</definedName>
    <definedName name="ｂｘｆｇｓｄｓｇｈ" localSheetId="16" hidden="1">{"'アクションアイテム'!$A$1:$M$60"}</definedName>
    <definedName name="ｂｘｆｇｓｄｓｇｈ" localSheetId="17" hidden="1">{"'アクションアイテム'!$A$1:$M$60"}</definedName>
    <definedName name="ｂｘｆｇｓｄｓｇｈ" hidden="1">{"'アクションアイテム'!$A$1:$M$60"}</definedName>
    <definedName name="ｂんｃｖｂんｘ" localSheetId="4" hidden="1">{"'アクションアイテム'!$A$1:$M$60"}</definedName>
    <definedName name="ｂんｃｖｂんｘ" localSheetId="10" hidden="1">{"'アクションアイテム'!$A$1:$M$60"}</definedName>
    <definedName name="ｂんｃｖｂんｘ" localSheetId="11" hidden="1">{"'アクションアイテム'!$A$1:$M$60"}</definedName>
    <definedName name="ｂんｃｖｂんｘ" localSheetId="14" hidden="1">{"'アクションアイテム'!$A$1:$M$60"}</definedName>
    <definedName name="ｂんｃｖｂんｘ" localSheetId="16" hidden="1">{"'アクションアイテム'!$A$1:$M$60"}</definedName>
    <definedName name="ｂんｃｖｂんｘ" localSheetId="17" hidden="1">{"'アクションアイテム'!$A$1:$M$60"}</definedName>
    <definedName name="ｂんｃｖｂんｘ" hidden="1">{"'アクションアイテム'!$A$1:$M$60"}</definedName>
    <definedName name="ｂんｃんｃｇｎ" localSheetId="4" hidden="1">{"'アクションアイテム'!$A$1:$M$60"}</definedName>
    <definedName name="ｂんｃんｃｇｎ" localSheetId="10" hidden="1">{"'アクションアイテム'!$A$1:$M$60"}</definedName>
    <definedName name="ｂんｃんｃｇｎ" localSheetId="11" hidden="1">{"'アクションアイテム'!$A$1:$M$60"}</definedName>
    <definedName name="ｂんｃんｃｇｎ" localSheetId="14" hidden="1">{"'アクションアイテム'!$A$1:$M$60"}</definedName>
    <definedName name="ｂんｃんｃｇｎ" localSheetId="16" hidden="1">{"'アクションアイテム'!$A$1:$M$60"}</definedName>
    <definedName name="ｂんｃんｃｇｎ" localSheetId="17" hidden="1">{"'アクションアイテム'!$A$1:$M$60"}</definedName>
    <definedName name="ｂんｃんｃｇｎ" hidden="1">{"'アクションアイテム'!$A$1:$M$60"}</definedName>
    <definedName name="CAPE">[1]グラフへ!$B$2:$EO$145</definedName>
    <definedName name="cc" localSheetId="4" hidden="1">{"'アクションアイテム'!$A$1:$M$60"}</definedName>
    <definedName name="cc" localSheetId="5" hidden="1">{"'アクションアイテム'!$A$1:$M$60"}</definedName>
    <definedName name="cc" localSheetId="10" hidden="1">{"'アクションアイテム'!$A$1:$M$60"}</definedName>
    <definedName name="cc" localSheetId="11" hidden="1">{"'アクションアイテム'!$A$1:$M$60"}</definedName>
    <definedName name="cc" localSheetId="14" hidden="1">{"'アクションアイテム'!$A$1:$M$60"}</definedName>
    <definedName name="cc" localSheetId="16" hidden="1">{"'アクションアイテム'!$A$1:$M$60"}</definedName>
    <definedName name="cc" localSheetId="17" hidden="1">{"'アクションアイテム'!$A$1:$M$60"}</definedName>
    <definedName name="cc" hidden="1">{"'アクションアイテム'!$A$1:$M$60"}</definedName>
    <definedName name="CCC" localSheetId="4" hidden="1">{"'アクションアイテム'!$A$1:$M$60"}</definedName>
    <definedName name="CCC" localSheetId="5" hidden="1">{"'アクションアイテム'!$A$1:$M$60"}</definedName>
    <definedName name="CCC" localSheetId="10" hidden="1">{"'アクションアイテム'!$A$1:$M$60"}</definedName>
    <definedName name="CCC" localSheetId="11" hidden="1">{"'アクションアイテム'!$A$1:$M$60"}</definedName>
    <definedName name="CCC" localSheetId="14" hidden="1">{"'アクションアイテム'!$A$1:$M$60"}</definedName>
    <definedName name="CCC" localSheetId="16" hidden="1">{"'アクションアイテム'!$A$1:$M$60"}</definedName>
    <definedName name="CCC" localSheetId="17" hidden="1">{"'アクションアイテム'!$A$1:$M$60"}</definedName>
    <definedName name="CCC" localSheetId="0" hidden="1">{"'アクションアイテム'!$A$1:$M$60"}</definedName>
    <definedName name="CCC" hidden="1">{"'アクションアイテム'!$A$1:$M$60"}</definedName>
    <definedName name="ｃｃｃｃｃｃｃｃ" localSheetId="4" hidden="1">{"'アクションアイテム'!$A$1:$M$60"}</definedName>
    <definedName name="ｃｃｃｃｃｃｃｃ" localSheetId="10" hidden="1">{"'アクションアイテム'!$A$1:$M$60"}</definedName>
    <definedName name="ｃｃｃｃｃｃｃｃ" localSheetId="11" hidden="1">{"'アクションアイテム'!$A$1:$M$60"}</definedName>
    <definedName name="ｃｃｃｃｃｃｃｃ" localSheetId="14" hidden="1">{"'アクションアイテム'!$A$1:$M$60"}</definedName>
    <definedName name="ｃｃｃｃｃｃｃｃ" localSheetId="16" hidden="1">{"'アクションアイテム'!$A$1:$M$60"}</definedName>
    <definedName name="ｃｃｃｃｃｃｃｃ" localSheetId="17" hidden="1">{"'アクションアイテム'!$A$1:$M$60"}</definedName>
    <definedName name="ｃｃｃｃｃｃｃｃ" hidden="1">{"'アクションアイテム'!$A$1:$M$60"}</definedName>
    <definedName name="ｃｄｃｄ" localSheetId="4" hidden="1">{"'アクションアイテム'!$A$1:$M$60"}</definedName>
    <definedName name="ｃｄｃｄ" localSheetId="10" hidden="1">{"'アクションアイテム'!$A$1:$M$60"}</definedName>
    <definedName name="ｃｄｃｄ" localSheetId="11" hidden="1">{"'アクションアイテム'!$A$1:$M$60"}</definedName>
    <definedName name="ｃｄｃｄ" localSheetId="14" hidden="1">{"'アクションアイテム'!$A$1:$M$60"}</definedName>
    <definedName name="ｃｄｃｄ" localSheetId="16" hidden="1">{"'アクションアイテム'!$A$1:$M$60"}</definedName>
    <definedName name="ｃｄｃｄ" localSheetId="17" hidden="1">{"'アクションアイテム'!$A$1:$M$60"}</definedName>
    <definedName name="ｃｄｃｄ" hidden="1">{"'アクションアイテム'!$A$1:$M$60"}</definedName>
    <definedName name="cde" localSheetId="11">#REF!,#REF!</definedName>
    <definedName name="cde" localSheetId="16">#REF!,#REF!</definedName>
    <definedName name="cde">#REF!,#REF!</definedName>
    <definedName name="ｃｈｍｃｍｃ" localSheetId="4" hidden="1">{"'アクションアイテム'!$A$1:$M$60"}</definedName>
    <definedName name="ｃｈｍｃｍｃ" localSheetId="10" hidden="1">{"'アクションアイテム'!$A$1:$M$60"}</definedName>
    <definedName name="ｃｈｍｃｍｃ" localSheetId="11" hidden="1">{"'アクションアイテム'!$A$1:$M$60"}</definedName>
    <definedName name="ｃｈｍｃｍｃ" localSheetId="14" hidden="1">{"'アクションアイテム'!$A$1:$M$60"}</definedName>
    <definedName name="ｃｈｍｃｍｃ" localSheetId="16" hidden="1">{"'アクションアイテム'!$A$1:$M$60"}</definedName>
    <definedName name="ｃｈｍｃｍｃ" localSheetId="17" hidden="1">{"'アクションアイテム'!$A$1:$M$60"}</definedName>
    <definedName name="ｃｈｍｃｍｃ" hidden="1">{"'アクションアイテム'!$A$1:$M$60"}</definedName>
    <definedName name="contol" localSheetId="4" hidden="1">{"'アクションアイテム'!$A$1:$M$60"}</definedName>
    <definedName name="contol" localSheetId="5" hidden="1">{"'アクションアイテム'!$A$1:$M$60"}</definedName>
    <definedName name="contol" localSheetId="10" hidden="1">{"'アクションアイテム'!$A$1:$M$60"}</definedName>
    <definedName name="contol" localSheetId="11" hidden="1">{"'アクションアイテム'!$A$1:$M$60"}</definedName>
    <definedName name="contol" localSheetId="14" hidden="1">{"'アクションアイテム'!$A$1:$M$60"}</definedName>
    <definedName name="contol" localSheetId="16" hidden="1">{"'アクションアイテム'!$A$1:$M$60"}</definedName>
    <definedName name="contol" localSheetId="17" hidden="1">{"'アクションアイテム'!$A$1:$M$60"}</definedName>
    <definedName name="contol" localSheetId="0" hidden="1">{"'アクションアイテム'!$A$1:$M$60"}</definedName>
    <definedName name="contol" hidden="1">{"'アクションアイテム'!$A$1:$M$60"}</definedName>
    <definedName name="contro" localSheetId="4" hidden="1">{"'アクションアイテム'!$A$1:$M$60"}</definedName>
    <definedName name="contro" localSheetId="10" hidden="1">{"'アクションアイテム'!$A$1:$M$60"}</definedName>
    <definedName name="contro" localSheetId="11" hidden="1">{"'アクションアイテム'!$A$1:$M$60"}</definedName>
    <definedName name="contro" localSheetId="14" hidden="1">{"'アクションアイテム'!$A$1:$M$60"}</definedName>
    <definedName name="contro" localSheetId="16" hidden="1">{"'アクションアイテム'!$A$1:$M$60"}</definedName>
    <definedName name="contro" localSheetId="17" hidden="1">{"'アクションアイテム'!$A$1:$M$60"}</definedName>
    <definedName name="contro" hidden="1">{"'アクションアイテム'!$A$1:$M$60"}</definedName>
    <definedName name="CV" localSheetId="4" hidden="1">{"'アクションアイテム'!$A$1:$M$60"}</definedName>
    <definedName name="CV" localSheetId="10" hidden="1">{"'アクションアイテム'!$A$1:$M$60"}</definedName>
    <definedName name="CV" localSheetId="11" hidden="1">{"'アクションアイテム'!$A$1:$M$60"}</definedName>
    <definedName name="CV" localSheetId="14" hidden="1">{"'アクションアイテム'!$A$1:$M$60"}</definedName>
    <definedName name="CV" localSheetId="16" hidden="1">{"'アクションアイテム'!$A$1:$M$60"}</definedName>
    <definedName name="CV" localSheetId="17" hidden="1">{"'アクションアイテム'!$A$1:$M$60"}</definedName>
    <definedName name="CV" hidden="1">{"'アクションアイテム'!$A$1:$M$60"}</definedName>
    <definedName name="CVB" localSheetId="4" hidden="1">{"'アクションアイテム'!$A$1:$M$60"}</definedName>
    <definedName name="CVB" localSheetId="5" hidden="1">{"'アクションアイテム'!$A$1:$M$60"}</definedName>
    <definedName name="CVB" localSheetId="10" hidden="1">{"'アクションアイテム'!$A$1:$M$60"}</definedName>
    <definedName name="CVB" localSheetId="11" hidden="1">{"'アクションアイテム'!$A$1:$M$60"}</definedName>
    <definedName name="CVB" localSheetId="14" hidden="1">{"'アクションアイテム'!$A$1:$M$60"}</definedName>
    <definedName name="CVB" localSheetId="16" hidden="1">{"'アクションアイテム'!$A$1:$M$60"}</definedName>
    <definedName name="CVB" localSheetId="17" hidden="1">{"'アクションアイテム'!$A$1:$M$60"}</definedName>
    <definedName name="CVB" localSheetId="0" hidden="1">{"'アクションアイテム'!$A$1:$M$60"}</definedName>
    <definedName name="CVB" hidden="1">{"'アクションアイテム'!$A$1:$M$60"}</definedName>
    <definedName name="ｃｖんｂｃｖｂｎ" localSheetId="4" hidden="1">{"'アクションアイテム'!$A$1:$M$60"}</definedName>
    <definedName name="ｃｖんｂｃｖｂｎ" localSheetId="10" hidden="1">{"'アクションアイテム'!$A$1:$M$60"}</definedName>
    <definedName name="ｃｖんｂｃｖｂｎ" localSheetId="11" hidden="1">{"'アクションアイテム'!$A$1:$M$60"}</definedName>
    <definedName name="ｃｖんｂｃｖｂｎ" localSheetId="14" hidden="1">{"'アクションアイテム'!$A$1:$M$60"}</definedName>
    <definedName name="ｃｖんｂｃｖｂｎ" localSheetId="16" hidden="1">{"'アクションアイテム'!$A$1:$M$60"}</definedName>
    <definedName name="ｃｖんｂｃｖｂｎ" localSheetId="17" hidden="1">{"'アクションアイテム'!$A$1:$M$60"}</definedName>
    <definedName name="ｃｖんｂｃｖｂｎ" hidden="1">{"'アクションアイテム'!$A$1:$M$60"}</definedName>
    <definedName name="cwecerw" hidden="1">#N/A</definedName>
    <definedName name="ｄ" localSheetId="4" hidden="1">{"'アクションアイテム'!$A$1:$M$60"}</definedName>
    <definedName name="ｄ" localSheetId="5" hidden="1">{"'アクションアイテム'!$A$1:$M$60"}</definedName>
    <definedName name="ｄ" localSheetId="10" hidden="1">{"'アクションアイテム'!$A$1:$M$60"}</definedName>
    <definedName name="ｄ" localSheetId="11" hidden="1">{"'アクションアイテム'!$A$1:$M$60"}</definedName>
    <definedName name="ｄ" localSheetId="14" hidden="1">{"'アクションアイテム'!$A$1:$M$60"}</definedName>
    <definedName name="ｄ" localSheetId="16" hidden="1">{"'アクションアイテム'!$A$1:$M$60"}</definedName>
    <definedName name="ｄ" localSheetId="17" hidden="1">{"'アクションアイテム'!$A$1:$M$60"}</definedName>
    <definedName name="ｄ" hidden="1">{"'アクションアイテム'!$A$1:$M$60"}</definedName>
    <definedName name="DARJEELING" localSheetId="11">#REF!</definedName>
    <definedName name="DARJEELING" localSheetId="16">#REF!</definedName>
    <definedName name="DARJEELING">#REF!</definedName>
    <definedName name="dasdf" localSheetId="4" hidden="1">{"'アクションアイテム'!$A$1:$M$60"}</definedName>
    <definedName name="dasdf" localSheetId="10" hidden="1">{"'アクションアイテム'!$A$1:$M$60"}</definedName>
    <definedName name="dasdf" localSheetId="11" hidden="1">{"'アクションアイテム'!$A$1:$M$60"}</definedName>
    <definedName name="dasdf" localSheetId="14" hidden="1">{"'アクションアイテム'!$A$1:$M$60"}</definedName>
    <definedName name="dasdf" localSheetId="16" hidden="1">{"'アクションアイテム'!$A$1:$M$60"}</definedName>
    <definedName name="dasdf" localSheetId="17" hidden="1">{"'アクションアイテム'!$A$1:$M$60"}</definedName>
    <definedName name="dasdf" hidden="1">{"'アクションアイテム'!$A$1:$M$60"}</definedName>
    <definedName name="Data" localSheetId="11">#REF!</definedName>
    <definedName name="Data" localSheetId="16">#REF!</definedName>
    <definedName name="Data">#REF!</definedName>
    <definedName name="dd" localSheetId="4" hidden="1">{"'アクションアイテム'!$A$1:$M$60"}</definedName>
    <definedName name="dd" localSheetId="10" hidden="1">{"'アクションアイテム'!$A$1:$M$60"}</definedName>
    <definedName name="dd" localSheetId="11" hidden="1">{"'アクションアイテム'!$A$1:$M$60"}</definedName>
    <definedName name="dd" localSheetId="14" hidden="1">{"'アクションアイテム'!$A$1:$M$60"}</definedName>
    <definedName name="dd" localSheetId="16" hidden="1">{"'アクションアイテム'!$A$1:$M$60"}</definedName>
    <definedName name="dd" localSheetId="17" hidden="1">{"'アクションアイテム'!$A$1:$M$60"}</definedName>
    <definedName name="dd" hidden="1">{"'アクションアイテム'!$A$1:$M$60"}</definedName>
    <definedName name="ddd" localSheetId="4" hidden="1">{"'アクションアイテム'!$A$1:$M$60"}</definedName>
    <definedName name="ddd" localSheetId="5" hidden="1">{"'アクションアイテム'!$A$1:$M$60"}</definedName>
    <definedName name="ddd" localSheetId="10" hidden="1">{"'アクションアイテム'!$A$1:$M$60"}</definedName>
    <definedName name="ddd" localSheetId="11" hidden="1">{"'アクションアイテム'!$A$1:$M$60"}</definedName>
    <definedName name="ddd" localSheetId="14" hidden="1">{"'アクションアイテム'!$A$1:$M$60"}</definedName>
    <definedName name="ddd" localSheetId="16" hidden="1">{"'アクションアイテム'!$A$1:$M$60"}</definedName>
    <definedName name="ddd" localSheetId="17" hidden="1">{"'アクションアイテム'!$A$1:$M$60"}</definedName>
    <definedName name="DDD" localSheetId="0" hidden="1">{"'アクションアイテム'!$A$1:$M$60"}</definedName>
    <definedName name="ddd" hidden="1">{"'アクションアイテム'!$A$1:$M$60"}</definedName>
    <definedName name="ddddd" localSheetId="4" hidden="1">{"'アクションアイテム'!$A$1:$M$60"}</definedName>
    <definedName name="ddddd" localSheetId="10" hidden="1">{"'アクションアイテム'!$A$1:$M$60"}</definedName>
    <definedName name="ddddd" localSheetId="11" hidden="1">{"'アクションアイテム'!$A$1:$M$60"}</definedName>
    <definedName name="ddddd" localSheetId="14" hidden="1">{"'アクションアイテム'!$A$1:$M$60"}</definedName>
    <definedName name="ddddd" localSheetId="16" hidden="1">{"'アクションアイテム'!$A$1:$M$60"}</definedName>
    <definedName name="ddddd" localSheetId="17" hidden="1">{"'アクションアイテム'!$A$1:$M$60"}</definedName>
    <definedName name="ddddd" hidden="1">{"'アクションアイテム'!$A$1:$M$60"}</definedName>
    <definedName name="DF" localSheetId="4" hidden="1">{"'アクションアイテム'!$A$1:$M$60"}</definedName>
    <definedName name="DF" localSheetId="5" hidden="1">{"'アクションアイテム'!$A$1:$M$60"}</definedName>
    <definedName name="DF" localSheetId="10" hidden="1">{"'アクションアイテム'!$A$1:$M$60"}</definedName>
    <definedName name="DF" localSheetId="11" hidden="1">{"'アクションアイテム'!$A$1:$M$60"}</definedName>
    <definedName name="DF" localSheetId="14" hidden="1">{"'アクションアイテム'!$A$1:$M$60"}</definedName>
    <definedName name="DF" localSheetId="16" hidden="1">{"'アクションアイテム'!$A$1:$M$60"}</definedName>
    <definedName name="DF" localSheetId="17" hidden="1">{"'アクションアイテム'!$A$1:$M$60"}</definedName>
    <definedName name="DF" localSheetId="0" hidden="1">{"'アクションアイテム'!$A$1:$M$60"}</definedName>
    <definedName name="DF" hidden="1">{"'アクションアイテム'!$A$1:$M$60"}</definedName>
    <definedName name="dfdsafdsa" localSheetId="4" hidden="1">{"'アクションアイテム'!$A$1:$M$60"}</definedName>
    <definedName name="dfdsafdsa" localSheetId="5" hidden="1">{"'アクションアイテム'!$A$1:$M$60"}</definedName>
    <definedName name="dfdsafdsa" localSheetId="10" hidden="1">{"'アクションアイテム'!$A$1:$M$60"}</definedName>
    <definedName name="dfdsafdsa" localSheetId="11" hidden="1">{"'アクションアイテム'!$A$1:$M$60"}</definedName>
    <definedName name="dfdsafdsa" localSheetId="14" hidden="1">{"'アクションアイテム'!$A$1:$M$60"}</definedName>
    <definedName name="dfdsafdsa" localSheetId="16" hidden="1">{"'アクションアイテム'!$A$1:$M$60"}</definedName>
    <definedName name="dfdsafdsa" localSheetId="17" hidden="1">{"'アクションアイテム'!$A$1:$M$60"}</definedName>
    <definedName name="dfdsafdsa" hidden="1">{"'アクションアイテム'!$A$1:$M$60"}</definedName>
    <definedName name="DFG" localSheetId="4" hidden="1">{"'アクションアイテム'!$A$1:$M$60"}</definedName>
    <definedName name="DFG" localSheetId="10" hidden="1">{"'アクションアイテム'!$A$1:$M$60"}</definedName>
    <definedName name="DFG" localSheetId="11" hidden="1">{"'アクションアイテム'!$A$1:$M$60"}</definedName>
    <definedName name="DFG" localSheetId="14" hidden="1">{"'アクションアイテム'!$A$1:$M$60"}</definedName>
    <definedName name="DFG" localSheetId="16" hidden="1">{"'アクションアイテム'!$A$1:$M$60"}</definedName>
    <definedName name="DFG" localSheetId="17" hidden="1">{"'アクションアイテム'!$A$1:$M$60"}</definedName>
    <definedName name="DFG" hidden="1">{"'アクションアイテム'!$A$1:$M$60"}</definedName>
    <definedName name="ｄｆｇｈ" localSheetId="4" hidden="1">{"'アクションアイテム'!$A$1:$M$60"}</definedName>
    <definedName name="ｄｆｇｈ" localSheetId="10" hidden="1">{"'アクションアイテム'!$A$1:$M$60"}</definedName>
    <definedName name="ｄｆｇｈ" localSheetId="11" hidden="1">{"'アクションアイテム'!$A$1:$M$60"}</definedName>
    <definedName name="ｄｆｇｈ" localSheetId="14" hidden="1">{"'アクションアイテム'!$A$1:$M$60"}</definedName>
    <definedName name="ｄｆｇｈ" localSheetId="16" hidden="1">{"'アクションアイテム'!$A$1:$M$60"}</definedName>
    <definedName name="ｄｆｇｈ" localSheetId="17" hidden="1">{"'アクションアイテム'!$A$1:$M$60"}</definedName>
    <definedName name="ｄｆｇｈ" hidden="1">{"'アクションアイテム'!$A$1:$M$60"}</definedName>
    <definedName name="ｄｆｇｈｄｆｇｈ" localSheetId="4" hidden="1">{"'アクションアイテム'!$A$1:$M$60"}</definedName>
    <definedName name="ｄｆｇｈｄｆｇｈ" localSheetId="10" hidden="1">{"'アクションアイテム'!$A$1:$M$60"}</definedName>
    <definedName name="ｄｆｇｈｄｆｇｈ" localSheetId="11" hidden="1">{"'アクションアイテム'!$A$1:$M$60"}</definedName>
    <definedName name="ｄｆｇｈｄｆｇｈ" localSheetId="14" hidden="1">{"'アクションアイテム'!$A$1:$M$60"}</definedName>
    <definedName name="ｄｆｇｈｄｆｇｈ" localSheetId="16" hidden="1">{"'アクションアイテム'!$A$1:$M$60"}</definedName>
    <definedName name="ｄｆｇｈｄｆｇｈ" localSheetId="17" hidden="1">{"'アクションアイテム'!$A$1:$M$60"}</definedName>
    <definedName name="ｄｆｇｈｄｆｇｈ" hidden="1">{"'アクションアイテム'!$A$1:$M$60"}</definedName>
    <definedName name="ｄｆｇｈｄｆｇｈｄｆｇ" localSheetId="4" hidden="1">{"'アクションアイテム'!$A$1:$M$60"}</definedName>
    <definedName name="ｄｆｇｈｄｆｇｈｄｆｇ" localSheetId="10" hidden="1">{"'アクションアイテム'!$A$1:$M$60"}</definedName>
    <definedName name="ｄｆｇｈｄｆｇｈｄｆｇ" localSheetId="11" hidden="1">{"'アクションアイテム'!$A$1:$M$60"}</definedName>
    <definedName name="ｄｆｇｈｄｆｇｈｄｆｇ" localSheetId="14" hidden="1">{"'アクションアイテム'!$A$1:$M$60"}</definedName>
    <definedName name="ｄｆｇｈｄｆｇｈｄｆｇ" localSheetId="16" hidden="1">{"'アクションアイテム'!$A$1:$M$60"}</definedName>
    <definedName name="ｄｆｇｈｄｆｇｈｄｆｇ" localSheetId="17" hidden="1">{"'アクションアイテム'!$A$1:$M$60"}</definedName>
    <definedName name="ｄｆｇｈｄｆｇｈｄｆｇ" hidden="1">{"'アクションアイテム'!$A$1:$M$60"}</definedName>
    <definedName name="ｄｆｇｓｄｆｇ" localSheetId="4" hidden="1">{"'アクションアイテム'!$A$1:$M$60"}</definedName>
    <definedName name="ｄｆｇｓｄｆｇ" localSheetId="10" hidden="1">{"'アクションアイテム'!$A$1:$M$60"}</definedName>
    <definedName name="ｄｆｇｓｄｆｇ" localSheetId="11" hidden="1">{"'アクションアイテム'!$A$1:$M$60"}</definedName>
    <definedName name="ｄｆｇｓｄｆｇ" localSheetId="14" hidden="1">{"'アクションアイテム'!$A$1:$M$60"}</definedName>
    <definedName name="ｄｆｇｓｄｆｇ" localSheetId="16" hidden="1">{"'アクションアイテム'!$A$1:$M$60"}</definedName>
    <definedName name="ｄｆｇｓｄｆｇ" localSheetId="17" hidden="1">{"'アクションアイテム'!$A$1:$M$60"}</definedName>
    <definedName name="ｄｆｇｓｄｆｇ" hidden="1">{"'アクションアイテム'!$A$1:$M$60"}</definedName>
    <definedName name="ｄｆｈｘｆｄｇｈｘｆ" localSheetId="4" hidden="1">{"'アクションアイテム'!$A$1:$M$60"}</definedName>
    <definedName name="ｄｆｈｘｆｄｇｈｘｆ" localSheetId="10" hidden="1">{"'アクションアイテム'!$A$1:$M$60"}</definedName>
    <definedName name="ｄｆｈｘｆｄｇｈｘｆ" localSheetId="11" hidden="1">{"'アクションアイテム'!$A$1:$M$60"}</definedName>
    <definedName name="ｄｆｈｘｆｄｇｈｘｆ" localSheetId="14" hidden="1">{"'アクションアイテム'!$A$1:$M$60"}</definedName>
    <definedName name="ｄｆｈｘｆｄｇｈｘｆ" localSheetId="16" hidden="1">{"'アクションアイテム'!$A$1:$M$60"}</definedName>
    <definedName name="ｄｆｈｘｆｄｇｈｘｆ" localSheetId="17" hidden="1">{"'アクションアイテム'!$A$1:$M$60"}</definedName>
    <definedName name="ｄｆｈｘｆｄｇｈｘｆ" hidden="1">{"'アクションアイテム'!$A$1:$M$60"}</definedName>
    <definedName name="dfslvcjlrws" localSheetId="4" hidden="1">{"'アクションアイテム'!$A$1:$M$60"}</definedName>
    <definedName name="dfslvcjlrws" localSheetId="5" hidden="1">{"'アクションアイテム'!$A$1:$M$60"}</definedName>
    <definedName name="dfslvcjlrws" localSheetId="10" hidden="1">{"'アクションアイテム'!$A$1:$M$60"}</definedName>
    <definedName name="dfslvcjlrws" localSheetId="11" hidden="1">{"'アクションアイテム'!$A$1:$M$60"}</definedName>
    <definedName name="dfslvcjlrws" localSheetId="14" hidden="1">{"'アクションアイテム'!$A$1:$M$60"}</definedName>
    <definedName name="dfslvcjlrws" localSheetId="16" hidden="1">{"'アクションアイテム'!$A$1:$M$60"}</definedName>
    <definedName name="dfslvcjlrws" localSheetId="17" hidden="1">{"'アクションアイテム'!$A$1:$M$60"}</definedName>
    <definedName name="dfslvcjlrws" hidden="1">{"'アクションアイテム'!$A$1:$M$60"}</definedName>
    <definedName name="ｄｇｈｊｆｇｈｓ" localSheetId="4" hidden="1">{"'アクションアイテム'!$A$1:$M$60"}</definedName>
    <definedName name="ｄｇｈｊｆｇｈｓ" localSheetId="10" hidden="1">{"'アクションアイテム'!$A$1:$M$60"}</definedName>
    <definedName name="ｄｇｈｊｆｇｈｓ" localSheetId="11" hidden="1">{"'アクションアイテム'!$A$1:$M$60"}</definedName>
    <definedName name="ｄｇｈｊｆｇｈｓ" localSheetId="14" hidden="1">{"'アクションアイテム'!$A$1:$M$60"}</definedName>
    <definedName name="ｄｇｈｊｆｇｈｓ" localSheetId="16" hidden="1">{"'アクションアイテム'!$A$1:$M$60"}</definedName>
    <definedName name="ｄｇｈｊｆｇｈｓ" localSheetId="17" hidden="1">{"'アクションアイテム'!$A$1:$M$60"}</definedName>
    <definedName name="ｄｇｈｊｆｇｈｓ" hidden="1">{"'アクションアイテム'!$A$1:$M$60"}</definedName>
    <definedName name="ｄｈｊ" localSheetId="4" hidden="1">{"'アクションアイテム'!$A$1:$M$60"}</definedName>
    <definedName name="ｄｈｊ" localSheetId="10" hidden="1">{"'アクションアイテム'!$A$1:$M$60"}</definedName>
    <definedName name="ｄｈｊ" localSheetId="11" hidden="1">{"'アクションアイテム'!$A$1:$M$60"}</definedName>
    <definedName name="ｄｈｊ" localSheetId="14" hidden="1">{"'アクションアイテム'!$A$1:$M$60"}</definedName>
    <definedName name="ｄｈｊ" localSheetId="16" hidden="1">{"'アクションアイテム'!$A$1:$M$60"}</definedName>
    <definedName name="ｄｈｊ" localSheetId="17" hidden="1">{"'アクションアイテム'!$A$1:$M$60"}</definedName>
    <definedName name="ｄｈｊ" hidden="1">{"'アクションアイテム'!$A$1:$M$60"}</definedName>
    <definedName name="ｄｊふぃｊｓ" localSheetId="4" hidden="1">{"'アクションアイテム'!$A$1:$M$60"}</definedName>
    <definedName name="ｄｊふぃｊｓ" localSheetId="5" hidden="1">{"'アクションアイテム'!$A$1:$M$60"}</definedName>
    <definedName name="ｄｊふぃｊｓ" localSheetId="10" hidden="1">{"'アクションアイテム'!$A$1:$M$60"}</definedName>
    <definedName name="ｄｊふぃｊｓ" localSheetId="11" hidden="1">{"'アクションアイテム'!$A$1:$M$60"}</definedName>
    <definedName name="ｄｊふぃｊｓ" localSheetId="14" hidden="1">{"'アクションアイテム'!$A$1:$M$60"}</definedName>
    <definedName name="ｄｊふぃｊｓ" localSheetId="16" hidden="1">{"'アクションアイテム'!$A$1:$M$60"}</definedName>
    <definedName name="ｄｊふぃｊｓ" localSheetId="17" hidden="1">{"'アクションアイテム'!$A$1:$M$60"}</definedName>
    <definedName name="ｄｊふぃｊｓ" hidden="1">{"'アクションアイテム'!$A$1:$M$60"}</definedName>
    <definedName name="ｄｒｊ" localSheetId="4" hidden="1">{"'アクションアイテム'!$A$1:$M$60"}</definedName>
    <definedName name="ｄｒｊ" localSheetId="10" hidden="1">{"'アクションアイテム'!$A$1:$M$60"}</definedName>
    <definedName name="ｄｒｊ" localSheetId="11" hidden="1">{"'アクションアイテム'!$A$1:$M$60"}</definedName>
    <definedName name="ｄｒｊ" localSheetId="14" hidden="1">{"'アクションアイテム'!$A$1:$M$60"}</definedName>
    <definedName name="ｄｒｊ" localSheetId="16" hidden="1">{"'アクションアイテム'!$A$1:$M$60"}</definedName>
    <definedName name="ｄｒｊ" localSheetId="17" hidden="1">{"'アクションアイテム'!$A$1:$M$60"}</definedName>
    <definedName name="ｄｒｊ" hidden="1">{"'アクションアイテム'!$A$1:$M$60"}</definedName>
    <definedName name="ｄｓｇｈｆｇｈ" localSheetId="4" hidden="1">{"'アクションアイテム'!$A$1:$M$60"}</definedName>
    <definedName name="ｄｓｇｈｆｇｈ" localSheetId="10" hidden="1">{"'アクションアイテム'!$A$1:$M$60"}</definedName>
    <definedName name="ｄｓｇｈｆｇｈ" localSheetId="11" hidden="1">{"'アクションアイテム'!$A$1:$M$60"}</definedName>
    <definedName name="ｄｓｇｈｆｇｈ" localSheetId="14" hidden="1">{"'アクションアイテム'!$A$1:$M$60"}</definedName>
    <definedName name="ｄｓｇｈｆｇｈ" localSheetId="16" hidden="1">{"'アクションアイテム'!$A$1:$M$60"}</definedName>
    <definedName name="ｄｓｇｈｆｇｈ" localSheetId="17" hidden="1">{"'アクションアイテム'!$A$1:$M$60"}</definedName>
    <definedName name="ｄｓｇｈｆｇｈ" hidden="1">{"'アクションアイテム'!$A$1:$M$60"}</definedName>
    <definedName name="ｄがｄｆがｆｇｆｄ" localSheetId="4" hidden="1">{"'アクションアイテム'!$A$1:$M$60"}</definedName>
    <definedName name="ｄがｄｆがｆｇｆｄ" localSheetId="10" hidden="1">{"'アクションアイテム'!$A$1:$M$60"}</definedName>
    <definedName name="ｄがｄｆがｆｇｆｄ" localSheetId="11" hidden="1">{"'アクションアイテム'!$A$1:$M$60"}</definedName>
    <definedName name="ｄがｄｆがｆｇｆｄ" localSheetId="14" hidden="1">{"'アクションアイテム'!$A$1:$M$60"}</definedName>
    <definedName name="ｄがｄｆがｆｇｆｄ" localSheetId="16" hidden="1">{"'アクションアイテム'!$A$1:$M$60"}</definedName>
    <definedName name="ｄがｄｆがｆｇｆｄ" localSheetId="17" hidden="1">{"'アクションアイテム'!$A$1:$M$60"}</definedName>
    <definedName name="ｄがｄｆがｆｇｆｄ" hidden="1">{"'アクションアイテム'!$A$1:$M$60"}</definedName>
    <definedName name="e" localSheetId="4" hidden="1">{"'アクションアイテム'!$A$1:$M$60"}</definedName>
    <definedName name="e" localSheetId="5" hidden="1">{"'アクションアイテム'!$A$1:$M$60"}</definedName>
    <definedName name="e" localSheetId="10" hidden="1">{"'アクションアイテム'!$A$1:$M$60"}</definedName>
    <definedName name="e" localSheetId="11" hidden="1">{"'アクションアイテム'!$A$1:$M$60"}</definedName>
    <definedName name="e" localSheetId="14" hidden="1">{"'アクションアイテム'!$A$1:$M$60"}</definedName>
    <definedName name="e" localSheetId="16" hidden="1">{"'アクションアイテム'!$A$1:$M$60"}</definedName>
    <definedName name="e" localSheetId="17" hidden="1">{"'アクションアイテム'!$A$1:$M$60"}</definedName>
    <definedName name="e" hidden="1">{"'アクションアイテム'!$A$1:$M$60"}</definedName>
    <definedName name="ee" localSheetId="4" hidden="1">{"'アクションアイテム'!$A$1:$M$60"}</definedName>
    <definedName name="ee" localSheetId="5" hidden="1">{"'アクションアイテム'!$A$1:$M$60"}</definedName>
    <definedName name="ee" localSheetId="10" hidden="1">{"'アクションアイテム'!$A$1:$M$60"}</definedName>
    <definedName name="ee" localSheetId="11" hidden="1">{"'アクションアイテム'!$A$1:$M$60"}</definedName>
    <definedName name="ee" localSheetId="14" hidden="1">{"'アクションアイテム'!$A$1:$M$60"}</definedName>
    <definedName name="ee" localSheetId="16" hidden="1">{"'アクションアイテム'!$A$1:$M$60"}</definedName>
    <definedName name="ee" localSheetId="17" hidden="1">{"'アクションアイテム'!$A$1:$M$60"}</definedName>
    <definedName name="ee" localSheetId="0" hidden="1">{"'アクションアイテム'!$A$1:$M$60"}</definedName>
    <definedName name="ee" hidden="1">{"'アクションアイテム'!$A$1:$M$60"}</definedName>
    <definedName name="eee" localSheetId="4" hidden="1">{"'アクションアイテム'!$A$1:$M$60"}</definedName>
    <definedName name="eee" localSheetId="5" hidden="1">{"'アクションアイテム'!$A$1:$M$60"}</definedName>
    <definedName name="eee" localSheetId="10" hidden="1">{"'アクションアイテム'!$A$1:$M$60"}</definedName>
    <definedName name="eee" localSheetId="11" hidden="1">{"'アクションアイテム'!$A$1:$M$60"}</definedName>
    <definedName name="eee" localSheetId="14" hidden="1">{"'アクションアイテム'!$A$1:$M$60"}</definedName>
    <definedName name="eee" localSheetId="16" hidden="1">{"'アクションアイテム'!$A$1:$M$60"}</definedName>
    <definedName name="eee" localSheetId="17" hidden="1">{"'アクションアイテム'!$A$1:$M$60"}</definedName>
    <definedName name="eee" hidden="1">{"'アクションアイテム'!$A$1:$M$60"}</definedName>
    <definedName name="eeeeeeeeeeeeeeee" localSheetId="4" hidden="1">{"'アクションアイテム'!$A$1:$M$60"}</definedName>
    <definedName name="eeeeeeeeeeeeeeee" localSheetId="5" hidden="1">{"'アクションアイテム'!$A$1:$M$60"}</definedName>
    <definedName name="eeeeeeeeeeeeeeee" localSheetId="10" hidden="1">{"'アクションアイテム'!$A$1:$M$60"}</definedName>
    <definedName name="eeeeeeeeeeeeeeee" localSheetId="11" hidden="1">{"'アクションアイテム'!$A$1:$M$60"}</definedName>
    <definedName name="eeeeeeeeeeeeeeee" localSheetId="14" hidden="1">{"'アクションアイテム'!$A$1:$M$60"}</definedName>
    <definedName name="eeeeeeeeeeeeeeee" localSheetId="16" hidden="1">{"'アクションアイテム'!$A$1:$M$60"}</definedName>
    <definedName name="eeeeeeeeeeeeeeee" localSheetId="17" hidden="1">{"'アクションアイテム'!$A$1:$M$60"}</definedName>
    <definedName name="eeeeeeeeeeeeeeee" hidden="1">{"'アクションアイテム'!$A$1:$M$60"}</definedName>
    <definedName name="ERT" localSheetId="4" hidden="1">{"'アクションアイテム'!$A$1:$M$60"}</definedName>
    <definedName name="ERT" localSheetId="5" hidden="1">{"'アクションアイテム'!$A$1:$M$60"}</definedName>
    <definedName name="ERT" localSheetId="10" hidden="1">{"'アクションアイテム'!$A$1:$M$60"}</definedName>
    <definedName name="ERT" localSheetId="11" hidden="1">{"'アクションアイテム'!$A$1:$M$60"}</definedName>
    <definedName name="ERT" localSheetId="14" hidden="1">{"'アクションアイテム'!$A$1:$M$60"}</definedName>
    <definedName name="ERT" localSheetId="16" hidden="1">{"'アクションアイテム'!$A$1:$M$60"}</definedName>
    <definedName name="ERT" localSheetId="17" hidden="1">{"'アクションアイテム'!$A$1:$M$60"}</definedName>
    <definedName name="ERT" localSheetId="0" hidden="1">{"'アクションアイテム'!$A$1:$M$60"}</definedName>
    <definedName name="ERT" hidden="1">{"'アクションアイテム'!$A$1:$M$60"}</definedName>
    <definedName name="fdds" localSheetId="4" hidden="1">{"'アクションアイテム'!$A$1:$M$60"}</definedName>
    <definedName name="fdds" localSheetId="5" hidden="1">{"'アクションアイテム'!$A$1:$M$60"}</definedName>
    <definedName name="fdds" localSheetId="10" hidden="1">{"'アクションアイテム'!$A$1:$M$60"}</definedName>
    <definedName name="fdds" localSheetId="11" hidden="1">{"'アクションアイテム'!$A$1:$M$60"}</definedName>
    <definedName name="fdds" localSheetId="14" hidden="1">{"'アクションアイテム'!$A$1:$M$60"}</definedName>
    <definedName name="fdds" localSheetId="16" hidden="1">{"'アクションアイテム'!$A$1:$M$60"}</definedName>
    <definedName name="fdds" localSheetId="17" hidden="1">{"'アクションアイテム'!$A$1:$M$60"}</definedName>
    <definedName name="fdds" hidden="1">{"'アクションアイテム'!$A$1:$M$60"}</definedName>
    <definedName name="ｆｄｇｓｄｆｇ" localSheetId="4" hidden="1">{"'アクションアイテム'!$A$1:$M$60"}</definedName>
    <definedName name="ｆｄｇｓｄｆｇ" localSheetId="10" hidden="1">{"'アクションアイテム'!$A$1:$M$60"}</definedName>
    <definedName name="ｆｄｇｓｄｆｇ" localSheetId="11" hidden="1">{"'アクションアイテム'!$A$1:$M$60"}</definedName>
    <definedName name="ｆｄｇｓｄｆｇ" localSheetId="14" hidden="1">{"'アクションアイテム'!$A$1:$M$60"}</definedName>
    <definedName name="ｆｄｇｓｄｆｇ" localSheetId="16" hidden="1">{"'アクションアイテム'!$A$1:$M$60"}</definedName>
    <definedName name="ｆｄｇｓｄｆｇ" localSheetId="17" hidden="1">{"'アクションアイテム'!$A$1:$M$60"}</definedName>
    <definedName name="ｆｄｇｓｄｆｇ" hidden="1">{"'アクションアイテム'!$A$1:$M$60"}</definedName>
    <definedName name="fdsaf" localSheetId="4" hidden="1">{"'アクションアイテム'!$A$1:$M$60"}</definedName>
    <definedName name="fdsaf" localSheetId="10" hidden="1">{"'アクションアイテム'!$A$1:$M$60"}</definedName>
    <definedName name="fdsaf" localSheetId="11" hidden="1">{"'アクションアイテム'!$A$1:$M$60"}</definedName>
    <definedName name="fdsaf" localSheetId="14" hidden="1">{"'アクションアイテム'!$A$1:$M$60"}</definedName>
    <definedName name="fdsaf" localSheetId="16" hidden="1">{"'アクションアイテム'!$A$1:$M$60"}</definedName>
    <definedName name="fdsaf" localSheetId="17" hidden="1">{"'アクションアイテム'!$A$1:$M$60"}</definedName>
    <definedName name="fdsaf" hidden="1">{"'アクションアイテム'!$A$1:$M$60"}</definedName>
    <definedName name="fff" localSheetId="4" hidden="1">{"'アクションアイテム'!$A$1:$M$60"}</definedName>
    <definedName name="fff" localSheetId="5" hidden="1">{"'アクションアイテム'!$A$1:$M$60"}</definedName>
    <definedName name="fff" localSheetId="10" hidden="1">{"'アクションアイテム'!$A$1:$M$60"}</definedName>
    <definedName name="fff" localSheetId="11" hidden="1">{"'アクションアイテム'!$A$1:$M$60"}</definedName>
    <definedName name="fff" localSheetId="14" hidden="1">{"'アクションアイテム'!$A$1:$M$60"}</definedName>
    <definedName name="fff" localSheetId="16" hidden="1">{"'アクションアイテム'!$A$1:$M$60"}</definedName>
    <definedName name="fff" localSheetId="17" hidden="1">{"'アクションアイテム'!$A$1:$M$60"}</definedName>
    <definedName name="fff" localSheetId="0" hidden="1">{"'アクションアイテム'!$A$1:$M$60"}</definedName>
    <definedName name="fff" hidden="1">{"'アクションアイテム'!$A$1:$M$60"}</definedName>
    <definedName name="ffff" localSheetId="4" hidden="1">{"'アクションアイテム'!$A$1:$M$60"}</definedName>
    <definedName name="ffff" localSheetId="5" hidden="1">{"'アクションアイテム'!$A$1:$M$60"}</definedName>
    <definedName name="ffff" localSheetId="10" hidden="1">{"'アクションアイテム'!$A$1:$M$60"}</definedName>
    <definedName name="ffff" localSheetId="11" hidden="1">{"'アクションアイテム'!$A$1:$M$60"}</definedName>
    <definedName name="ffff" localSheetId="14" hidden="1">{"'アクションアイテム'!$A$1:$M$60"}</definedName>
    <definedName name="ffff" localSheetId="16" hidden="1">{"'アクションアイテム'!$A$1:$M$60"}</definedName>
    <definedName name="ffff" localSheetId="17" hidden="1">{"'アクションアイテム'!$A$1:$M$60"}</definedName>
    <definedName name="ffff" hidden="1">{"'アクションアイテム'!$A$1:$M$60"}</definedName>
    <definedName name="ffffff" localSheetId="4" hidden="1">{"'アクションアイテム'!$A$1:$M$60"}</definedName>
    <definedName name="ffffff" localSheetId="5" hidden="1">{"'アクションアイテム'!$A$1:$M$60"}</definedName>
    <definedName name="ffffff" localSheetId="10" hidden="1">{"'アクションアイテム'!$A$1:$M$60"}</definedName>
    <definedName name="ffffff" localSheetId="11" hidden="1">{"'アクションアイテム'!$A$1:$M$60"}</definedName>
    <definedName name="ffffff" localSheetId="14" hidden="1">{"'アクションアイテム'!$A$1:$M$60"}</definedName>
    <definedName name="ffffff" localSheetId="16" hidden="1">{"'アクションアイテム'!$A$1:$M$60"}</definedName>
    <definedName name="ffffff" localSheetId="17" hidden="1">{"'アクションアイテム'!$A$1:$M$60"}</definedName>
    <definedName name="ffffff" hidden="1">{"'アクションアイテム'!$A$1:$M$60"}</definedName>
    <definedName name="fffffff" localSheetId="4" hidden="1">{"'アクションアイテム'!$A$1:$M$60"}</definedName>
    <definedName name="fffffff" localSheetId="5" hidden="1">{"'アクションアイテム'!$A$1:$M$60"}</definedName>
    <definedName name="fffffff" localSheetId="10" hidden="1">{"'アクションアイテム'!$A$1:$M$60"}</definedName>
    <definedName name="fffffff" localSheetId="11" hidden="1">{"'アクションアイテム'!$A$1:$M$60"}</definedName>
    <definedName name="fffffff" localSheetId="14" hidden="1">{"'アクションアイテム'!$A$1:$M$60"}</definedName>
    <definedName name="fffffff" localSheetId="16" hidden="1">{"'アクションアイテム'!$A$1:$M$60"}</definedName>
    <definedName name="fffffff" localSheetId="17" hidden="1">{"'アクションアイテム'!$A$1:$M$60"}</definedName>
    <definedName name="fffffff" hidden="1">{"'アクションアイテム'!$A$1:$M$60"}</definedName>
    <definedName name="ffffffffffffffff" localSheetId="4" hidden="1">{"'アクションアイテム'!$A$1:$M$60"}</definedName>
    <definedName name="ffffffffffffffff" localSheetId="5" hidden="1">{"'アクションアイテム'!$A$1:$M$60"}</definedName>
    <definedName name="ffffffffffffffff" localSheetId="10" hidden="1">{"'アクションアイテム'!$A$1:$M$60"}</definedName>
    <definedName name="ffffffffffffffff" localSheetId="11" hidden="1">{"'アクションアイテム'!$A$1:$M$60"}</definedName>
    <definedName name="ffffffffffffffff" localSheetId="14" hidden="1">{"'アクションアイテム'!$A$1:$M$60"}</definedName>
    <definedName name="ffffffffffffffff" localSheetId="16" hidden="1">{"'アクションアイテム'!$A$1:$M$60"}</definedName>
    <definedName name="ffffffffffffffff" localSheetId="17" hidden="1">{"'アクションアイテム'!$A$1:$M$60"}</definedName>
    <definedName name="ffffffffffffffff" hidden="1">{"'アクションアイテム'!$A$1:$M$60"}</definedName>
    <definedName name="fgb" localSheetId="4" hidden="1">{"'アクションアイテム'!$A$1:$M$60"}</definedName>
    <definedName name="fgb" localSheetId="10" hidden="1">{"'アクションアイテム'!$A$1:$M$60"}</definedName>
    <definedName name="fgb" localSheetId="11" hidden="1">{"'アクションアイテム'!$A$1:$M$60"}</definedName>
    <definedName name="fgb" localSheetId="14" hidden="1">{"'アクションアイテム'!$A$1:$M$60"}</definedName>
    <definedName name="fgb" localSheetId="16" hidden="1">{"'アクションアイテム'!$A$1:$M$60"}</definedName>
    <definedName name="fgb" localSheetId="17" hidden="1">{"'アクションアイテム'!$A$1:$M$60"}</definedName>
    <definedName name="fgb" hidden="1">{"'アクションアイテム'!$A$1:$M$60"}</definedName>
    <definedName name="ｆｇｈｄｆｇｈｆｇｈｄｆｇｈ" localSheetId="4" hidden="1">{"'アクションアイテム'!$A$1:$M$60"}</definedName>
    <definedName name="ｆｇｈｄｆｇｈｆｇｈｄｆｇｈ" localSheetId="10" hidden="1">{"'アクションアイテム'!$A$1:$M$60"}</definedName>
    <definedName name="ｆｇｈｄｆｇｈｆｇｈｄｆｇｈ" localSheetId="11" hidden="1">{"'アクションアイテム'!$A$1:$M$60"}</definedName>
    <definedName name="ｆｇｈｄｆｇｈｆｇｈｄｆｇｈ" localSheetId="14" hidden="1">{"'アクションアイテム'!$A$1:$M$60"}</definedName>
    <definedName name="ｆｇｈｄｆｇｈｆｇｈｄｆｇｈ" localSheetId="16" hidden="1">{"'アクションアイテム'!$A$1:$M$60"}</definedName>
    <definedName name="ｆｇｈｄｆｇｈｆｇｈｄｆｇｈ" localSheetId="17" hidden="1">{"'アクションアイテム'!$A$1:$M$60"}</definedName>
    <definedName name="ｆｇｈｄｆｇｈｆｇｈｄｆｇｈ" hidden="1">{"'アクションアイテム'!$A$1:$M$60"}</definedName>
    <definedName name="ｆｇｈｆｒｔ" localSheetId="4" hidden="1">{"'アクションアイテム'!$A$1:$M$60"}</definedName>
    <definedName name="ｆｇｈｆｒｔ" localSheetId="10" hidden="1">{"'アクションアイテム'!$A$1:$M$60"}</definedName>
    <definedName name="ｆｇｈｆｒｔ" localSheetId="11" hidden="1">{"'アクションアイテム'!$A$1:$M$60"}</definedName>
    <definedName name="ｆｇｈｆｒｔ" localSheetId="14" hidden="1">{"'アクションアイテム'!$A$1:$M$60"}</definedName>
    <definedName name="ｆｇｈｆｒｔ" localSheetId="16" hidden="1">{"'アクションアイテム'!$A$1:$M$60"}</definedName>
    <definedName name="ｆｇｈｆｒｔ" localSheetId="17" hidden="1">{"'アクションアイテム'!$A$1:$M$60"}</definedName>
    <definedName name="ｆｇｈｆｒｔ" hidden="1">{"'アクションアイテム'!$A$1:$M$60"}</definedName>
    <definedName name="ｆｇｈｊｃｇｈんｃｇｃｖｂｎ" localSheetId="4" hidden="1">{"'アクションアイテム'!$A$1:$M$60"}</definedName>
    <definedName name="ｆｇｈｊｃｇｈんｃｇｃｖｂｎ" localSheetId="10" hidden="1">{"'アクションアイテム'!$A$1:$M$60"}</definedName>
    <definedName name="ｆｇｈｊｃｇｈんｃｇｃｖｂｎ" localSheetId="11" hidden="1">{"'アクションアイテム'!$A$1:$M$60"}</definedName>
    <definedName name="ｆｇｈｊｃｇｈんｃｇｃｖｂｎ" localSheetId="14" hidden="1">{"'アクションアイテム'!$A$1:$M$60"}</definedName>
    <definedName name="ｆｇｈｊｃｇｈんｃｇｃｖｂｎ" localSheetId="16" hidden="1">{"'アクションアイテム'!$A$1:$M$60"}</definedName>
    <definedName name="ｆｇｈｊｃｇｈんｃｇｃｖｂｎ" localSheetId="17" hidden="1">{"'アクションアイテム'!$A$1:$M$60"}</definedName>
    <definedName name="ｆｇｈｊｃｇｈんｃｇｃｖｂｎ" hidden="1">{"'アクションアイテム'!$A$1:$M$60"}</definedName>
    <definedName name="ｆｇｈｓｒｔ" localSheetId="4" hidden="1">{"'アクションアイテム'!$A$1:$M$60"}</definedName>
    <definedName name="ｆｇｈｓｒｔ" localSheetId="10" hidden="1">{"'アクションアイテム'!$A$1:$M$60"}</definedName>
    <definedName name="ｆｇｈｓｒｔ" localSheetId="11" hidden="1">{"'アクションアイテム'!$A$1:$M$60"}</definedName>
    <definedName name="ｆｇｈｓｒｔ" localSheetId="14" hidden="1">{"'アクションアイテム'!$A$1:$M$60"}</definedName>
    <definedName name="ｆｇｈｓｒｔ" localSheetId="16" hidden="1">{"'アクションアイテム'!$A$1:$M$60"}</definedName>
    <definedName name="ｆｇｈｓｒｔ" localSheetId="17" hidden="1">{"'アクションアイテム'!$A$1:$M$60"}</definedName>
    <definedName name="ｆｇｈｓｒｔ" hidden="1">{"'アクションアイテム'!$A$1:$M$60"}</definedName>
    <definedName name="ｆｇｈｓｒｔｙ" localSheetId="4" hidden="1">{"'アクションアイテム'!$A$1:$M$60"}</definedName>
    <definedName name="ｆｇｈｓｒｔｙ" localSheetId="10" hidden="1">{"'アクションアイテム'!$A$1:$M$60"}</definedName>
    <definedName name="ｆｇｈｓｒｔｙ" localSheetId="11" hidden="1">{"'アクションアイテム'!$A$1:$M$60"}</definedName>
    <definedName name="ｆｇｈｓｒｔｙ" localSheetId="14" hidden="1">{"'アクションアイテム'!$A$1:$M$60"}</definedName>
    <definedName name="ｆｇｈｓｒｔｙ" localSheetId="16" hidden="1">{"'アクションアイテム'!$A$1:$M$60"}</definedName>
    <definedName name="ｆｇｈｓｒｔｙ" localSheetId="17" hidden="1">{"'アクションアイテム'!$A$1:$M$60"}</definedName>
    <definedName name="ｆｇｈｓｒｔｙ" hidden="1">{"'アクションアイテム'!$A$1:$M$60"}</definedName>
    <definedName name="ｆｇｊｆｇｈｊ" localSheetId="4" hidden="1">{"'アクションアイテム'!$A$1:$M$60"}</definedName>
    <definedName name="ｆｇｊｆｇｈｊ" localSheetId="10" hidden="1">{"'アクションアイテム'!$A$1:$M$60"}</definedName>
    <definedName name="ｆｇｊｆｇｈｊ" localSheetId="11" hidden="1">{"'アクションアイテム'!$A$1:$M$60"}</definedName>
    <definedName name="ｆｇｊｆｇｈｊ" localSheetId="14" hidden="1">{"'アクションアイテム'!$A$1:$M$60"}</definedName>
    <definedName name="ｆｇｊｆｇｈｊ" localSheetId="16" hidden="1">{"'アクションアイテム'!$A$1:$M$60"}</definedName>
    <definedName name="ｆｇｊｆｇｈｊ" localSheetId="17" hidden="1">{"'アクションアイテム'!$A$1:$M$60"}</definedName>
    <definedName name="ｆｇｊｆｇｈｊ" hidden="1">{"'アクションアイテム'!$A$1:$M$60"}</definedName>
    <definedName name="ｆｈｇｄ" localSheetId="4" hidden="1">{"'アクションアイテム'!$A$1:$M$60"}</definedName>
    <definedName name="ｆｈｇｄ" localSheetId="10" hidden="1">{"'アクションアイテム'!$A$1:$M$60"}</definedName>
    <definedName name="ｆｈｇｄ" localSheetId="11" hidden="1">{"'アクションアイテム'!$A$1:$M$60"}</definedName>
    <definedName name="ｆｈｇｄ" localSheetId="14" hidden="1">{"'アクションアイテム'!$A$1:$M$60"}</definedName>
    <definedName name="ｆｈｇｄ" localSheetId="16" hidden="1">{"'アクションアイテム'!$A$1:$M$60"}</definedName>
    <definedName name="ｆｈｇｄ" localSheetId="17" hidden="1">{"'アクションアイテム'!$A$1:$M$60"}</definedName>
    <definedName name="ｆｈｇｄ" hidden="1">{"'アクションアイテム'!$A$1:$M$60"}</definedName>
    <definedName name="ｆｓｄｆｓ" localSheetId="4" hidden="1">{"'アクションアイテム'!$A$1:$M$60"}</definedName>
    <definedName name="ｆｓｄｆｓ" localSheetId="5" hidden="1">{"'アクションアイテム'!$A$1:$M$60"}</definedName>
    <definedName name="ｆｓｄｆｓ" localSheetId="10" hidden="1">{"'アクションアイテム'!$A$1:$M$60"}</definedName>
    <definedName name="ｆｓｄｆｓ" localSheetId="11" hidden="1">{"'アクションアイテム'!$A$1:$M$60"}</definedName>
    <definedName name="ｆｓｄｆｓ" localSheetId="14" hidden="1">{"'アクションアイテム'!$A$1:$M$60"}</definedName>
    <definedName name="ｆｓｄｆｓ" localSheetId="16" hidden="1">{"'アクションアイテム'!$A$1:$M$60"}</definedName>
    <definedName name="ｆｓｄｆｓ" localSheetId="17" hidden="1">{"'アクションアイテム'!$A$1:$M$60"}</definedName>
    <definedName name="ｆｓｄｆｓ" hidden="1">{"'アクションアイテム'!$A$1:$M$60"}</definedName>
    <definedName name="ｆｓｆｓｆ" localSheetId="4" hidden="1">{"'アクションアイテム'!$A$1:$M$60"}</definedName>
    <definedName name="ｆｓｆｓｆ" localSheetId="5" hidden="1">{"'アクションアイテム'!$A$1:$M$60"}</definedName>
    <definedName name="ｆｓｆｓｆ" localSheetId="10" hidden="1">{"'アクションアイテム'!$A$1:$M$60"}</definedName>
    <definedName name="ｆｓｆｓｆ" localSheetId="11" hidden="1">{"'アクションアイテム'!$A$1:$M$60"}</definedName>
    <definedName name="ｆｓｆｓｆ" localSheetId="14" hidden="1">{"'アクションアイテム'!$A$1:$M$60"}</definedName>
    <definedName name="ｆｓｆｓｆ" localSheetId="16" hidden="1">{"'アクションアイテム'!$A$1:$M$60"}</definedName>
    <definedName name="ｆｓｆｓｆ" localSheetId="17" hidden="1">{"'アクションアイテム'!$A$1:$M$60"}</definedName>
    <definedName name="ｆｓｆｓｆ" hidden="1">{"'アクションアイテム'!$A$1:$M$60"}</definedName>
    <definedName name="ｆｓｆｓｆｓ" localSheetId="4" hidden="1">{"'アクションアイテム'!$A$1:$M$60"}</definedName>
    <definedName name="ｆｓｆｓｆｓ" localSheetId="5" hidden="1">{"'アクションアイテム'!$A$1:$M$60"}</definedName>
    <definedName name="ｆｓｆｓｆｓ" localSheetId="10" hidden="1">{"'アクションアイテム'!$A$1:$M$60"}</definedName>
    <definedName name="ｆｓｆｓｆｓ" localSheetId="11" hidden="1">{"'アクションアイテム'!$A$1:$M$60"}</definedName>
    <definedName name="ｆｓｆｓｆｓ" localSheetId="14" hidden="1">{"'アクションアイテム'!$A$1:$M$60"}</definedName>
    <definedName name="ｆｓｆｓｆｓ" localSheetId="16" hidden="1">{"'アクションアイテム'!$A$1:$M$60"}</definedName>
    <definedName name="ｆｓｆｓｆｓ" localSheetId="17" hidden="1">{"'アクションアイテム'!$A$1:$M$60"}</definedName>
    <definedName name="ｆｓｆｓｆｓ" hidden="1">{"'アクションアイテム'!$A$1:$M$60"}</definedName>
    <definedName name="ｆｓｆｓｆｓｆｓ" localSheetId="4" hidden="1">{"'アクションアイテム'!$A$1:$M$60"}</definedName>
    <definedName name="ｆｓｆｓｆｓｆｓ" localSheetId="5" hidden="1">{"'アクションアイテム'!$A$1:$M$60"}</definedName>
    <definedName name="ｆｓｆｓｆｓｆｓ" localSheetId="10" hidden="1">{"'アクションアイテム'!$A$1:$M$60"}</definedName>
    <definedName name="ｆｓｆｓｆｓｆｓ" localSheetId="11" hidden="1">{"'アクションアイテム'!$A$1:$M$60"}</definedName>
    <definedName name="ｆｓｆｓｆｓｆｓ" localSheetId="14" hidden="1">{"'アクションアイテム'!$A$1:$M$60"}</definedName>
    <definedName name="ｆｓｆｓｆｓｆｓ" localSheetId="16" hidden="1">{"'アクションアイテム'!$A$1:$M$60"}</definedName>
    <definedName name="ｆｓｆｓｆｓｆｓ" localSheetId="17" hidden="1">{"'アクションアイテム'!$A$1:$M$60"}</definedName>
    <definedName name="ｆｓｆｓｆｓｆｓ" hidden="1">{"'アクションアイテム'!$A$1:$M$60"}</definedName>
    <definedName name="ｇ" localSheetId="4" hidden="1">{"'アクションアイテム'!$A$1:$M$60"}</definedName>
    <definedName name="ｇ" localSheetId="5" hidden="1">{"'アクションアイテム'!$A$1:$M$60"}</definedName>
    <definedName name="ｇ" localSheetId="10" hidden="1">{"'アクションアイテム'!$A$1:$M$60"}</definedName>
    <definedName name="ｇ" localSheetId="11" hidden="1">{"'アクションアイテム'!$A$1:$M$60"}</definedName>
    <definedName name="ｇ" localSheetId="14" hidden="1">{"'アクションアイテム'!$A$1:$M$60"}</definedName>
    <definedName name="ｇ" localSheetId="16" hidden="1">{"'アクションアイテム'!$A$1:$M$60"}</definedName>
    <definedName name="ｇ" localSheetId="17" hidden="1">{"'アクションアイテム'!$A$1:$M$60"}</definedName>
    <definedName name="ｇ" hidden="1">{"'アクションアイテム'!$A$1:$M$60"}</definedName>
    <definedName name="gf" localSheetId="4" hidden="1">{"'アクションアイテム'!$A$1:$M$60"}</definedName>
    <definedName name="gf" localSheetId="5" hidden="1">{"'アクションアイテム'!$A$1:$M$60"}</definedName>
    <definedName name="gf" localSheetId="10" hidden="1">{"'アクションアイテム'!$A$1:$M$60"}</definedName>
    <definedName name="gf" localSheetId="11" hidden="1">{"'アクションアイテム'!$A$1:$M$60"}</definedName>
    <definedName name="gf" localSheetId="14" hidden="1">{"'アクションアイテム'!$A$1:$M$60"}</definedName>
    <definedName name="gf" localSheetId="16" hidden="1">{"'アクションアイテム'!$A$1:$M$60"}</definedName>
    <definedName name="gf" localSheetId="17" hidden="1">{"'アクションアイテム'!$A$1:$M$60"}</definedName>
    <definedName name="gf" hidden="1">{"'アクションアイテム'!$A$1:$M$60"}</definedName>
    <definedName name="ｇｆｇｆ" localSheetId="4" hidden="1">{"'アクションアイテム'!$A$1:$M$60"}</definedName>
    <definedName name="ｇｆｇｆ" localSheetId="10" hidden="1">{"'アクションアイテム'!$A$1:$M$60"}</definedName>
    <definedName name="ｇｆｇｆ" localSheetId="11" hidden="1">{"'アクションアイテム'!$A$1:$M$60"}</definedName>
    <definedName name="ｇｆｇｆ" localSheetId="14" hidden="1">{"'アクションアイテム'!$A$1:$M$60"}</definedName>
    <definedName name="ｇｆｇｆ" localSheetId="16" hidden="1">{"'アクションアイテム'!$A$1:$M$60"}</definedName>
    <definedName name="ｇｆｇｆ" localSheetId="17" hidden="1">{"'アクションアイテム'!$A$1:$M$60"}</definedName>
    <definedName name="ｇｆｇｆ" hidden="1">{"'アクションアイテム'!$A$1:$M$60"}</definedName>
    <definedName name="ｇｆｈｄｆｇｈ" localSheetId="4" hidden="1">{"'アクションアイテム'!$A$1:$M$60"}</definedName>
    <definedName name="ｇｆｈｄｆｇｈ" localSheetId="10" hidden="1">{"'アクションアイテム'!$A$1:$M$60"}</definedName>
    <definedName name="ｇｆｈｄｆｇｈ" localSheetId="11" hidden="1">{"'アクションアイテム'!$A$1:$M$60"}</definedName>
    <definedName name="ｇｆｈｄｆｇｈ" localSheetId="14" hidden="1">{"'アクションアイテム'!$A$1:$M$60"}</definedName>
    <definedName name="ｇｆｈｄｆｇｈ" localSheetId="16" hidden="1">{"'アクションアイテム'!$A$1:$M$60"}</definedName>
    <definedName name="ｇｆｈｄｆｇｈ" localSheetId="17" hidden="1">{"'アクションアイテム'!$A$1:$M$60"}</definedName>
    <definedName name="ｇｆｈｄｆｇｈ" hidden="1">{"'アクションアイテム'!$A$1:$M$60"}</definedName>
    <definedName name="ｇｆｈｆｄｇｈ" localSheetId="4" hidden="1">{"'アクションアイテム'!$A$1:$M$60"}</definedName>
    <definedName name="ｇｆｈｆｄｇｈ" localSheetId="10" hidden="1">{"'アクションアイテム'!$A$1:$M$60"}</definedName>
    <definedName name="ｇｆｈｆｄｇｈ" localSheetId="11" hidden="1">{"'アクションアイテム'!$A$1:$M$60"}</definedName>
    <definedName name="ｇｆｈｆｄｇｈ" localSheetId="14" hidden="1">{"'アクションアイテム'!$A$1:$M$60"}</definedName>
    <definedName name="ｇｆｈｆｄｇｈ" localSheetId="16" hidden="1">{"'アクションアイテム'!$A$1:$M$60"}</definedName>
    <definedName name="ｇｆｈｆｄｇｈ" localSheetId="17" hidden="1">{"'アクションアイテム'!$A$1:$M$60"}</definedName>
    <definedName name="ｇｆｈｆｄｇｈ" hidden="1">{"'アクションアイテム'!$A$1:$M$60"}</definedName>
    <definedName name="ｇｇｆｇｆｇｊ" localSheetId="4" hidden="1">{"'アクションアイテム'!$A$1:$M$60"}</definedName>
    <definedName name="ｇｇｆｇｆｇｊ" localSheetId="10" hidden="1">{"'アクションアイテム'!$A$1:$M$60"}</definedName>
    <definedName name="ｇｇｆｇｆｇｊ" localSheetId="11" hidden="1">{"'アクションアイテム'!$A$1:$M$60"}</definedName>
    <definedName name="ｇｇｆｇｆｇｊ" localSheetId="14" hidden="1">{"'アクションアイテム'!$A$1:$M$60"}</definedName>
    <definedName name="ｇｇｆｇｆｇｊ" localSheetId="16" hidden="1">{"'アクションアイテム'!$A$1:$M$60"}</definedName>
    <definedName name="ｇｇｆｇｆｇｊ" localSheetId="17" hidden="1">{"'アクションアイテム'!$A$1:$M$60"}</definedName>
    <definedName name="ｇｇｆｇｆｇｊ" hidden="1">{"'アクションアイテム'!$A$1:$M$60"}</definedName>
    <definedName name="ggg" localSheetId="4" hidden="1">{"'アクションアイテム'!$A$1:$M$60"}</definedName>
    <definedName name="ggg" localSheetId="5" hidden="1">{"'アクションアイテム'!$A$1:$M$60"}</definedName>
    <definedName name="ggg" localSheetId="10" hidden="1">{"'アクションアイテム'!$A$1:$M$60"}</definedName>
    <definedName name="ggg" localSheetId="11" hidden="1">{"'アクションアイテム'!$A$1:$M$60"}</definedName>
    <definedName name="ggg" localSheetId="14" hidden="1">{"'アクションアイテム'!$A$1:$M$60"}</definedName>
    <definedName name="ggg" localSheetId="16" hidden="1">{"'アクションアイテム'!$A$1:$M$60"}</definedName>
    <definedName name="ggg" localSheetId="17" hidden="1">{"'アクションアイテム'!$A$1:$M$60"}</definedName>
    <definedName name="ggg" localSheetId="0" hidden="1">{"'アクションアイテム'!$A$1:$M$60"}</definedName>
    <definedName name="ggg" hidden="1">{"'アクションアイテム'!$A$1:$M$60"}</definedName>
    <definedName name="ｇｇｇｇ" localSheetId="4" hidden="1">{"'アクションアイテム'!$A$1:$M$60"}</definedName>
    <definedName name="ｇｇｇｇ" localSheetId="10" hidden="1">{"'アクションアイテム'!$A$1:$M$60"}</definedName>
    <definedName name="ｇｇｇｇ" localSheetId="11" hidden="1">{"'アクションアイテム'!$A$1:$M$60"}</definedName>
    <definedName name="ｇｇｇｇ" localSheetId="14" hidden="1">{"'アクションアイテム'!$A$1:$M$60"}</definedName>
    <definedName name="ｇｇｇｇ" localSheetId="16" hidden="1">{"'アクションアイテム'!$A$1:$M$60"}</definedName>
    <definedName name="ｇｇｇｇ" localSheetId="17" hidden="1">{"'アクションアイテム'!$A$1:$M$60"}</definedName>
    <definedName name="ｇｇｇｇ" hidden="1">{"'アクションアイテム'!$A$1:$M$60"}</definedName>
    <definedName name="ggggg" localSheetId="4" hidden="1">{"'アクションアイテム'!$A$1:$M$60"}</definedName>
    <definedName name="ggggg" localSheetId="5" hidden="1">{"'アクションアイテム'!$A$1:$M$60"}</definedName>
    <definedName name="ggggg" localSheetId="10" hidden="1">{"'アクションアイテム'!$A$1:$M$60"}</definedName>
    <definedName name="ggggg" localSheetId="11" hidden="1">{"'アクションアイテム'!$A$1:$M$60"}</definedName>
    <definedName name="ggggg" localSheetId="14" hidden="1">{"'アクションアイテム'!$A$1:$M$60"}</definedName>
    <definedName name="ggggg" localSheetId="16" hidden="1">{"'アクションアイテム'!$A$1:$M$60"}</definedName>
    <definedName name="ggggg" localSheetId="17" hidden="1">{"'アクションアイテム'!$A$1:$M$60"}</definedName>
    <definedName name="ggggg" hidden="1">{"'アクションアイテム'!$A$1:$M$60"}</definedName>
    <definedName name="ｇｈｄｇｆｈ" localSheetId="4" hidden="1">{"'アクションアイテム'!$A$1:$M$60"}</definedName>
    <definedName name="ｇｈｄｇｆｈ" localSheetId="10" hidden="1">{"'アクションアイテム'!$A$1:$M$60"}</definedName>
    <definedName name="ｇｈｄｇｆｈ" localSheetId="11" hidden="1">{"'アクションアイテム'!$A$1:$M$60"}</definedName>
    <definedName name="ｇｈｄｇｆｈ" localSheetId="14" hidden="1">{"'アクションアイテム'!$A$1:$M$60"}</definedName>
    <definedName name="ｇｈｄｇｆｈ" localSheetId="16" hidden="1">{"'アクションアイテム'!$A$1:$M$60"}</definedName>
    <definedName name="ｇｈｄｇｆｈ" localSheetId="17" hidden="1">{"'アクションアイテム'!$A$1:$M$60"}</definedName>
    <definedName name="ｇｈｄｇｆｈ" hidden="1">{"'アクションアイテム'!$A$1:$M$60"}</definedName>
    <definedName name="ｇｈｄｇｈｄｆ" localSheetId="4" hidden="1">{"'アクションアイテム'!$A$1:$M$60"}</definedName>
    <definedName name="ｇｈｄｇｈｄｆ" localSheetId="10" hidden="1">{"'アクションアイテム'!$A$1:$M$60"}</definedName>
    <definedName name="ｇｈｄｇｈｄｆ" localSheetId="11" hidden="1">{"'アクションアイテム'!$A$1:$M$60"}</definedName>
    <definedName name="ｇｈｄｇｈｄｆ" localSheetId="14" hidden="1">{"'アクションアイテム'!$A$1:$M$60"}</definedName>
    <definedName name="ｇｈｄｇｈｄｆ" localSheetId="16" hidden="1">{"'アクションアイテム'!$A$1:$M$60"}</definedName>
    <definedName name="ｇｈｄｇｈｄｆ" localSheetId="17" hidden="1">{"'アクションアイテム'!$A$1:$M$60"}</definedName>
    <definedName name="ｇｈｄｇｈｄｆ" hidden="1">{"'アクションアイテム'!$A$1:$M$60"}</definedName>
    <definedName name="ｇｈｆｇｇｈｆｇｈｆ" localSheetId="4" hidden="1">{"'アクションアイテム'!$A$1:$M$60"}</definedName>
    <definedName name="ｇｈｆｇｇｈｆｇｈｆ" localSheetId="10" hidden="1">{"'アクションアイテム'!$A$1:$M$60"}</definedName>
    <definedName name="ｇｈｆｇｇｈｆｇｈｆ" localSheetId="11" hidden="1">{"'アクションアイテム'!$A$1:$M$60"}</definedName>
    <definedName name="ｇｈｆｇｇｈｆｇｈｆ" localSheetId="14" hidden="1">{"'アクションアイテム'!$A$1:$M$60"}</definedName>
    <definedName name="ｇｈｆｇｇｈｆｇｈｆ" localSheetId="16" hidden="1">{"'アクションアイテム'!$A$1:$M$60"}</definedName>
    <definedName name="ｇｈｆｇｇｈｆｇｈｆ" localSheetId="17" hidden="1">{"'アクションアイテム'!$A$1:$M$60"}</definedName>
    <definedName name="ｇｈｆｇｇｈｆｇｈｆ" hidden="1">{"'アクションアイテム'!$A$1:$M$60"}</definedName>
    <definedName name="ｇｈｆｊｇｈｊ" localSheetId="4" hidden="1">{"'アクションアイテム'!$A$1:$M$60"}</definedName>
    <definedName name="ｇｈｆｊｇｈｊ" localSheetId="10" hidden="1">{"'アクションアイテム'!$A$1:$M$60"}</definedName>
    <definedName name="ｇｈｆｊｇｈｊ" localSheetId="11" hidden="1">{"'アクションアイテム'!$A$1:$M$60"}</definedName>
    <definedName name="ｇｈｆｊｇｈｊ" localSheetId="14" hidden="1">{"'アクションアイテム'!$A$1:$M$60"}</definedName>
    <definedName name="ｇｈｆｊｇｈｊ" localSheetId="16" hidden="1">{"'アクションアイテム'!$A$1:$M$60"}</definedName>
    <definedName name="ｇｈｆｊｇｈｊ" localSheetId="17" hidden="1">{"'アクションアイテム'!$A$1:$M$60"}</definedName>
    <definedName name="ｇｈｆｊｇｈｊ" hidden="1">{"'アクションアイテム'!$A$1:$M$60"}</definedName>
    <definedName name="ｇｈｈ" localSheetId="4" hidden="1">{"'アクションアイテム'!$A$1:$M$60"}</definedName>
    <definedName name="ｇｈｈ" localSheetId="10" hidden="1">{"'アクションアイテム'!$A$1:$M$60"}</definedName>
    <definedName name="ｇｈｈ" localSheetId="11" hidden="1">{"'アクションアイテム'!$A$1:$M$60"}</definedName>
    <definedName name="ｇｈｈ" localSheetId="14" hidden="1">{"'アクションアイテム'!$A$1:$M$60"}</definedName>
    <definedName name="ｇｈｈ" localSheetId="16" hidden="1">{"'アクションアイテム'!$A$1:$M$60"}</definedName>
    <definedName name="ｇｈｈ" localSheetId="17" hidden="1">{"'アクションアイテム'!$A$1:$M$60"}</definedName>
    <definedName name="ｇｈｈ" hidden="1">{"'アクションアイテム'!$A$1:$M$60"}</definedName>
    <definedName name="ｇｈｈｇｆｇｈｄ" localSheetId="4" hidden="1">{"'アクションアイテム'!$A$1:$M$60"}</definedName>
    <definedName name="ｇｈｈｇｆｇｈｄ" localSheetId="10" hidden="1">{"'アクションアイテム'!$A$1:$M$60"}</definedName>
    <definedName name="ｇｈｈｇｆｇｈｄ" localSheetId="11" hidden="1">{"'アクションアイテム'!$A$1:$M$60"}</definedName>
    <definedName name="ｇｈｈｇｆｇｈｄ" localSheetId="14" hidden="1">{"'アクションアイテム'!$A$1:$M$60"}</definedName>
    <definedName name="ｇｈｈｇｆｇｈｄ" localSheetId="16" hidden="1">{"'アクションアイテム'!$A$1:$M$60"}</definedName>
    <definedName name="ｇｈｈｇｆｇｈｄ" localSheetId="17" hidden="1">{"'アクションアイテム'!$A$1:$M$60"}</definedName>
    <definedName name="ｇｈｈｇｆｇｈｄ" hidden="1">{"'アクションアイテム'!$A$1:$M$60"}</definedName>
    <definedName name="ｇｈｊ" localSheetId="4" hidden="1">{"'アクションアイテム'!$A$1:$M$60"}</definedName>
    <definedName name="ｇｈｊ" localSheetId="10" hidden="1">{"'アクションアイテム'!$A$1:$M$60"}</definedName>
    <definedName name="ｇｈｊ" localSheetId="11" hidden="1">{"'アクションアイテム'!$A$1:$M$60"}</definedName>
    <definedName name="ｇｈｊ" localSheetId="14" hidden="1">{"'アクションアイテム'!$A$1:$M$60"}</definedName>
    <definedName name="ｇｈｊ" localSheetId="16" hidden="1">{"'アクションアイテム'!$A$1:$M$60"}</definedName>
    <definedName name="ｇｈｊ" localSheetId="17" hidden="1">{"'アクションアイテム'!$A$1:$M$60"}</definedName>
    <definedName name="ｇｈｊ" hidden="1">{"'アクションアイテム'!$A$1:$M$60"}</definedName>
    <definedName name="ｇｈｊｆｇｈｊｆｇｈｊ" localSheetId="4" hidden="1">{"'アクションアイテム'!$A$1:$M$60"}</definedName>
    <definedName name="ｇｈｊｆｇｈｊｆｇｈｊ" localSheetId="10" hidden="1">{"'アクションアイテム'!$A$1:$M$60"}</definedName>
    <definedName name="ｇｈｊｆｇｈｊｆｇｈｊ" localSheetId="11" hidden="1">{"'アクションアイテム'!$A$1:$M$60"}</definedName>
    <definedName name="ｇｈｊｆｇｈｊｆｇｈｊ" localSheetId="14" hidden="1">{"'アクションアイテム'!$A$1:$M$60"}</definedName>
    <definedName name="ｇｈｊｆｇｈｊｆｇｈｊ" localSheetId="16" hidden="1">{"'アクションアイテム'!$A$1:$M$60"}</definedName>
    <definedName name="ｇｈｊｆｇｈｊｆｇｈｊ" localSheetId="17" hidden="1">{"'アクションアイテム'!$A$1:$M$60"}</definedName>
    <definedName name="ｇｈｊｆｇｈｊｆｇｈｊ" hidden="1">{"'アクションアイテム'!$A$1:$M$60"}</definedName>
    <definedName name="ｇｈｊｇｈｊｇｈ" localSheetId="4" hidden="1">{"'アクションアイテム'!$A$1:$M$60"}</definedName>
    <definedName name="ｇｈｊｇｈｊｇｈ" localSheetId="10" hidden="1">{"'アクションアイテム'!$A$1:$M$60"}</definedName>
    <definedName name="ｇｈｊｇｈｊｇｈ" localSheetId="11" hidden="1">{"'アクションアイテム'!$A$1:$M$60"}</definedName>
    <definedName name="ｇｈｊｇｈｊｇｈ" localSheetId="14" hidden="1">{"'アクションアイテム'!$A$1:$M$60"}</definedName>
    <definedName name="ｇｈｊｇｈｊｇｈ" localSheetId="16" hidden="1">{"'アクションアイテム'!$A$1:$M$60"}</definedName>
    <definedName name="ｇｈｊｇｈｊｇｈ" localSheetId="17" hidden="1">{"'アクションアイテム'!$A$1:$M$60"}</definedName>
    <definedName name="ｇｈｊｇｈｊｇｈ" hidden="1">{"'アクションアイテム'!$A$1:$M$60"}</definedName>
    <definedName name="ｇｈｊｇｈｊｇｈｊ" localSheetId="4" hidden="1">{"'アクションアイテム'!$A$1:$M$60"}</definedName>
    <definedName name="ｇｈｊｇｈｊｇｈｊ" localSheetId="10" hidden="1">{"'アクションアイテム'!$A$1:$M$60"}</definedName>
    <definedName name="ｇｈｊｇｈｊｇｈｊ" localSheetId="11" hidden="1">{"'アクションアイテム'!$A$1:$M$60"}</definedName>
    <definedName name="ｇｈｊｇｈｊｇｈｊ" localSheetId="14" hidden="1">{"'アクションアイテム'!$A$1:$M$60"}</definedName>
    <definedName name="ｇｈｊｇｈｊｇｈｊ" localSheetId="16" hidden="1">{"'アクションアイテム'!$A$1:$M$60"}</definedName>
    <definedName name="ｇｈｊｇｈｊｇｈｊ" localSheetId="17" hidden="1">{"'アクションアイテム'!$A$1:$M$60"}</definedName>
    <definedName name="ｇｈｊｇｈｊｇｈｊ" hidden="1">{"'アクションアイテム'!$A$1:$M$60"}</definedName>
    <definedName name="ｇｊｃｈｊｇｈｊ" localSheetId="4" hidden="1">{"'アクションアイテム'!$A$1:$M$60"}</definedName>
    <definedName name="ｇｊｃｈｊｇｈｊ" localSheetId="10" hidden="1">{"'アクションアイテム'!$A$1:$M$60"}</definedName>
    <definedName name="ｇｊｃｈｊｇｈｊ" localSheetId="11" hidden="1">{"'アクションアイテム'!$A$1:$M$60"}</definedName>
    <definedName name="ｇｊｃｈｊｇｈｊ" localSheetId="14" hidden="1">{"'アクションアイテム'!$A$1:$M$60"}</definedName>
    <definedName name="ｇｊｃｈｊｇｈｊ" localSheetId="16" hidden="1">{"'アクションアイテム'!$A$1:$M$60"}</definedName>
    <definedName name="ｇｊｃｈｊｇｈｊ" localSheetId="17" hidden="1">{"'アクションアイテム'!$A$1:$M$60"}</definedName>
    <definedName name="ｇｊｃｈｊｇｈｊ" hidden="1">{"'アクションアイテム'!$A$1:$M$60"}</definedName>
    <definedName name="ｇｊｆｇｊｊ" localSheetId="4" hidden="1">{"'アクションアイテム'!$A$1:$M$60"}</definedName>
    <definedName name="ｇｊｆｇｊｊ" localSheetId="10" hidden="1">{"'アクションアイテム'!$A$1:$M$60"}</definedName>
    <definedName name="ｇｊｆｇｊｊ" localSheetId="11" hidden="1">{"'アクションアイテム'!$A$1:$M$60"}</definedName>
    <definedName name="ｇｊｆｇｊｊ" localSheetId="14" hidden="1">{"'アクションアイテム'!$A$1:$M$60"}</definedName>
    <definedName name="ｇｊｆｇｊｊ" localSheetId="16" hidden="1">{"'アクションアイテム'!$A$1:$M$60"}</definedName>
    <definedName name="ｇｊｆｇｊｊ" localSheetId="17" hidden="1">{"'アクションアイテム'!$A$1:$M$60"}</definedName>
    <definedName name="ｇｊｆｇｊｊ" hidden="1">{"'アクションアイテム'!$A$1:$M$60"}</definedName>
    <definedName name="ｇｊｇｈｊｇｈｊ" localSheetId="4" hidden="1">{"'アクションアイテム'!$A$1:$M$60"}</definedName>
    <definedName name="ｇｊｇｈｊｇｈｊ" localSheetId="10" hidden="1">{"'アクションアイテム'!$A$1:$M$60"}</definedName>
    <definedName name="ｇｊｇｈｊｇｈｊ" localSheetId="11" hidden="1">{"'アクションアイテム'!$A$1:$M$60"}</definedName>
    <definedName name="ｇｊｇｈｊｇｈｊ" localSheetId="14" hidden="1">{"'アクションアイテム'!$A$1:$M$60"}</definedName>
    <definedName name="ｇｊｇｈｊｇｈｊ" localSheetId="16" hidden="1">{"'アクションアイテム'!$A$1:$M$60"}</definedName>
    <definedName name="ｇｊｇｈｊｇｈｊ" localSheetId="17" hidden="1">{"'アクションアイテム'!$A$1:$M$60"}</definedName>
    <definedName name="ｇｊｇｈｊｇｈｊ" hidden="1">{"'アクションアイテム'!$A$1:$M$60"}</definedName>
    <definedName name="ｇせｒｇせｒｇｓｒ" localSheetId="4" hidden="1">{"'アクションアイテム'!$A$1:$M$60"}</definedName>
    <definedName name="ｇせｒｇせｒｇｓｒ" localSheetId="10" hidden="1">{"'アクションアイテム'!$A$1:$M$60"}</definedName>
    <definedName name="ｇせｒｇせｒｇｓｒ" localSheetId="11" hidden="1">{"'アクションアイテム'!$A$1:$M$60"}</definedName>
    <definedName name="ｇせｒｇせｒｇｓｒ" localSheetId="14" hidden="1">{"'アクションアイテム'!$A$1:$M$60"}</definedName>
    <definedName name="ｇせｒｇせｒｇｓｒ" localSheetId="16" hidden="1">{"'アクションアイテム'!$A$1:$M$60"}</definedName>
    <definedName name="ｇせｒｇせｒｇｓｒ" localSheetId="17" hidden="1">{"'アクションアイテム'!$A$1:$M$60"}</definedName>
    <definedName name="ｇせｒｇせｒｇｓｒ" hidden="1">{"'アクションアイテム'!$A$1:$M$60"}</definedName>
    <definedName name="ｇんｆｇｇｆｇｘｆ" localSheetId="4" hidden="1">{"'アクションアイテム'!$A$1:$M$60"}</definedName>
    <definedName name="ｇんｆｇｇｆｇｘｆ" localSheetId="10" hidden="1">{"'アクションアイテム'!$A$1:$M$60"}</definedName>
    <definedName name="ｇんｆｇｇｆｇｘｆ" localSheetId="11" hidden="1">{"'アクションアイテム'!$A$1:$M$60"}</definedName>
    <definedName name="ｇんｆｇｇｆｇｘｆ" localSheetId="14" hidden="1">{"'アクションアイテム'!$A$1:$M$60"}</definedName>
    <definedName name="ｇんｆｇｇｆｇｘｆ" localSheetId="16" hidden="1">{"'アクションアイテム'!$A$1:$M$60"}</definedName>
    <definedName name="ｇんｆｇｇｆｇｘｆ" localSheetId="17" hidden="1">{"'アクションアイテム'!$A$1:$M$60"}</definedName>
    <definedName name="ｇんｆｇｇｆｇｘｆ" hidden="1">{"'アクションアイテム'!$A$1:$M$60"}</definedName>
    <definedName name="ｈ" localSheetId="4" hidden="1">{"'アクションアイテム'!$A$1:$M$60"}</definedName>
    <definedName name="ｈ" localSheetId="5" hidden="1">{"'アクションアイテム'!$A$1:$M$60"}</definedName>
    <definedName name="ｈ" localSheetId="10" hidden="1">{"'アクションアイテム'!$A$1:$M$60"}</definedName>
    <definedName name="ｈ" localSheetId="11" hidden="1">{"'アクションアイテム'!$A$1:$M$60"}</definedName>
    <definedName name="ｈ" localSheetId="14" hidden="1">{"'アクションアイテム'!$A$1:$M$60"}</definedName>
    <definedName name="ｈ" localSheetId="16" hidden="1">{"'アクションアイテム'!$A$1:$M$60"}</definedName>
    <definedName name="ｈ" localSheetId="17" hidden="1">{"'アクションアイテム'!$A$1:$M$60"}</definedName>
    <definedName name="ｈ" hidden="1">{"'アクションアイテム'!$A$1:$M$60"}</definedName>
    <definedName name="haba" localSheetId="4" hidden="1">{"'アクションアイテム'!$A$1:$M$60"}</definedName>
    <definedName name="haba" localSheetId="5" hidden="1">{"'アクションアイテム'!$A$1:$M$60"}</definedName>
    <definedName name="haba" localSheetId="10" hidden="1">{"'アクションアイテム'!$A$1:$M$60"}</definedName>
    <definedName name="haba" localSheetId="11" hidden="1">{"'アクションアイテム'!$A$1:$M$60"}</definedName>
    <definedName name="haba" localSheetId="14" hidden="1">{"'アクションアイテム'!$A$1:$M$60"}</definedName>
    <definedName name="haba" localSheetId="16" hidden="1">{"'アクションアイテム'!$A$1:$M$60"}</definedName>
    <definedName name="haba" localSheetId="17" hidden="1">{"'アクションアイテム'!$A$1:$M$60"}</definedName>
    <definedName name="haba" hidden="1">{"'アクションアイテム'!$A$1:$M$60"}</definedName>
    <definedName name="HAデ手動to" localSheetId="11">#REF!</definedName>
    <definedName name="HAデ手動to" localSheetId="16">#REF!</definedName>
    <definedName name="HAデ手動to">#REF!</definedName>
    <definedName name="HA手動to" localSheetId="11">#REF!</definedName>
    <definedName name="HA手動to" localSheetId="16">#REF!</definedName>
    <definedName name="HA手動to">#REF!</definedName>
    <definedName name="HA自動to" localSheetId="11">#REF!</definedName>
    <definedName name="HA自動to" localSheetId="16">#REF!</definedName>
    <definedName name="HA自動to">#REF!</definedName>
    <definedName name="ｈｄｆｇ" localSheetId="4" hidden="1">{"'アクションアイテム'!$A$1:$M$60"}</definedName>
    <definedName name="ｈｄｆｇ" localSheetId="10" hidden="1">{"'アクションアイテム'!$A$1:$M$60"}</definedName>
    <definedName name="ｈｄｆｇ" localSheetId="11" hidden="1">{"'アクションアイテム'!$A$1:$M$60"}</definedName>
    <definedName name="ｈｄｆｇ" localSheetId="14" hidden="1">{"'アクションアイテム'!$A$1:$M$60"}</definedName>
    <definedName name="ｈｄｆｇ" localSheetId="16" hidden="1">{"'アクションアイテム'!$A$1:$M$60"}</definedName>
    <definedName name="ｈｄｆｇ" localSheetId="17" hidden="1">{"'アクションアイテム'!$A$1:$M$60"}</definedName>
    <definedName name="ｈｄｆｇ" hidden="1">{"'アクションアイテム'!$A$1:$M$60"}</definedName>
    <definedName name="ｈｄｆｇｈｄｆｇｈ" localSheetId="4" hidden="1">{"'アクションアイテム'!$A$1:$M$60"}</definedName>
    <definedName name="ｈｄｆｇｈｄｆｇｈ" localSheetId="10" hidden="1">{"'アクションアイテム'!$A$1:$M$60"}</definedName>
    <definedName name="ｈｄｆｇｈｄｆｇｈ" localSheetId="11" hidden="1">{"'アクションアイテム'!$A$1:$M$60"}</definedName>
    <definedName name="ｈｄｆｇｈｄｆｇｈ" localSheetId="14" hidden="1">{"'アクションアイテム'!$A$1:$M$60"}</definedName>
    <definedName name="ｈｄｆｇｈｄｆｇｈ" localSheetId="16" hidden="1">{"'アクションアイテム'!$A$1:$M$60"}</definedName>
    <definedName name="ｈｄｆｇｈｄｆｇｈ" localSheetId="17" hidden="1">{"'アクションアイテム'!$A$1:$M$60"}</definedName>
    <definedName name="ｈｄｆｇｈｄｆｇｈ" hidden="1">{"'アクションアイテム'!$A$1:$M$60"}</definedName>
    <definedName name="ｈｄｇｆｈｆｄｇ" localSheetId="4" hidden="1">{"'アクションアイテム'!$A$1:$M$60"}</definedName>
    <definedName name="ｈｄｇｆｈｆｄｇ" localSheetId="10" hidden="1">{"'アクションアイテム'!$A$1:$M$60"}</definedName>
    <definedName name="ｈｄｇｆｈｆｄｇ" localSheetId="11" hidden="1">{"'アクションアイテム'!$A$1:$M$60"}</definedName>
    <definedName name="ｈｄｇｆｈｆｄｇ" localSheetId="14" hidden="1">{"'アクションアイテム'!$A$1:$M$60"}</definedName>
    <definedName name="ｈｄｇｆｈｆｄｇ" localSheetId="16" hidden="1">{"'アクションアイテム'!$A$1:$M$60"}</definedName>
    <definedName name="ｈｄｇｆｈｆｄｇ" localSheetId="17" hidden="1">{"'アクションアイテム'!$A$1:$M$60"}</definedName>
    <definedName name="ｈｄｇｆｈｆｄｇ" hidden="1">{"'アクションアイテム'!$A$1:$M$60"}</definedName>
    <definedName name="ｈｆｇｈｆｇｈｆｇｈ" localSheetId="4" hidden="1">{"'アクションアイテム'!$A$1:$M$60"}</definedName>
    <definedName name="ｈｆｇｈｆｇｈｆｇｈ" localSheetId="10" hidden="1">{"'アクションアイテム'!$A$1:$M$60"}</definedName>
    <definedName name="ｈｆｇｈｆｇｈｆｇｈ" localSheetId="11" hidden="1">{"'アクションアイテム'!$A$1:$M$60"}</definedName>
    <definedName name="ｈｆｇｈｆｇｈｆｇｈ" localSheetId="14" hidden="1">{"'アクションアイテム'!$A$1:$M$60"}</definedName>
    <definedName name="ｈｆｇｈｆｇｈｆｇｈ" localSheetId="16" hidden="1">{"'アクションアイテム'!$A$1:$M$60"}</definedName>
    <definedName name="ｈｆｇｈｆｇｈｆｇｈ" localSheetId="17" hidden="1">{"'アクションアイテム'!$A$1:$M$60"}</definedName>
    <definedName name="ｈｆｇｈｆｇｈｆｇｈ" hidden="1">{"'アクションアイテム'!$A$1:$M$60"}</definedName>
    <definedName name="ｈｇｄｆｇｈ" localSheetId="4" hidden="1">{"'アクションアイテム'!$A$1:$M$60"}</definedName>
    <definedName name="ｈｇｄｆｇｈ" localSheetId="10" hidden="1">{"'アクションアイテム'!$A$1:$M$60"}</definedName>
    <definedName name="ｈｇｄｆｇｈ" localSheetId="11" hidden="1">{"'アクションアイテム'!$A$1:$M$60"}</definedName>
    <definedName name="ｈｇｄｆｇｈ" localSheetId="14" hidden="1">{"'アクションアイテム'!$A$1:$M$60"}</definedName>
    <definedName name="ｈｇｄｆｇｈ" localSheetId="16" hidden="1">{"'アクションアイテム'!$A$1:$M$60"}</definedName>
    <definedName name="ｈｇｄｆｇｈ" localSheetId="17" hidden="1">{"'アクションアイテム'!$A$1:$M$60"}</definedName>
    <definedName name="ｈｇｄｆｇｈ" hidden="1">{"'アクションアイテム'!$A$1:$M$60"}</definedName>
    <definedName name="ｈｇｆｆｄｇｈｇｆｇｈｆ" localSheetId="4" hidden="1">{"'アクションアイテム'!$A$1:$M$60"}</definedName>
    <definedName name="ｈｇｆｆｄｇｈｇｆｇｈｆ" localSheetId="10" hidden="1">{"'アクションアイテム'!$A$1:$M$60"}</definedName>
    <definedName name="ｈｇｆｆｄｇｈｇｆｇｈｆ" localSheetId="11" hidden="1">{"'アクションアイテム'!$A$1:$M$60"}</definedName>
    <definedName name="ｈｇｆｆｄｇｈｇｆｇｈｆ" localSheetId="14" hidden="1">{"'アクションアイテム'!$A$1:$M$60"}</definedName>
    <definedName name="ｈｇｆｆｄｇｈｇｆｇｈｆ" localSheetId="16" hidden="1">{"'アクションアイテム'!$A$1:$M$60"}</definedName>
    <definedName name="ｈｇｆｆｄｇｈｇｆｇｈｆ" localSheetId="17" hidden="1">{"'アクションアイテム'!$A$1:$M$60"}</definedName>
    <definedName name="ｈｇｆｆｄｇｈｇｆｇｈｆ" hidden="1">{"'アクションアイテム'!$A$1:$M$60"}</definedName>
    <definedName name="ｈｇｊ" localSheetId="4" hidden="1">{"'アクションアイテム'!$A$1:$M$60"}</definedName>
    <definedName name="ｈｇｊ" localSheetId="10" hidden="1">{"'アクションアイテム'!$A$1:$M$60"}</definedName>
    <definedName name="ｈｇｊ" localSheetId="11" hidden="1">{"'アクションアイテム'!$A$1:$M$60"}</definedName>
    <definedName name="ｈｇｊ" localSheetId="14" hidden="1">{"'アクションアイテム'!$A$1:$M$60"}</definedName>
    <definedName name="ｈｇｊ" localSheetId="16" hidden="1">{"'アクションアイテム'!$A$1:$M$60"}</definedName>
    <definedName name="ｈｇｊ" localSheetId="17" hidden="1">{"'アクションアイテム'!$A$1:$M$60"}</definedName>
    <definedName name="ｈｇｊ" hidden="1">{"'アクションアイテム'!$A$1:$M$60"}</definedName>
    <definedName name="ｈｇｊｆｇｈｊ" localSheetId="4" hidden="1">{"'アクションアイテム'!$A$1:$M$60"}</definedName>
    <definedName name="ｈｇｊｆｇｈｊ" localSheetId="10" hidden="1">{"'アクションアイテム'!$A$1:$M$60"}</definedName>
    <definedName name="ｈｇｊｆｇｈｊ" localSheetId="11" hidden="1">{"'アクションアイテム'!$A$1:$M$60"}</definedName>
    <definedName name="ｈｇｊｆｇｈｊ" localSheetId="14" hidden="1">{"'アクションアイテム'!$A$1:$M$60"}</definedName>
    <definedName name="ｈｇｊｆｇｈｊ" localSheetId="16" hidden="1">{"'アクションアイテム'!$A$1:$M$60"}</definedName>
    <definedName name="ｈｇｊｆｇｈｊ" localSheetId="17" hidden="1">{"'アクションアイテム'!$A$1:$M$60"}</definedName>
    <definedName name="ｈｇｊｆｇｈｊ" hidden="1">{"'アクションアイテム'!$A$1:$M$60"}</definedName>
    <definedName name="hhh" localSheetId="4" hidden="1">{"'アクションアイテム'!$A$1:$M$60"}</definedName>
    <definedName name="hhh" localSheetId="5" hidden="1">{"'アクションアイテム'!$A$1:$M$60"}</definedName>
    <definedName name="hhh" localSheetId="10" hidden="1">{"'アクションアイテム'!$A$1:$M$60"}</definedName>
    <definedName name="hhh" localSheetId="11" hidden="1">{"'アクションアイテム'!$A$1:$M$60"}</definedName>
    <definedName name="hhh" localSheetId="14" hidden="1">{"'アクションアイテム'!$A$1:$M$60"}</definedName>
    <definedName name="hhh" localSheetId="16" hidden="1">{"'アクションアイテム'!$A$1:$M$60"}</definedName>
    <definedName name="hhh" localSheetId="17" hidden="1">{"'アクションアイテム'!$A$1:$M$60"}</definedName>
    <definedName name="hhh" localSheetId="0" hidden="1">{"'アクションアイテム'!$A$1:$M$60"}</definedName>
    <definedName name="hhh" hidden="1">{"'アクションアイテム'!$A$1:$M$60"}</definedName>
    <definedName name="hhhhhhhh" localSheetId="4" hidden="1">{"'アクションアイテム'!$A$1:$M$60"}</definedName>
    <definedName name="hhhhhhhh" localSheetId="5" hidden="1">{"'アクションアイテム'!$A$1:$M$60"}</definedName>
    <definedName name="hhhhhhhh" localSheetId="10" hidden="1">{"'アクションアイテム'!$A$1:$M$60"}</definedName>
    <definedName name="hhhhhhhh" localSheetId="11" hidden="1">{"'アクションアイテム'!$A$1:$M$60"}</definedName>
    <definedName name="hhhhhhhh" localSheetId="14" hidden="1">{"'アクションアイテム'!$A$1:$M$60"}</definedName>
    <definedName name="hhhhhhhh" localSheetId="16" hidden="1">{"'アクションアイテム'!$A$1:$M$60"}</definedName>
    <definedName name="hhhhhhhh" localSheetId="17" hidden="1">{"'アクションアイテム'!$A$1:$M$60"}</definedName>
    <definedName name="hhhhhhhh" hidden="1">{"'アクションアイテム'!$A$1:$M$60"}</definedName>
    <definedName name="ｈｊｇｊｆ" localSheetId="4" hidden="1">{"'アクションアイテム'!$A$1:$M$60"}</definedName>
    <definedName name="ｈｊｇｊｆ" localSheetId="10" hidden="1">{"'アクションアイテム'!$A$1:$M$60"}</definedName>
    <definedName name="ｈｊｇｊｆ" localSheetId="11" hidden="1">{"'アクションアイテム'!$A$1:$M$60"}</definedName>
    <definedName name="ｈｊｇｊｆ" localSheetId="14" hidden="1">{"'アクションアイテム'!$A$1:$M$60"}</definedName>
    <definedName name="ｈｊｇｊｆ" localSheetId="16" hidden="1">{"'アクションアイテム'!$A$1:$M$60"}</definedName>
    <definedName name="ｈｊｇｊｆ" localSheetId="17" hidden="1">{"'アクションアイテム'!$A$1:$M$60"}</definedName>
    <definedName name="ｈｊｇｊｆ" hidden="1">{"'アクションアイテム'!$A$1:$M$60"}</definedName>
    <definedName name="ｈｊｊｈｊ" localSheetId="4" hidden="1">{"'アクションアイテム'!$A$1:$M$60"}</definedName>
    <definedName name="ｈｊｊｈｊ" localSheetId="10" hidden="1">{"'アクションアイテム'!$A$1:$M$60"}</definedName>
    <definedName name="ｈｊｊｈｊ" localSheetId="11" hidden="1">{"'アクションアイテム'!$A$1:$M$60"}</definedName>
    <definedName name="ｈｊｊｈｊ" localSheetId="14" hidden="1">{"'アクションアイテム'!$A$1:$M$60"}</definedName>
    <definedName name="ｈｊｊｈｊ" localSheetId="16" hidden="1">{"'アクションアイテム'!$A$1:$M$60"}</definedName>
    <definedName name="ｈｊｊｈｊ" localSheetId="17" hidden="1">{"'アクションアイテム'!$A$1:$M$60"}</definedName>
    <definedName name="ｈｊｊｈｊ" hidden="1">{"'アクションアイテム'!$A$1:$M$60"}</definedName>
    <definedName name="ｈｊｊｋｇｈｈｇ" localSheetId="4" hidden="1">{"'アクションアイテム'!$A$1:$M$60"}</definedName>
    <definedName name="ｈｊｊｋｇｈｈｇ" localSheetId="10" hidden="1">{"'アクションアイテム'!$A$1:$M$60"}</definedName>
    <definedName name="ｈｊｊｋｇｈｈｇ" localSheetId="11" hidden="1">{"'アクションアイテム'!$A$1:$M$60"}</definedName>
    <definedName name="ｈｊｊｋｇｈｈｇ" localSheetId="14" hidden="1">{"'アクションアイテム'!$A$1:$M$60"}</definedName>
    <definedName name="ｈｊｊｋｇｈｈｇ" localSheetId="16" hidden="1">{"'アクションアイテム'!$A$1:$M$60"}</definedName>
    <definedName name="ｈｊｊｋｇｈｈｇ" localSheetId="17" hidden="1">{"'アクションアイテム'!$A$1:$M$60"}</definedName>
    <definedName name="ｈｊｊｋｇｈｈｇ" hidden="1">{"'アクションアイテム'!$A$1:$M$60"}</definedName>
    <definedName name="hjk" localSheetId="4" hidden="1">{"'アクションアイテム'!$A$1:$M$60"}</definedName>
    <definedName name="hjk" localSheetId="5" hidden="1">{"'アクションアイテム'!$A$1:$M$60"}</definedName>
    <definedName name="hjk" localSheetId="10" hidden="1">{"'アクションアイテム'!$A$1:$M$60"}</definedName>
    <definedName name="hjk" localSheetId="11" hidden="1">{"'アクションアイテム'!$A$1:$M$60"}</definedName>
    <definedName name="hjk" localSheetId="14" hidden="1">{"'アクションアイテム'!$A$1:$M$60"}</definedName>
    <definedName name="hjk" localSheetId="16" hidden="1">{"'アクションアイテム'!$A$1:$M$60"}</definedName>
    <definedName name="hjk" localSheetId="17" hidden="1">{"'アクションアイテム'!$A$1:$M$60"}</definedName>
    <definedName name="hjk" hidden="1">{"'アクションアイテム'!$A$1:$M$60"}</definedName>
    <definedName name="ｈｊｋｌｈｊｌｋ" localSheetId="4" hidden="1">{"'アクションアイテム'!$A$1:$M$60"}</definedName>
    <definedName name="ｈｊｋｌｈｊｌｋ" localSheetId="10" hidden="1">{"'アクションアイテム'!$A$1:$M$60"}</definedName>
    <definedName name="ｈｊｋｌｈｊｌｋ" localSheetId="11" hidden="1">{"'アクションアイテム'!$A$1:$M$60"}</definedName>
    <definedName name="ｈｊｋｌｈｊｌｋ" localSheetId="14" hidden="1">{"'アクションアイテム'!$A$1:$M$60"}</definedName>
    <definedName name="ｈｊｋｌｈｊｌｋ" localSheetId="16" hidden="1">{"'アクションアイテム'!$A$1:$M$60"}</definedName>
    <definedName name="ｈｊｋｌｈｊｌｋ" localSheetId="17" hidden="1">{"'アクションアイテム'!$A$1:$M$60"}</definedName>
    <definedName name="ｈｊｋｌｈｊｌｋ" hidden="1">{"'アクションアイテム'!$A$1:$M$60"}</definedName>
    <definedName name="ｈｓｒｔｈ" localSheetId="4" hidden="1">{"'アクションアイテム'!$A$1:$M$60"}</definedName>
    <definedName name="ｈｓｒｔｈ" localSheetId="10" hidden="1">{"'アクションアイテム'!$A$1:$M$60"}</definedName>
    <definedName name="ｈｓｒｔｈ" localSheetId="11" hidden="1">{"'アクションアイテム'!$A$1:$M$60"}</definedName>
    <definedName name="ｈｓｒｔｈ" localSheetId="14" hidden="1">{"'アクションアイテム'!$A$1:$M$60"}</definedName>
    <definedName name="ｈｓｒｔｈ" localSheetId="16" hidden="1">{"'アクションアイテム'!$A$1:$M$60"}</definedName>
    <definedName name="ｈｓｒｔｈ" localSheetId="17" hidden="1">{"'アクションアイテム'!$A$1:$M$60"}</definedName>
    <definedName name="ｈｓｒｔｈ" hidden="1">{"'アクションアイテム'!$A$1:$M$60"}</definedName>
    <definedName name="html" localSheetId="4" hidden="1">{"'アクションアイテム'!$A$1:$M$60"}</definedName>
    <definedName name="html" localSheetId="5" hidden="1">{"'アクションアイテム'!$A$1:$M$60"}</definedName>
    <definedName name="html" localSheetId="10" hidden="1">{"'アクションアイテム'!$A$1:$M$60"}</definedName>
    <definedName name="html" localSheetId="11" hidden="1">{"'アクションアイテム'!$A$1:$M$60"}</definedName>
    <definedName name="html" localSheetId="14" hidden="1">{"'アクションアイテム'!$A$1:$M$60"}</definedName>
    <definedName name="html" localSheetId="16" hidden="1">{"'アクションアイテム'!$A$1:$M$60"}</definedName>
    <definedName name="html" localSheetId="17" hidden="1">{"'アクションアイテム'!$A$1:$M$60"}</definedName>
    <definedName name="html" localSheetId="0" hidden="1">{"'アクションアイテム'!$A$1:$M$60"}</definedName>
    <definedName name="html" hidden="1">{"'アクションアイテム'!$A$1:$M$60"}</definedName>
    <definedName name="HTML_CodePage" hidden="1">932</definedName>
    <definedName name="HTML_Control" localSheetId="4" hidden="1">{"'アクションアイテム'!$A$1:$M$60"}</definedName>
    <definedName name="HTML_Control" localSheetId="5" hidden="1">{"'アクションアイテム'!$A$1:$M$60"}</definedName>
    <definedName name="HTML_Control" localSheetId="10" hidden="1">{"'アクションアイテム'!$A$1:$M$60"}</definedName>
    <definedName name="HTML_Control" localSheetId="11" hidden="1">{"'アクションアイテム'!$A$1:$M$60"}</definedName>
    <definedName name="HTML_Control" localSheetId="14" hidden="1">{"'アクションアイテム'!$A$1:$M$60"}</definedName>
    <definedName name="HTML_Control" localSheetId="16" hidden="1">{"'アクションアイテム'!$A$1:$M$60"}</definedName>
    <definedName name="HTML_Control" localSheetId="17" hidden="1">{"'アクションアイテム'!$A$1:$M$60"}</definedName>
    <definedName name="HTML_Control" localSheetId="0" hidden="1">{"'アクションアイテム'!$A$1:$M$60"}</definedName>
    <definedName name="HTML_Control" hidden="1">{"'アクションアイテム'!$A$1:$M$60"}</definedName>
    <definedName name="HTML_Control1" localSheetId="4" hidden="1">{"'アクションアイテム'!$A$1:$M$60"}</definedName>
    <definedName name="HTML_Control1" localSheetId="10" hidden="1">{"'アクションアイテム'!$A$1:$M$60"}</definedName>
    <definedName name="HTML_Control1" localSheetId="11" hidden="1">{"'アクションアイテム'!$A$1:$M$60"}</definedName>
    <definedName name="HTML_Control1" localSheetId="14" hidden="1">{"'アクションアイテム'!$A$1:$M$60"}</definedName>
    <definedName name="HTML_Control1" localSheetId="16" hidden="1">{"'アクションアイテム'!$A$1:$M$60"}</definedName>
    <definedName name="HTML_Control1" localSheetId="17" hidden="1">{"'アクションアイテム'!$A$1:$M$60"}</definedName>
    <definedName name="HTML_Control1" hidden="1">{"'アクションアイテム'!$A$1:$M$60"}</definedName>
    <definedName name="HTML_Control2" localSheetId="4" hidden="1">{"'アクションアイテム'!$A$1:$M$60"}</definedName>
    <definedName name="HTML_Control2" localSheetId="10" hidden="1">{"'アクションアイテム'!$A$1:$M$60"}</definedName>
    <definedName name="HTML_Control2" localSheetId="11" hidden="1">{"'アクションアイテム'!$A$1:$M$60"}</definedName>
    <definedName name="HTML_Control2" localSheetId="14" hidden="1">{"'アクションアイテム'!$A$1:$M$60"}</definedName>
    <definedName name="HTML_Control2" localSheetId="16" hidden="1">{"'アクションアイテム'!$A$1:$M$60"}</definedName>
    <definedName name="HTML_Control2" localSheetId="17" hidden="1">{"'アクションアイテム'!$A$1:$M$60"}</definedName>
    <definedName name="HTML_Control2" hidden="1">{"'アクションアイテム'!$A$1:$M$60"}</definedName>
    <definedName name="HTML_Description" hidden="1">""</definedName>
    <definedName name="HTML_Email" hidden="1">""</definedName>
    <definedName name="HTML_Header" hidden="1">"アクションアイテム"</definedName>
    <definedName name="HTML_LastUpdate" hidden="1">"98/12/09"</definedName>
    <definedName name="HTML_LineAfter" hidden="1">FALSE</definedName>
    <definedName name="HTML_LineBefore" hidden="1">FALSE</definedName>
    <definedName name="HTML_Name" hidden="1">"志多伯 純"</definedName>
    <definedName name="HTML_OBDlg2" hidden="1">TRUE</definedName>
    <definedName name="HTML_OBDlg3" hidden="1">TRUE</definedName>
    <definedName name="HTML_OBDlg4" hidden="1">TRUE</definedName>
    <definedName name="HTML_OS" hidden="1">0</definedName>
    <definedName name="HTML_PathFile" hidden="1">"\\SUNDAY\data\martini\作業管理\アクションアイテム\actionitem.htm"</definedName>
    <definedName name="HTML_PathTemplate" hidden="1">"C:\WINDOWS\ﾃﾞｽｸﾄｯﾌﾟ\共有\coastmaster\2_1\cst目次010.htm"</definedName>
    <definedName name="HTML_Title" hidden="1">"ActionItem"</definedName>
    <definedName name="hyh" localSheetId="4" hidden="1">{"'アクションアイテム'!$A$1:$M$60"}</definedName>
    <definedName name="hyh" localSheetId="5" hidden="1">{"'アクションアイテム'!$A$1:$M$60"}</definedName>
    <definedName name="hyh" localSheetId="10" hidden="1">{"'アクションアイテム'!$A$1:$M$60"}</definedName>
    <definedName name="hyh" localSheetId="11" hidden="1">{"'アクションアイテム'!$A$1:$M$60"}</definedName>
    <definedName name="hyh" localSheetId="14" hidden="1">{"'アクションアイテム'!$A$1:$M$60"}</definedName>
    <definedName name="hyh" localSheetId="16" hidden="1">{"'アクションアイテム'!$A$1:$M$60"}</definedName>
    <definedName name="hyh" localSheetId="17" hidden="1">{"'アクションアイテム'!$A$1:$M$60"}</definedName>
    <definedName name="hyh" localSheetId="0" hidden="1">{"'アクションアイテム'!$A$1:$M$60"}</definedName>
    <definedName name="hyh" hidden="1">{"'アクションアイテム'!$A$1:$M$60"}</definedName>
    <definedName name="ｈｙｈｙｈｙｈｙｈｙｈｙｈｙｈｙｈ" localSheetId="4" hidden="1">{"'アクションアイテム'!$A$1:$M$60"}</definedName>
    <definedName name="ｈｙｈｙｈｙｈｙｈｙｈｙｈｙｈｙｈ" localSheetId="10" hidden="1">{"'アクションアイテム'!$A$1:$M$60"}</definedName>
    <definedName name="ｈｙｈｙｈｙｈｙｈｙｈｙｈｙｈｙｈ" localSheetId="11" hidden="1">{"'アクションアイテム'!$A$1:$M$60"}</definedName>
    <definedName name="ｈｙｈｙｈｙｈｙｈｙｈｙｈｙｈｙｈ" localSheetId="14" hidden="1">{"'アクションアイテム'!$A$1:$M$60"}</definedName>
    <definedName name="ｈｙｈｙｈｙｈｙｈｙｈｙｈｙｈｙｈ" localSheetId="16" hidden="1">{"'アクションアイテム'!$A$1:$M$60"}</definedName>
    <definedName name="ｈｙｈｙｈｙｈｙｈｙｈｙｈｙｈｙｈ" localSheetId="17" hidden="1">{"'アクションアイテム'!$A$1:$M$60"}</definedName>
    <definedName name="ｈｙｈｙｈｙｈｙｈｙｈｙｈｙｈｙｈ" hidden="1">{"'アクションアイテム'!$A$1:$M$60"}</definedName>
    <definedName name="i" localSheetId="4" hidden="1">{"'アクションアイテム'!$A$1:$M$60"}</definedName>
    <definedName name="i" localSheetId="5" hidden="1">{"'アクションアイテム'!$A$1:$M$60"}</definedName>
    <definedName name="i" localSheetId="10" hidden="1">{"'アクションアイテム'!$A$1:$M$60"}</definedName>
    <definedName name="i" localSheetId="11" hidden="1">{"'アクションアイテム'!$A$1:$M$60"}</definedName>
    <definedName name="i" localSheetId="14" hidden="1">{"'アクションアイテム'!$A$1:$M$60"}</definedName>
    <definedName name="i" localSheetId="16" hidden="1">{"'アクションアイテム'!$A$1:$M$60"}</definedName>
    <definedName name="i" localSheetId="17" hidden="1">{"'アクションアイテム'!$A$1:$M$60"}</definedName>
    <definedName name="i" hidden="1">{"'アクションアイテム'!$A$1:$M$60"}</definedName>
    <definedName name="iii" localSheetId="4" hidden="1">{"'アクションアイテム'!$A$1:$M$60"}</definedName>
    <definedName name="iii" localSheetId="5" hidden="1">{"'アクションアイテム'!$A$1:$M$60"}</definedName>
    <definedName name="iii" localSheetId="10" hidden="1">{"'アクションアイテム'!$A$1:$M$60"}</definedName>
    <definedName name="iii" localSheetId="11" hidden="1">{"'アクションアイテム'!$A$1:$M$60"}</definedName>
    <definedName name="iii" localSheetId="14" hidden="1">{"'アクションアイテム'!$A$1:$M$60"}</definedName>
    <definedName name="iii" localSheetId="16" hidden="1">{"'アクションアイテム'!$A$1:$M$60"}</definedName>
    <definedName name="iii" localSheetId="17" hidden="1">{"'アクションアイテム'!$A$1:$M$60"}</definedName>
    <definedName name="iii" localSheetId="0" hidden="1">{"'アクションアイテム'!$A$1:$M$60"}</definedName>
    <definedName name="iii" hidden="1">{"'アクションアイテム'!$A$1:$M$60"}</definedName>
    <definedName name="iio" localSheetId="4" hidden="1">{"'アクションアイテム'!$A$1:$M$60"}</definedName>
    <definedName name="iio" localSheetId="5" hidden="1">{"'アクションアイテム'!$A$1:$M$60"}</definedName>
    <definedName name="iio" localSheetId="10" hidden="1">{"'アクションアイテム'!$A$1:$M$60"}</definedName>
    <definedName name="iio" localSheetId="11" hidden="1">{"'アクションアイテム'!$A$1:$M$60"}</definedName>
    <definedName name="iio" localSheetId="14" hidden="1">{"'アクションアイテム'!$A$1:$M$60"}</definedName>
    <definedName name="iio" localSheetId="16" hidden="1">{"'アクションアイテム'!$A$1:$M$60"}</definedName>
    <definedName name="iio" localSheetId="17" hidden="1">{"'アクションアイテム'!$A$1:$M$60"}</definedName>
    <definedName name="iio" localSheetId="0" hidden="1">{"'アクションアイテム'!$A$1:$M$60"}</definedName>
    <definedName name="iio" hidden="1">{"'アクションアイテム'!$A$1:$M$60"}</definedName>
    <definedName name="iuo" localSheetId="4" hidden="1">{"'アクションアイテム'!$A$1:$M$60"}</definedName>
    <definedName name="iuo" localSheetId="5" hidden="1">{"'アクションアイテム'!$A$1:$M$60"}</definedName>
    <definedName name="iuo" localSheetId="10" hidden="1">{"'アクションアイテム'!$A$1:$M$60"}</definedName>
    <definedName name="iuo" localSheetId="11" hidden="1">{"'アクションアイテム'!$A$1:$M$60"}</definedName>
    <definedName name="iuo" localSheetId="14" hidden="1">{"'アクションアイテム'!$A$1:$M$60"}</definedName>
    <definedName name="iuo" localSheetId="16" hidden="1">{"'アクションアイテム'!$A$1:$M$60"}</definedName>
    <definedName name="iuo" localSheetId="17" hidden="1">{"'アクションアイテム'!$A$1:$M$60"}</definedName>
    <definedName name="iuo" hidden="1">{"'アクションアイテム'!$A$1:$M$60"}</definedName>
    <definedName name="ｊｈｋｆｇｈｊｆ" localSheetId="4" hidden="1">{"'アクションアイテム'!$A$1:$M$60"}</definedName>
    <definedName name="ｊｈｋｆｇｈｊｆ" localSheetId="10" hidden="1">{"'アクションアイテム'!$A$1:$M$60"}</definedName>
    <definedName name="ｊｈｋｆｇｈｊｆ" localSheetId="11" hidden="1">{"'アクションアイテム'!$A$1:$M$60"}</definedName>
    <definedName name="ｊｈｋｆｇｈｊｆ" localSheetId="14" hidden="1">{"'アクションアイテム'!$A$1:$M$60"}</definedName>
    <definedName name="ｊｈｋｆｇｈｊｆ" localSheetId="16" hidden="1">{"'アクションアイテム'!$A$1:$M$60"}</definedName>
    <definedName name="ｊｈｋｆｇｈｊｆ" localSheetId="17" hidden="1">{"'アクションアイテム'!$A$1:$M$60"}</definedName>
    <definedName name="ｊｈｋｆｇｈｊｆ" hidden="1">{"'アクションアイテム'!$A$1:$M$60"}</definedName>
    <definedName name="jij" localSheetId="4" hidden="1">{"'アクションアイテム'!$A$1:$M$60"}</definedName>
    <definedName name="jij" localSheetId="5" hidden="1">{"'アクションアイテム'!$A$1:$M$60"}</definedName>
    <definedName name="jij" localSheetId="10" hidden="1">{"'アクションアイテム'!$A$1:$M$60"}</definedName>
    <definedName name="jij" localSheetId="11" hidden="1">{"'アクションアイテム'!$A$1:$M$60"}</definedName>
    <definedName name="jij" localSheetId="14" hidden="1">{"'アクションアイテム'!$A$1:$M$60"}</definedName>
    <definedName name="jij" localSheetId="16" hidden="1">{"'アクションアイテム'!$A$1:$M$60"}</definedName>
    <definedName name="jij" localSheetId="17" hidden="1">{"'アクションアイテム'!$A$1:$M$60"}</definedName>
    <definedName name="jij" localSheetId="0" hidden="1">{"'アクションアイテム'!$A$1:$M$60"}</definedName>
    <definedName name="jij" hidden="1">{"'アクションアイテム'!$A$1:$M$60"}</definedName>
    <definedName name="JIU" localSheetId="4" hidden="1">{"'アクションアイテム'!$A$1:$M$60"}</definedName>
    <definedName name="JIU" localSheetId="5" hidden="1">{"'アクションアイテム'!$A$1:$M$60"}</definedName>
    <definedName name="JIU" localSheetId="10" hidden="1">{"'アクションアイテム'!$A$1:$M$60"}</definedName>
    <definedName name="JIU" localSheetId="11" hidden="1">{"'アクションアイテム'!$A$1:$M$60"}</definedName>
    <definedName name="JIU" localSheetId="14" hidden="1">{"'アクションアイテム'!$A$1:$M$60"}</definedName>
    <definedName name="JIU" localSheetId="16" hidden="1">{"'アクションアイテム'!$A$1:$M$60"}</definedName>
    <definedName name="JIU" localSheetId="17" hidden="1">{"'アクションアイテム'!$A$1:$M$60"}</definedName>
    <definedName name="JIU" localSheetId="0" hidden="1">{"'アクションアイテム'!$A$1:$M$60"}</definedName>
    <definedName name="JIU" hidden="1">{"'アクションアイテム'!$A$1:$M$60"}</definedName>
    <definedName name="jjj" localSheetId="4" hidden="1">{"'アクションアイテム'!$A$1:$M$60"}</definedName>
    <definedName name="jjj" localSheetId="5" hidden="1">{"'アクションアイテム'!$A$1:$M$60"}</definedName>
    <definedName name="jjj" localSheetId="10" hidden="1">{"'アクションアイテム'!$A$1:$M$60"}</definedName>
    <definedName name="jjj" localSheetId="11" hidden="1">{"'アクションアイテム'!$A$1:$M$60"}</definedName>
    <definedName name="jjj" localSheetId="14" hidden="1">{"'アクションアイテム'!$A$1:$M$60"}</definedName>
    <definedName name="jjj" localSheetId="16" hidden="1">{"'アクションアイテム'!$A$1:$M$60"}</definedName>
    <definedName name="jjj" localSheetId="17" hidden="1">{"'アクションアイテム'!$A$1:$M$60"}</definedName>
    <definedName name="jjj" localSheetId="0" hidden="1">{"'アクションアイテム'!$A$1:$M$60"}</definedName>
    <definedName name="jjj" hidden="1">{"'アクションアイテム'!$A$1:$M$60"}</definedName>
    <definedName name="jjjjjj" localSheetId="4" hidden="1">{"'アクションアイテム'!$A$1:$M$60"}</definedName>
    <definedName name="jjjjjj" localSheetId="5" hidden="1">{"'アクションアイテム'!$A$1:$M$60"}</definedName>
    <definedName name="jjjjjj" localSheetId="10" hidden="1">{"'アクションアイテム'!$A$1:$M$60"}</definedName>
    <definedName name="jjjjjj" localSheetId="11" hidden="1">{"'アクションアイテム'!$A$1:$M$60"}</definedName>
    <definedName name="jjjjjj" localSheetId="14" hidden="1">{"'アクションアイテム'!$A$1:$M$60"}</definedName>
    <definedName name="jjjjjj" localSheetId="16" hidden="1">{"'アクションアイテム'!$A$1:$M$60"}</definedName>
    <definedName name="jjjjjj" localSheetId="17" hidden="1">{"'アクションアイテム'!$A$1:$M$60"}</definedName>
    <definedName name="jjjjjj" hidden="1">{"'アクションアイテム'!$A$1:$M$60"}</definedName>
    <definedName name="jjjjjjj" localSheetId="4" hidden="1">{"'アクションアイテム'!$A$1:$M$60"}</definedName>
    <definedName name="jjjjjjj" localSheetId="5" hidden="1">{"'アクションアイテム'!$A$1:$M$60"}</definedName>
    <definedName name="jjjjjjj" localSheetId="10" hidden="1">{"'アクションアイテム'!$A$1:$M$60"}</definedName>
    <definedName name="jjjjjjj" localSheetId="11" hidden="1">{"'アクションアイテム'!$A$1:$M$60"}</definedName>
    <definedName name="jjjjjjj" localSheetId="14" hidden="1">{"'アクションアイテム'!$A$1:$M$60"}</definedName>
    <definedName name="jjjjjjj" localSheetId="16" hidden="1">{"'アクションアイテム'!$A$1:$M$60"}</definedName>
    <definedName name="jjjjjjj" localSheetId="17" hidden="1">{"'アクションアイテム'!$A$1:$M$60"}</definedName>
    <definedName name="jjjjjjj" hidden="1">{"'アクションアイテム'!$A$1:$M$60"}</definedName>
    <definedName name="ｊｋｌｈｊｋｌｊｈ" localSheetId="4" hidden="1">{"'アクションアイテム'!$A$1:$M$60"}</definedName>
    <definedName name="ｊｋｌｈｊｋｌｊｈ" localSheetId="10" hidden="1">{"'アクションアイテム'!$A$1:$M$60"}</definedName>
    <definedName name="ｊｋｌｈｊｋｌｊｈ" localSheetId="11" hidden="1">{"'アクションアイテム'!$A$1:$M$60"}</definedName>
    <definedName name="ｊｋｌｈｊｋｌｊｈ" localSheetId="14" hidden="1">{"'アクションアイテム'!$A$1:$M$60"}</definedName>
    <definedName name="ｊｋｌｈｊｋｌｊｈ" localSheetId="16" hidden="1">{"'アクションアイテム'!$A$1:$M$60"}</definedName>
    <definedName name="ｊｋｌｈｊｋｌｊｈ" localSheetId="17" hidden="1">{"'アクションアイテム'!$A$1:$M$60"}</definedName>
    <definedName name="ｊｋｌｈｊｋｌｊｈ" hidden="1">{"'アクションアイテム'!$A$1:$M$60"}</definedName>
    <definedName name="ju" localSheetId="4" hidden="1">{"'アクションアイテム'!$A$1:$M$60"}</definedName>
    <definedName name="ju" localSheetId="5" hidden="1">{"'アクションアイテム'!$A$1:$M$60"}</definedName>
    <definedName name="ju" localSheetId="10" hidden="1">{"'アクションアイテム'!$A$1:$M$60"}</definedName>
    <definedName name="ju" localSheetId="11" hidden="1">{"'アクションアイテム'!$A$1:$M$60"}</definedName>
    <definedName name="ju" localSheetId="14" hidden="1">{"'アクションアイテム'!$A$1:$M$60"}</definedName>
    <definedName name="ju" localSheetId="16" hidden="1">{"'アクションアイテム'!$A$1:$M$60"}</definedName>
    <definedName name="ju" localSheetId="17" hidden="1">{"'アクションアイテム'!$A$1:$M$60"}</definedName>
    <definedName name="ju" hidden="1">{"'アクションアイテム'!$A$1:$M$60"}</definedName>
    <definedName name="ｊっｓじゃお" localSheetId="4" hidden="1">{"'アクションアイテム'!$A$1:$M$60"}</definedName>
    <definedName name="ｊっｓじゃお" localSheetId="5" hidden="1">{"'アクションアイテム'!$A$1:$M$60"}</definedName>
    <definedName name="ｊっｓじゃお" localSheetId="10" hidden="1">{"'アクションアイテム'!$A$1:$M$60"}</definedName>
    <definedName name="ｊっｓじゃお" localSheetId="11" hidden="1">{"'アクションアイテム'!$A$1:$M$60"}</definedName>
    <definedName name="ｊっｓじゃお" localSheetId="14" hidden="1">{"'アクションアイテム'!$A$1:$M$60"}</definedName>
    <definedName name="ｊっｓじゃお" localSheetId="16" hidden="1">{"'アクションアイテム'!$A$1:$M$60"}</definedName>
    <definedName name="ｊっｓじゃお" localSheetId="17" hidden="1">{"'アクションアイテム'!$A$1:$M$60"}</definedName>
    <definedName name="ｊっｓじゃお" hidden="1">{"'アクションアイテム'!$A$1:$M$60"}</definedName>
    <definedName name="k" localSheetId="4" hidden="1">{"'アクションアイテム'!$A$1:$M$60"}</definedName>
    <definedName name="k" localSheetId="5" hidden="1">{"'アクションアイテム'!$A$1:$M$60"}</definedName>
    <definedName name="k" localSheetId="10" hidden="1">{"'アクションアイテム'!$A$1:$M$60"}</definedName>
    <definedName name="k" localSheetId="11" hidden="1">{"'アクションアイテム'!$A$1:$M$60"}</definedName>
    <definedName name="k" localSheetId="14" hidden="1">{"'アクションアイテム'!$A$1:$M$60"}</definedName>
    <definedName name="k" localSheetId="16" hidden="1">{"'アクションアイテム'!$A$1:$M$60"}</definedName>
    <definedName name="k" localSheetId="17" hidden="1">{"'アクションアイテム'!$A$1:$M$60"}</definedName>
    <definedName name="k" hidden="1">{"'アクションアイテム'!$A$1:$M$60"}</definedName>
    <definedName name="kizon" localSheetId="11">#REF!,#REF!</definedName>
    <definedName name="kizon" localSheetId="16">#REF!,#REF!</definedName>
    <definedName name="kizon">#REF!,#REF!</definedName>
    <definedName name="kizon_ha" localSheetId="11">#REF!,#REF!,#REF!</definedName>
    <definedName name="kizon_ha" localSheetId="16">#REF!,#REF!,#REF!</definedName>
    <definedName name="kizon_ha">#REF!,#REF!,#REF!</definedName>
    <definedName name="kizon_oa" localSheetId="11">#REF!,#REF!,#REF!,#REF!</definedName>
    <definedName name="kizon_oa" localSheetId="16">#REF!,#REF!,#REF!,#REF!</definedName>
    <definedName name="kizon_oa">#REF!,#REF!,#REF!,#REF!</definedName>
    <definedName name="kjhg" localSheetId="4" hidden="1">{"'アクションアイテム'!$A$1:$M$60"}</definedName>
    <definedName name="kjhg" localSheetId="5" hidden="1">{"'アクションアイテム'!$A$1:$M$60"}</definedName>
    <definedName name="kjhg" localSheetId="10" hidden="1">{"'アクションアイテム'!$A$1:$M$60"}</definedName>
    <definedName name="kjhg" localSheetId="11" hidden="1">{"'アクションアイテム'!$A$1:$M$60"}</definedName>
    <definedName name="kjhg" localSheetId="14" hidden="1">{"'アクションアイテム'!$A$1:$M$60"}</definedName>
    <definedName name="kjhg" localSheetId="16" hidden="1">{"'アクションアイテム'!$A$1:$M$60"}</definedName>
    <definedName name="kjhg" localSheetId="17" hidden="1">{"'アクションアイテム'!$A$1:$M$60"}</definedName>
    <definedName name="kjhg" hidden="1">{"'アクションアイテム'!$A$1:$M$60"}</definedName>
    <definedName name="ｋｊｋｈｊｋ" localSheetId="4" hidden="1">{"'アクションアイテム'!$A$1:$M$60"}</definedName>
    <definedName name="ｋｊｋｈｊｋ" localSheetId="10" hidden="1">{"'アクションアイテム'!$A$1:$M$60"}</definedName>
    <definedName name="ｋｊｋｈｊｋ" localSheetId="11" hidden="1">{"'アクションアイテム'!$A$1:$M$60"}</definedName>
    <definedName name="ｋｊｋｈｊｋ" localSheetId="14" hidden="1">{"'アクションアイテム'!$A$1:$M$60"}</definedName>
    <definedName name="ｋｊｋｈｊｋ" localSheetId="16" hidden="1">{"'アクションアイテム'!$A$1:$M$60"}</definedName>
    <definedName name="ｋｊｋｈｊｋ" localSheetId="17" hidden="1">{"'アクションアイテム'!$A$1:$M$60"}</definedName>
    <definedName name="ｋｊｋｈｊｋ" hidden="1">{"'アクションアイテム'!$A$1:$M$60"}</definedName>
    <definedName name="kkk" localSheetId="4" hidden="1">{"'アクションアイテム'!$A$1:$M$60"}</definedName>
    <definedName name="kkk" localSheetId="5" hidden="1">{"'アクションアイテム'!$A$1:$M$60"}</definedName>
    <definedName name="kkk" localSheetId="10" hidden="1">{"'アクションアイテム'!$A$1:$M$60"}</definedName>
    <definedName name="kkk" localSheetId="11" hidden="1">{"'アクションアイテム'!$A$1:$M$60"}</definedName>
    <definedName name="kkk" localSheetId="14" hidden="1">{"'アクションアイテム'!$A$1:$M$60"}</definedName>
    <definedName name="kkk" localSheetId="16" hidden="1">{"'アクションアイテム'!$A$1:$M$60"}</definedName>
    <definedName name="kkk" localSheetId="17" hidden="1">{"'アクションアイテム'!$A$1:$M$60"}</definedName>
    <definedName name="kkk" localSheetId="0" hidden="1">{"'アクションアイテム'!$A$1:$M$60"}</definedName>
    <definedName name="kkk" hidden="1">{"'アクションアイテム'!$A$1:$M$60"}</definedName>
    <definedName name="kkl" localSheetId="4" hidden="1">{"'アクションアイテム'!$A$1:$M$60"}</definedName>
    <definedName name="kkl" localSheetId="5" hidden="1">{"'アクションアイテム'!$A$1:$M$60"}</definedName>
    <definedName name="kkl" localSheetId="10" hidden="1">{"'アクションアイテム'!$A$1:$M$60"}</definedName>
    <definedName name="kkl" localSheetId="11" hidden="1">{"'アクションアイテム'!$A$1:$M$60"}</definedName>
    <definedName name="kkl" localSheetId="14" hidden="1">{"'アクションアイテム'!$A$1:$M$60"}</definedName>
    <definedName name="kkl" localSheetId="16" hidden="1">{"'アクションアイテム'!$A$1:$M$60"}</definedName>
    <definedName name="kkl" localSheetId="17" hidden="1">{"'アクションアイテム'!$A$1:$M$60"}</definedName>
    <definedName name="kkl" localSheetId="0" hidden="1">{"'アクションアイテム'!$A$1:$M$60"}</definedName>
    <definedName name="kkl" hidden="1">{"'アクションアイテム'!$A$1:$M$60"}</definedName>
    <definedName name="klj" localSheetId="4" hidden="1">{"'アクションアイテム'!$A$1:$M$60"}</definedName>
    <definedName name="klj" localSheetId="5" hidden="1">{"'アクションアイテム'!$A$1:$M$60"}</definedName>
    <definedName name="klj" localSheetId="10" hidden="1">{"'アクションアイテム'!$A$1:$M$60"}</definedName>
    <definedName name="klj" localSheetId="11" hidden="1">{"'アクションアイテム'!$A$1:$M$60"}</definedName>
    <definedName name="klj" localSheetId="14" hidden="1">{"'アクションアイテム'!$A$1:$M$60"}</definedName>
    <definedName name="klj" localSheetId="16" hidden="1">{"'アクションアイテム'!$A$1:$M$60"}</definedName>
    <definedName name="klj" localSheetId="17" hidden="1">{"'アクションアイテム'!$A$1:$M$60"}</definedName>
    <definedName name="klj" hidden="1">{"'アクションアイテム'!$A$1:$M$60"}</definedName>
    <definedName name="Ｋじょい" localSheetId="4" hidden="1">{"'アクションアイテム'!$A$1:$M$60"}</definedName>
    <definedName name="Ｋじょい" localSheetId="5" hidden="1">{"'アクションアイテム'!$A$1:$M$60"}</definedName>
    <definedName name="Ｋじょい" localSheetId="10" hidden="1">{"'アクションアイテム'!$A$1:$M$60"}</definedName>
    <definedName name="Ｋじょい" localSheetId="11" hidden="1">{"'アクションアイテム'!$A$1:$M$60"}</definedName>
    <definedName name="Ｋじょい" localSheetId="14" hidden="1">{"'アクションアイテム'!$A$1:$M$60"}</definedName>
    <definedName name="Ｋじょい" localSheetId="16" hidden="1">{"'アクションアイテム'!$A$1:$M$60"}</definedName>
    <definedName name="Ｋじょい" localSheetId="17" hidden="1">{"'アクションアイテム'!$A$1:$M$60"}</definedName>
    <definedName name="Ｋじょい" hidden="1">{"'アクションアイテム'!$A$1:$M$60"}</definedName>
    <definedName name="Ｋだ" localSheetId="4" hidden="1">{"'アクションアイテム'!$A$1:$M$60"}</definedName>
    <definedName name="Ｋだ" localSheetId="5" hidden="1">{"'アクションアイテム'!$A$1:$M$60"}</definedName>
    <definedName name="Ｋだ" localSheetId="10" hidden="1">{"'アクションアイテム'!$A$1:$M$60"}</definedName>
    <definedName name="Ｋだ" localSheetId="11" hidden="1">{"'アクションアイテム'!$A$1:$M$60"}</definedName>
    <definedName name="Ｋだ" localSheetId="14" hidden="1">{"'アクションアイテム'!$A$1:$M$60"}</definedName>
    <definedName name="Ｋだ" localSheetId="16" hidden="1">{"'アクションアイテム'!$A$1:$M$60"}</definedName>
    <definedName name="Ｋだ" localSheetId="17" hidden="1">{"'アクションアイテム'!$A$1:$M$60"}</definedName>
    <definedName name="Ｋだ" hidden="1">{"'アクションアイテム'!$A$1:$M$60"}</definedName>
    <definedName name="l" localSheetId="4" hidden="1">{"'アクションアイテム'!$A$1:$M$60"}</definedName>
    <definedName name="l" localSheetId="5" hidden="1">{"'アクションアイテム'!$A$1:$M$60"}</definedName>
    <definedName name="l" localSheetId="10" hidden="1">{"'アクションアイテム'!$A$1:$M$60"}</definedName>
    <definedName name="l" localSheetId="11" hidden="1">{"'アクションアイテム'!$A$1:$M$60"}</definedName>
    <definedName name="l" localSheetId="14" hidden="1">{"'アクションアイテム'!$A$1:$M$60"}</definedName>
    <definedName name="l" localSheetId="16" hidden="1">{"'アクションアイテム'!$A$1:$M$60"}</definedName>
    <definedName name="l" localSheetId="17" hidden="1">{"'アクションアイテム'!$A$1:$M$60"}</definedName>
    <definedName name="l" hidden="1">{"'アクションアイテム'!$A$1:$M$60"}</definedName>
    <definedName name="LCD" localSheetId="4" hidden="1">{"'アクションアイテム'!$A$1:$M$60"}</definedName>
    <definedName name="LCD" localSheetId="10" hidden="1">{"'アクションアイテム'!$A$1:$M$60"}</definedName>
    <definedName name="LCD" localSheetId="11" hidden="1">{"'アクションアイテム'!$A$1:$M$60"}</definedName>
    <definedName name="LCD" localSheetId="14" hidden="1">{"'アクションアイテム'!$A$1:$M$60"}</definedName>
    <definedName name="LCD" localSheetId="16" hidden="1">{"'アクションアイテム'!$A$1:$M$60"}</definedName>
    <definedName name="LCD" localSheetId="17" hidden="1">{"'アクションアイテム'!$A$1:$M$60"}</definedName>
    <definedName name="LCD" hidden="1">{"'アクションアイテム'!$A$1:$M$60"}</definedName>
    <definedName name="ｌｈｊｋｌｈｊ" localSheetId="4" hidden="1">{"'アクションアイテム'!$A$1:$M$60"}</definedName>
    <definedName name="ｌｈｊｋｌｈｊ" localSheetId="10" hidden="1">{"'アクションアイテム'!$A$1:$M$60"}</definedName>
    <definedName name="ｌｈｊｋｌｈｊ" localSheetId="11" hidden="1">{"'アクションアイテム'!$A$1:$M$60"}</definedName>
    <definedName name="ｌｈｊｋｌｈｊ" localSheetId="14" hidden="1">{"'アクションアイテム'!$A$1:$M$60"}</definedName>
    <definedName name="ｌｈｊｋｌｈｊ" localSheetId="16" hidden="1">{"'アクションアイテム'!$A$1:$M$60"}</definedName>
    <definedName name="ｌｈｊｋｌｈｊ" localSheetId="17" hidden="1">{"'アクションアイテム'!$A$1:$M$60"}</definedName>
    <definedName name="ｌｈｊｋｌｈｊ" hidden="1">{"'アクションアイテム'!$A$1:$M$60"}</definedName>
    <definedName name="ｌｈｊｋｌｈｊｌ" localSheetId="4" hidden="1">{"'アクションアイテム'!$A$1:$M$60"}</definedName>
    <definedName name="ｌｈｊｋｌｈｊｌ" localSheetId="10" hidden="1">{"'アクションアイテム'!$A$1:$M$60"}</definedName>
    <definedName name="ｌｈｊｋｌｈｊｌ" localSheetId="11" hidden="1">{"'アクションアイテム'!$A$1:$M$60"}</definedName>
    <definedName name="ｌｈｊｋｌｈｊｌ" localSheetId="14" hidden="1">{"'アクションアイテム'!$A$1:$M$60"}</definedName>
    <definedName name="ｌｈｊｋｌｈｊｌ" localSheetId="16" hidden="1">{"'アクションアイテム'!$A$1:$M$60"}</definedName>
    <definedName name="ｌｈｊｋｌｈｊｌ" localSheetId="17" hidden="1">{"'アクションアイテム'!$A$1:$M$60"}</definedName>
    <definedName name="ｌｈｊｋｌｈｊｌ" hidden="1">{"'アクションアイテム'!$A$1:$M$60"}</definedName>
    <definedName name="ljjk" localSheetId="4" hidden="1">{"'アクションアイテム'!$A$1:$M$60"}</definedName>
    <definedName name="ljjk" localSheetId="5" hidden="1">{"'アクションアイテム'!$A$1:$M$60"}</definedName>
    <definedName name="ljjk" localSheetId="10" hidden="1">{"'アクションアイテム'!$A$1:$M$60"}</definedName>
    <definedName name="ljjk" localSheetId="11" hidden="1">{"'アクションアイテム'!$A$1:$M$60"}</definedName>
    <definedName name="ljjk" localSheetId="14" hidden="1">{"'アクションアイテム'!$A$1:$M$60"}</definedName>
    <definedName name="ljjk" localSheetId="16" hidden="1">{"'アクションアイテム'!$A$1:$M$60"}</definedName>
    <definedName name="ljjk" localSheetId="17" hidden="1">{"'アクションアイテム'!$A$1:$M$60"}</definedName>
    <definedName name="ljjk" hidden="1">{"'アクションアイテム'!$A$1:$M$60"}</definedName>
    <definedName name="ll" localSheetId="4" hidden="1">{"'アクションアイテム'!$A$1:$M$60"}</definedName>
    <definedName name="ll" localSheetId="5" hidden="1">{"'アクションアイテム'!$A$1:$M$60"}</definedName>
    <definedName name="ll" localSheetId="10" hidden="1">{"'アクションアイテム'!$A$1:$M$60"}</definedName>
    <definedName name="ll" localSheetId="11" hidden="1">{"'アクションアイテム'!$A$1:$M$60"}</definedName>
    <definedName name="ll" localSheetId="14" hidden="1">{"'アクションアイテム'!$A$1:$M$60"}</definedName>
    <definedName name="ll" localSheetId="16" hidden="1">{"'アクションアイテム'!$A$1:$M$60"}</definedName>
    <definedName name="ll" localSheetId="17" hidden="1">{"'アクションアイテム'!$A$1:$M$60"}</definedName>
    <definedName name="ll" hidden="1">{"'アクションアイテム'!$A$1:$M$60"}</definedName>
    <definedName name="lll" localSheetId="4" hidden="1">{"'アクションアイテム'!$A$1:$M$60"}</definedName>
    <definedName name="lll" localSheetId="5" hidden="1">{"'アクションアイテム'!$A$1:$M$60"}</definedName>
    <definedName name="lll" localSheetId="10" hidden="1">{"'アクションアイテム'!$A$1:$M$60"}</definedName>
    <definedName name="lll" localSheetId="11" hidden="1">{"'アクションアイテム'!$A$1:$M$60"}</definedName>
    <definedName name="lll" localSheetId="14" hidden="1">{"'アクションアイテム'!$A$1:$M$60"}</definedName>
    <definedName name="lll" localSheetId="16" hidden="1">{"'アクションアイテム'!$A$1:$M$60"}</definedName>
    <definedName name="lll" localSheetId="17" hidden="1">{"'アクションアイテム'!$A$1:$M$60"}</definedName>
    <definedName name="lll" localSheetId="0" hidden="1">{"'アクションアイテム'!$A$1:$M$60"}</definedName>
    <definedName name="lll" hidden="1">{"'アクションアイテム'!$A$1:$M$60"}</definedName>
    <definedName name="lpo" localSheetId="4" hidden="1">{"'アクションアイテム'!$A$1:$M$60"}</definedName>
    <definedName name="lpo" localSheetId="5" hidden="1">{"'アクションアイテム'!$A$1:$M$60"}</definedName>
    <definedName name="lpo" localSheetId="10" hidden="1">{"'アクションアイテム'!$A$1:$M$60"}</definedName>
    <definedName name="lpo" localSheetId="11" hidden="1">{"'アクションアイテム'!$A$1:$M$60"}</definedName>
    <definedName name="lpo" localSheetId="14" hidden="1">{"'アクションアイテム'!$A$1:$M$60"}</definedName>
    <definedName name="lpo" localSheetId="16" hidden="1">{"'アクションアイテム'!$A$1:$M$60"}</definedName>
    <definedName name="lpo" localSheetId="17" hidden="1">{"'アクションアイテム'!$A$1:$M$60"}</definedName>
    <definedName name="lpo" hidden="1">{"'アクションアイテム'!$A$1:$M$60"}</definedName>
    <definedName name="Ｍ" localSheetId="4" hidden="1">{"'アクションアイテム'!$A$1:$M$60"}</definedName>
    <definedName name="Ｍ" localSheetId="5" hidden="1">{"'アクションアイテム'!$A$1:$M$60"}</definedName>
    <definedName name="Ｍ" localSheetId="10" hidden="1">{"'アクションアイテム'!$A$1:$M$60"}</definedName>
    <definedName name="Ｍ" localSheetId="11" hidden="1">{"'アクションアイテム'!$A$1:$M$60"}</definedName>
    <definedName name="Ｍ" localSheetId="14" hidden="1">{"'アクションアイテム'!$A$1:$M$60"}</definedName>
    <definedName name="Ｍ" localSheetId="16" hidden="1">{"'アクションアイテム'!$A$1:$M$60"}</definedName>
    <definedName name="Ｍ" localSheetId="17" hidden="1">{"'アクションアイテム'!$A$1:$M$60"}</definedName>
    <definedName name="Ｍ" hidden="1">{"'アクションアイテム'!$A$1:$M$60"}</definedName>
    <definedName name="MARGARITA仕様変更日程案" localSheetId="11">#REF!</definedName>
    <definedName name="MARGARITA仕様変更日程案" localSheetId="16">#REF!</definedName>
    <definedName name="MARGARITA仕様変更日程案">#REF!</definedName>
    <definedName name="miwa" localSheetId="4" hidden="1">{"'アクションアイテム'!$A$1:$M$60"}</definedName>
    <definedName name="miwa" localSheetId="10" hidden="1">{"'アクションアイテム'!$A$1:$M$60"}</definedName>
    <definedName name="miwa" localSheetId="11" hidden="1">{"'アクションアイテム'!$A$1:$M$60"}</definedName>
    <definedName name="miwa" localSheetId="14" hidden="1">{"'アクションアイテム'!$A$1:$M$60"}</definedName>
    <definedName name="miwa" localSheetId="16" hidden="1">{"'アクションアイテム'!$A$1:$M$60"}</definedName>
    <definedName name="miwa" localSheetId="17" hidden="1">{"'アクションアイテム'!$A$1:$M$60"}</definedName>
    <definedName name="miwa" hidden="1">{"'アクションアイテム'!$A$1:$M$60"}</definedName>
    <definedName name="mko" localSheetId="4" hidden="1">{"'アクションアイテム'!$A$1:$M$60"}</definedName>
    <definedName name="mko" localSheetId="5" hidden="1">{"'アクションアイテム'!$A$1:$M$60"}</definedName>
    <definedName name="mko" localSheetId="10" hidden="1">{"'アクションアイテム'!$A$1:$M$60"}</definedName>
    <definedName name="mko" localSheetId="11" hidden="1">{"'アクションアイテム'!$A$1:$M$60"}</definedName>
    <definedName name="mko" localSheetId="14" hidden="1">{"'アクションアイテム'!$A$1:$M$60"}</definedName>
    <definedName name="mko" localSheetId="16" hidden="1">{"'アクションアイテム'!$A$1:$M$60"}</definedName>
    <definedName name="mko" localSheetId="17" hidden="1">{"'アクションアイテム'!$A$1:$M$60"}</definedName>
    <definedName name="mko" hidden="1">{"'アクションアイテム'!$A$1:$M$60"}</definedName>
    <definedName name="MM" localSheetId="4" hidden="1">{"'アクションアイテム'!$A$1:$M$60"}</definedName>
    <definedName name="MM" localSheetId="5" hidden="1">{"'アクションアイテム'!$A$1:$M$60"}</definedName>
    <definedName name="MM" localSheetId="10" hidden="1">{"'アクションアイテム'!$A$1:$M$60"}</definedName>
    <definedName name="MM" localSheetId="11" hidden="1">{"'アクションアイテム'!$A$1:$M$60"}</definedName>
    <definedName name="MM" localSheetId="14" hidden="1">{"'アクションアイテム'!$A$1:$M$60"}</definedName>
    <definedName name="MM" localSheetId="16" hidden="1">{"'アクションアイテム'!$A$1:$M$60"}</definedName>
    <definedName name="MM" localSheetId="17" hidden="1">{"'アクションアイテム'!$A$1:$M$60"}</definedName>
    <definedName name="MM" localSheetId="0" hidden="1">{"'アクションアイテム'!$A$1:$M$60"}</definedName>
    <definedName name="MM" hidden="1">{"'アクションアイテム'!$A$1:$M$60"}</definedName>
    <definedName name="MMI" localSheetId="4" hidden="1">{"'アクションアイテム'!$A$1:$M$60"}</definedName>
    <definedName name="MMI" localSheetId="5" hidden="1">{"'アクションアイテム'!$A$1:$M$60"}</definedName>
    <definedName name="MMI" localSheetId="10" hidden="1">{"'アクションアイテム'!$A$1:$M$60"}</definedName>
    <definedName name="MMI" localSheetId="11" hidden="1">{"'アクションアイテム'!$A$1:$M$60"}</definedName>
    <definedName name="MMI" localSheetId="14" hidden="1">{"'アクションアイテム'!$A$1:$M$60"}</definedName>
    <definedName name="MMI" localSheetId="16" hidden="1">{"'アクションアイテム'!$A$1:$M$60"}</definedName>
    <definedName name="MMI" localSheetId="17" hidden="1">{"'アクションアイテム'!$A$1:$M$60"}</definedName>
    <definedName name="MMI" hidden="1">{"'アクションアイテム'!$A$1:$M$60"}</definedName>
    <definedName name="mmm" localSheetId="4" hidden="1">{"'アクションアイテム'!$A$1:$M$60"}</definedName>
    <definedName name="mmm" localSheetId="5" hidden="1">{"'アクションアイテム'!$A$1:$M$60"}</definedName>
    <definedName name="mmm" localSheetId="10" hidden="1">{"'アクションアイテム'!$A$1:$M$60"}</definedName>
    <definedName name="mmm" localSheetId="11" hidden="1">{"'アクションアイテム'!$A$1:$M$60"}</definedName>
    <definedName name="mmm" localSheetId="14" hidden="1">{"'アクションアイテム'!$A$1:$M$60"}</definedName>
    <definedName name="mmm" localSheetId="16" hidden="1">{"'アクションアイテム'!$A$1:$M$60"}</definedName>
    <definedName name="mmm" localSheetId="17" hidden="1">{"'アクションアイテム'!$A$1:$M$60"}</definedName>
    <definedName name="mmm" localSheetId="0" hidden="1">{"'アクションアイテム'!$A$1:$M$60"}</definedName>
    <definedName name="mmm" hidden="1">{"'アクションアイテム'!$A$1:$M$60"}</definedName>
    <definedName name="mmmmmmmmmmm" localSheetId="4" hidden="1">{"'アクションアイテム'!$A$1:$M$60"}</definedName>
    <definedName name="mmmmmmmmmmm" localSheetId="5" hidden="1">{"'アクションアイテム'!$A$1:$M$60"}</definedName>
    <definedName name="mmmmmmmmmmm" localSheetId="10" hidden="1">{"'アクションアイテム'!$A$1:$M$60"}</definedName>
    <definedName name="mmmmmmmmmmm" localSheetId="11" hidden="1">{"'アクションアイテム'!$A$1:$M$60"}</definedName>
    <definedName name="mmmmmmmmmmm" localSheetId="14" hidden="1">{"'アクションアイテム'!$A$1:$M$60"}</definedName>
    <definedName name="mmmmmmmmmmm" localSheetId="16" hidden="1">{"'アクションアイテム'!$A$1:$M$60"}</definedName>
    <definedName name="mmmmmmmmmmm" localSheetId="17" hidden="1">{"'アクションアイテム'!$A$1:$M$60"}</definedName>
    <definedName name="mmmmmmmmmmm" hidden="1">{"'アクションアイテム'!$A$1:$M$60"}</definedName>
    <definedName name="name" localSheetId="4" hidden="1">{"'アクションアイテム'!$A$1:$M$60"}</definedName>
    <definedName name="name" localSheetId="5" hidden="1">{"'アクションアイテム'!$A$1:$M$60"}</definedName>
    <definedName name="name" localSheetId="10" hidden="1">{"'アクションアイテム'!$A$1:$M$60"}</definedName>
    <definedName name="name" localSheetId="11" hidden="1">{"'アクションアイテム'!$A$1:$M$60"}</definedName>
    <definedName name="name" localSheetId="14" hidden="1">{"'アクションアイテム'!$A$1:$M$60"}</definedName>
    <definedName name="name" localSheetId="16" hidden="1">{"'アクションアイテム'!$A$1:$M$60"}</definedName>
    <definedName name="name" localSheetId="17" hidden="1">{"'アクションアイテム'!$A$1:$M$60"}</definedName>
    <definedName name="name" hidden="1">{"'アクションアイテム'!$A$1:$M$60"}</definedName>
    <definedName name="NITTEI" localSheetId="4" hidden="1">{"'アクションアイテム'!$A$1:$M$60"}</definedName>
    <definedName name="NITTEI" localSheetId="5" hidden="1">{"'アクションアイテム'!$A$1:$M$60"}</definedName>
    <definedName name="NITTEI" localSheetId="10" hidden="1">{"'アクションアイテム'!$A$1:$M$60"}</definedName>
    <definedName name="NITTEI" localSheetId="11" hidden="1">{"'アクションアイテム'!$A$1:$M$60"}</definedName>
    <definedName name="NITTEI" localSheetId="14" hidden="1">{"'アクションアイテム'!$A$1:$M$60"}</definedName>
    <definedName name="NITTEI" localSheetId="16" hidden="1">{"'アクションアイテム'!$A$1:$M$60"}</definedName>
    <definedName name="NITTEI" localSheetId="17" hidden="1">{"'アクションアイテム'!$A$1:$M$60"}</definedName>
    <definedName name="NITTEI" localSheetId="0" hidden="1">{"'アクションアイテム'!$A$1:$M$60"}</definedName>
    <definedName name="NITTEI" hidden="1">{"'アクションアイテム'!$A$1:$M$60"}</definedName>
    <definedName name="nji" localSheetId="4" hidden="1">{"'アクションアイテム'!$A$1:$M$60"}</definedName>
    <definedName name="nji" localSheetId="5" hidden="1">{"'アクションアイテム'!$A$1:$M$60"}</definedName>
    <definedName name="nji" localSheetId="10" hidden="1">{"'アクションアイテム'!$A$1:$M$60"}</definedName>
    <definedName name="nji" localSheetId="11" hidden="1">{"'アクションアイテム'!$A$1:$M$60"}</definedName>
    <definedName name="nji" localSheetId="14" hidden="1">{"'アクションアイテム'!$A$1:$M$60"}</definedName>
    <definedName name="nji" localSheetId="16" hidden="1">{"'アクションアイテム'!$A$1:$M$60"}</definedName>
    <definedName name="nji" localSheetId="17" hidden="1">{"'アクションアイテム'!$A$1:$M$60"}</definedName>
    <definedName name="nji" hidden="1">{"'アクションアイテム'!$A$1:$M$60"}</definedName>
    <definedName name="o" localSheetId="4" hidden="1">{"'アクションアイテム'!$A$1:$M$60"}</definedName>
    <definedName name="o" localSheetId="5" hidden="1">{"'アクションアイテム'!$A$1:$M$60"}</definedName>
    <definedName name="o" localSheetId="10" hidden="1">{"'アクションアイテム'!$A$1:$M$60"}</definedName>
    <definedName name="o" localSheetId="11" hidden="1">{"'アクションアイテム'!$A$1:$M$60"}</definedName>
    <definedName name="o" localSheetId="14" hidden="1">{"'アクションアイテム'!$A$1:$M$60"}</definedName>
    <definedName name="o" localSheetId="16" hidden="1">{"'アクションアイテム'!$A$1:$M$60"}</definedName>
    <definedName name="o" localSheetId="17" hidden="1">{"'アクションアイテム'!$A$1:$M$60"}</definedName>
    <definedName name="o" hidden="1">{"'アクションアイテム'!$A$1:$M$60"}</definedName>
    <definedName name="oa_sinki" localSheetId="11">#REF!,#REF!,#REF!,#REF!</definedName>
    <definedName name="oa_sinki" localSheetId="16">#REF!,#REF!,#REF!,#REF!</definedName>
    <definedName name="oa_sinki">#REF!,#REF!,#REF!,#REF!</definedName>
    <definedName name="OAデ手動to" localSheetId="11">#REF!</definedName>
    <definedName name="OAデ手動to" localSheetId="16">#REF!</definedName>
    <definedName name="OAデ手動to">#REF!</definedName>
    <definedName name="OA手動to" localSheetId="2">#REF!</definedName>
    <definedName name="OA手動to" localSheetId="3">#REF!</definedName>
    <definedName name="OA手動to" localSheetId="1">#REF!</definedName>
    <definedName name="OA手動to" localSheetId="7">#REF!</definedName>
    <definedName name="OA手動to" localSheetId="8">#REF!</definedName>
    <definedName name="OA手動to" localSheetId="10">#REF!</definedName>
    <definedName name="OA手動to" localSheetId="11">#REF!</definedName>
    <definedName name="OA手動to" localSheetId="15">#REF!</definedName>
    <definedName name="OA手動to" localSheetId="16">#REF!</definedName>
    <definedName name="OA手動to">#REF!</definedName>
    <definedName name="OA自動to" localSheetId="2">#REF!</definedName>
    <definedName name="OA自動to" localSheetId="3">#REF!</definedName>
    <definedName name="OA自動to" localSheetId="1">#REF!</definedName>
    <definedName name="OA自動to" localSheetId="7">#REF!</definedName>
    <definedName name="OA自動to" localSheetId="8">#REF!</definedName>
    <definedName name="OA自動to" localSheetId="10">#REF!</definedName>
    <definedName name="OA自動to" localSheetId="11">#REF!</definedName>
    <definedName name="OA自動to" localSheetId="15">#REF!</definedName>
    <definedName name="OA自動to" localSheetId="16">#REF!</definedName>
    <definedName name="OA自動to">#REF!</definedName>
    <definedName name="OKNES" localSheetId="4" hidden="1">{"'アクションアイテム'!$A$1:$M$60"}</definedName>
    <definedName name="OKNES" localSheetId="10" hidden="1">{"'アクションアイテム'!$A$1:$M$60"}</definedName>
    <definedName name="OKNES" localSheetId="11" hidden="1">{"'アクションアイテム'!$A$1:$M$60"}</definedName>
    <definedName name="OKNES" localSheetId="14" hidden="1">{"'アクションアイテム'!$A$1:$M$60"}</definedName>
    <definedName name="OKNES" localSheetId="16" hidden="1">{"'アクションアイテム'!$A$1:$M$60"}</definedName>
    <definedName name="OKNES" localSheetId="17" hidden="1">{"'アクションアイテム'!$A$1:$M$60"}</definedName>
    <definedName name="OKNES" hidden="1">{"'アクションアイテム'!$A$1:$M$60"}</definedName>
    <definedName name="ooo" localSheetId="4" hidden="1">{"'アクションアイテム'!$A$1:$M$60"}</definedName>
    <definedName name="ooo" localSheetId="5" hidden="1">{"'アクションアイテム'!$A$1:$M$60"}</definedName>
    <definedName name="ooo" localSheetId="10" hidden="1">{"'アクションアイテム'!$A$1:$M$60"}</definedName>
    <definedName name="ooo" localSheetId="11" hidden="1">{"'アクションアイテム'!$A$1:$M$60"}</definedName>
    <definedName name="ooo" localSheetId="14" hidden="1">{"'アクションアイテム'!$A$1:$M$60"}</definedName>
    <definedName name="ooo" localSheetId="16" hidden="1">{"'アクションアイテム'!$A$1:$M$60"}</definedName>
    <definedName name="ooo" localSheetId="17" hidden="1">{"'アクションアイテム'!$A$1:$M$60"}</definedName>
    <definedName name="ooo" localSheetId="0" hidden="1">{"'アクションアイテム'!$A$1:$M$60"}</definedName>
    <definedName name="ooo" hidden="1">{"'アクションアイテム'!$A$1:$M$60"}</definedName>
    <definedName name="oooo" localSheetId="4" hidden="1">{"'アクションアイテム'!$A$1:$M$60"}</definedName>
    <definedName name="oooo" localSheetId="10" hidden="1">{"'アクションアイテム'!$A$1:$M$60"}</definedName>
    <definedName name="oooo" localSheetId="11" hidden="1">{"'アクションアイテム'!$A$1:$M$60"}</definedName>
    <definedName name="oooo" localSheetId="14" hidden="1">{"'アクションアイテム'!$A$1:$M$60"}</definedName>
    <definedName name="oooo" localSheetId="16" hidden="1">{"'アクションアイテム'!$A$1:$M$60"}</definedName>
    <definedName name="oooo" localSheetId="17" hidden="1">{"'アクションアイテム'!$A$1:$M$60"}</definedName>
    <definedName name="oooo" hidden="1">{"'アクションアイテム'!$A$1:$M$60"}</definedName>
    <definedName name="opi" localSheetId="4" hidden="1">{"'アクションアイテム'!$A$1:$M$60"}</definedName>
    <definedName name="opi" localSheetId="5" hidden="1">{"'アクションアイテム'!$A$1:$M$60"}</definedName>
    <definedName name="opi" localSheetId="10" hidden="1">{"'アクションアイテム'!$A$1:$M$60"}</definedName>
    <definedName name="opi" localSheetId="11" hidden="1">{"'アクションアイテム'!$A$1:$M$60"}</definedName>
    <definedName name="opi" localSheetId="14" hidden="1">{"'アクションアイテム'!$A$1:$M$60"}</definedName>
    <definedName name="opi" localSheetId="16" hidden="1">{"'アクションアイテム'!$A$1:$M$60"}</definedName>
    <definedName name="opi" localSheetId="17" hidden="1">{"'アクションアイテム'!$A$1:$M$60"}</definedName>
    <definedName name="opi" hidden="1">{"'アクションアイテム'!$A$1:$M$60"}</definedName>
    <definedName name="original" localSheetId="4" hidden="1">{"'アクションアイテム'!$A$1:$M$60"}</definedName>
    <definedName name="original" localSheetId="5" hidden="1">{"'アクションアイテム'!$A$1:$M$60"}</definedName>
    <definedName name="original" localSheetId="10" hidden="1">{"'アクションアイテム'!$A$1:$M$60"}</definedName>
    <definedName name="original" localSheetId="11" hidden="1">{"'アクションアイテム'!$A$1:$M$60"}</definedName>
    <definedName name="original" localSheetId="14" hidden="1">{"'アクションアイテム'!$A$1:$M$60"}</definedName>
    <definedName name="original" localSheetId="16" hidden="1">{"'アクションアイテム'!$A$1:$M$60"}</definedName>
    <definedName name="original" localSheetId="17" hidden="1">{"'アクションアイテム'!$A$1:$M$60"}</definedName>
    <definedName name="original" hidden="1">{"'アクションアイテム'!$A$1:$M$60"}</definedName>
    <definedName name="OS1手動to" localSheetId="11">#REF!</definedName>
    <definedName name="OS1手動to" localSheetId="16">#REF!</definedName>
    <definedName name="OS1手動to">#REF!</definedName>
    <definedName name="OSSOto" localSheetId="11">#REF!</definedName>
    <definedName name="OSSOto" localSheetId="16">#REF!</definedName>
    <definedName name="OSSOto">#REF!</definedName>
    <definedName name="OSデ手動to" localSheetId="11">#REF!</definedName>
    <definedName name="OSデ手動to" localSheetId="16">#REF!</definedName>
    <definedName name="OSデ手動to">#REF!</definedName>
    <definedName name="OS手動to" localSheetId="11">#REF!</definedName>
    <definedName name="OS手動to" localSheetId="16">#REF!</definedName>
    <definedName name="OS手動to">#REF!</definedName>
    <definedName name="OS自動to" localSheetId="11">#REF!</definedName>
    <definedName name="OS自動to" localSheetId="16">#REF!</definedName>
    <definedName name="OS自動to">#REF!</definedName>
    <definedName name="p" localSheetId="4" hidden="1">{"'アクションアイテム'!$A$1:$M$60"}</definedName>
    <definedName name="p" localSheetId="5" hidden="1">{"'アクションアイテム'!$A$1:$M$60"}</definedName>
    <definedName name="p" localSheetId="10" hidden="1">{"'アクションアイテム'!$A$1:$M$60"}</definedName>
    <definedName name="p" localSheetId="11" hidden="1">{"'アクションアイテム'!$A$1:$M$60"}</definedName>
    <definedName name="p" localSheetId="14" hidden="1">{"'アクションアイテム'!$A$1:$M$60"}</definedName>
    <definedName name="p" localSheetId="16" hidden="1">{"'アクションアイテム'!$A$1:$M$60"}</definedName>
    <definedName name="p" localSheetId="17" hidden="1">{"'アクションアイテム'!$A$1:$M$60"}</definedName>
    <definedName name="p" hidden="1">{"'アクションアイテム'!$A$1:$M$60"}</definedName>
    <definedName name="paste">[1]グラフへ!$AO$41:$GB$184</definedName>
    <definedName name="poi" localSheetId="4" hidden="1">{"'アクションアイテム'!$A$1:$M$60"}</definedName>
    <definedName name="poi" localSheetId="5" hidden="1">{"'アクションアイテム'!$A$1:$M$60"}</definedName>
    <definedName name="poi" localSheetId="10" hidden="1">{"'アクションアイテム'!$A$1:$M$60"}</definedName>
    <definedName name="poi" localSheetId="11" hidden="1">{"'アクションアイテム'!$A$1:$M$60"}</definedName>
    <definedName name="poi" localSheetId="14" hidden="1">{"'アクションアイテム'!$A$1:$M$60"}</definedName>
    <definedName name="poi" localSheetId="16" hidden="1">{"'アクションアイテム'!$A$1:$M$60"}</definedName>
    <definedName name="poi" localSheetId="17" hidden="1">{"'アクションアイテム'!$A$1:$M$60"}</definedName>
    <definedName name="poi" hidden="1">{"'アクションアイテム'!$A$1:$M$60"}</definedName>
    <definedName name="ppp" localSheetId="4" hidden="1">{"'アクションアイテム'!$A$1:$M$60"}</definedName>
    <definedName name="ppp" localSheetId="5" hidden="1">{"'アクションアイテム'!$A$1:$M$60"}</definedName>
    <definedName name="ppp" localSheetId="10" hidden="1">{"'アクションアイテム'!$A$1:$M$60"}</definedName>
    <definedName name="ppp" localSheetId="11" hidden="1">{"'アクションアイテム'!$A$1:$M$60"}</definedName>
    <definedName name="ppp" localSheetId="14" hidden="1">{"'アクションアイテム'!$A$1:$M$60"}</definedName>
    <definedName name="ppp" localSheetId="16" hidden="1">{"'アクションアイテム'!$A$1:$M$60"}</definedName>
    <definedName name="ppp" localSheetId="17" hidden="1">{"'アクションアイテム'!$A$1:$M$60"}</definedName>
    <definedName name="ppp" localSheetId="0" hidden="1">{"'アクションアイテム'!$A$1:$M$60"}</definedName>
    <definedName name="ppp" hidden="1">{"'アクションアイテム'!$A$1:$M$60"}</definedName>
    <definedName name="_xlnm.Print_Area" localSheetId="2">'1.2.Reference Specification'!$A$1:$I$12</definedName>
    <definedName name="_xlnm.Print_Area" localSheetId="3">'1.3.Notes'!$A$1:$E$32</definedName>
    <definedName name="_xlnm.Print_Area" localSheetId="4">'1.4. Environment for Test'!$A$1:$U$708</definedName>
    <definedName name="_xlnm.Print_Area" localSheetId="5">'1.5. Number of Test Items'!$A$1:$N$34</definedName>
    <definedName name="_xlnm.Print_Area" localSheetId="1">'1.Overview'!$A$1:$D$27</definedName>
    <definedName name="_xlnm.Print_Area" localSheetId="6">'2.1. Normal System Test'!$A$1:$AJ$63</definedName>
    <definedName name="_xlnm.Print_Area" localSheetId="7">'2.2. Abnormal System Test'!$A$1:$AJ$20</definedName>
    <definedName name="_xlnm.Print_Area" localSheetId="8">'2.3. Boundary Value Test'!$A$1:$AJ$19</definedName>
    <definedName name="_xlnm.Print_Area" localSheetId="10">'2.4. Modularization Test'!$A$1:$AJ$9</definedName>
    <definedName name="_xlnm.Print_Area" localSheetId="11">'2.5. gcov Test'!$A$1:$AJ$6</definedName>
    <definedName name="_xlnm.Print_Area" localSheetId="12">'2.5.1.gcov evaluation report'!$A$1:$O$7</definedName>
    <definedName name="_xlnm.Print_Area" localSheetId="13">'2.5.2.gcov line review '!$A$1:$E$6</definedName>
    <definedName name="_xlnm.Print_Area" localSheetId="14">'2.6.Suspend to RAM test'!$A$1:$AJ$7</definedName>
    <definedName name="_xlnm.Print_Area" localSheetId="15">'3.1. Performance Test'!$A$1:$AJ$11</definedName>
    <definedName name="_xlnm.Print_Area" localSheetId="16">'3.2. SMP Multi-Instance Test'!$A$1:$AJ$8</definedName>
    <definedName name="_xlnm.Print_Area" localSheetId="17">'3.3. Load Durability Test'!$A$1:$AJ$6</definedName>
    <definedName name="_xlnm.Print_Area" localSheetId="18">'4.1. for Communication test TP'!$A$2:$C$505</definedName>
    <definedName name="_xlnm.Print_Area" localSheetId="19">'4.2. Endurance load test TP'!$A$1:$C$223</definedName>
    <definedName name="_xlnm.Print_Area" localSheetId="20">Changes!$A$1:$G$38</definedName>
    <definedName name="_xlnm.Print_Area" localSheetId="0">Cover!$A$1:$O$48</definedName>
    <definedName name="_xlnm.Print_Area">#REF!</definedName>
    <definedName name="_xlnm.Print_Titles">[2]機能一覧!$A$1:$IV$4</definedName>
    <definedName name="q" localSheetId="11">#REF!</definedName>
    <definedName name="q" localSheetId="16">#REF!</definedName>
    <definedName name="q" localSheetId="0" hidden="1">{"'アクションアイテム'!$A$1:$M$60"}</definedName>
    <definedName name="q">#REF!</definedName>
    <definedName name="QAS" localSheetId="4" hidden="1">{"'アクションアイテム'!$A$1:$M$60"}</definedName>
    <definedName name="QAS" localSheetId="5" hidden="1">{"'アクションアイテム'!$A$1:$M$60"}</definedName>
    <definedName name="QAS" localSheetId="10" hidden="1">{"'アクションアイテム'!$A$1:$M$60"}</definedName>
    <definedName name="QAS" localSheetId="11" hidden="1">{"'アクションアイテム'!$A$1:$M$60"}</definedName>
    <definedName name="QAS" localSheetId="14" hidden="1">{"'アクションアイテム'!$A$1:$M$60"}</definedName>
    <definedName name="QAS" localSheetId="16" hidden="1">{"'アクションアイテム'!$A$1:$M$60"}</definedName>
    <definedName name="QAS" localSheetId="17" hidden="1">{"'アクションアイテム'!$A$1:$M$60"}</definedName>
    <definedName name="QAS" localSheetId="0" hidden="1">{"'アクションアイテム'!$A$1:$M$60"}</definedName>
    <definedName name="QAS" hidden="1">{"'アクションアイテム'!$A$1:$M$60"}</definedName>
    <definedName name="ｑｑ" localSheetId="4" hidden="1">{"'アクションアイテム'!$A$1:$M$60"}</definedName>
    <definedName name="ｑｑ" localSheetId="10" hidden="1">{"'アクションアイテム'!$A$1:$M$60"}</definedName>
    <definedName name="ｑｑ" localSheetId="11" hidden="1">{"'アクションアイテム'!$A$1:$M$60"}</definedName>
    <definedName name="ｑｑ" localSheetId="14" hidden="1">{"'アクションアイテム'!$A$1:$M$60"}</definedName>
    <definedName name="ｑｑ" localSheetId="16" hidden="1">{"'アクションアイテム'!$A$1:$M$60"}</definedName>
    <definedName name="ｑｑ" localSheetId="17" hidden="1">{"'アクションアイテム'!$A$1:$M$60"}</definedName>
    <definedName name="ｑｑ" hidden="1">{"'アクションアイテム'!$A$1:$M$60"}</definedName>
    <definedName name="ｑｑｑ" localSheetId="4" hidden="1">{"'アクションアイテム'!$A$1:$M$60"}</definedName>
    <definedName name="ｑｑｑ" localSheetId="5" hidden="1">{"'アクションアイテム'!$A$1:$M$60"}</definedName>
    <definedName name="ｑｑｑ" localSheetId="10" hidden="1">{"'アクションアイテム'!$A$1:$M$60"}</definedName>
    <definedName name="ｑｑｑ" localSheetId="11" hidden="1">{"'アクションアイテム'!$A$1:$M$60"}</definedName>
    <definedName name="ｑｑｑ" localSheetId="14" hidden="1">{"'アクションアイテム'!$A$1:$M$60"}</definedName>
    <definedName name="ｑｑｑ" localSheetId="16" hidden="1">{"'アクションアイテム'!$A$1:$M$60"}</definedName>
    <definedName name="ｑｑｑ" localSheetId="17" hidden="1">{"'アクションアイテム'!$A$1:$M$60"}</definedName>
    <definedName name="ｑｑｑ" hidden="1">{"'アクションアイテム'!$A$1:$M$60"}</definedName>
    <definedName name="qqqq" localSheetId="4" hidden="1">{"'アクションアイテム'!$A$1:$M$60"}</definedName>
    <definedName name="qqqq" localSheetId="5" hidden="1">{"'アクションアイテム'!$A$1:$M$60"}</definedName>
    <definedName name="qqqq" localSheetId="10" hidden="1">{"'アクションアイテム'!$A$1:$M$60"}</definedName>
    <definedName name="qqqq" localSheetId="11" hidden="1">{"'アクションアイテム'!$A$1:$M$60"}</definedName>
    <definedName name="qqqq" localSheetId="14" hidden="1">{"'アクションアイテム'!$A$1:$M$60"}</definedName>
    <definedName name="qqqq" localSheetId="16" hidden="1">{"'アクションアイテム'!$A$1:$M$60"}</definedName>
    <definedName name="qqqq" localSheetId="17" hidden="1">{"'アクションアイテム'!$A$1:$M$60"}</definedName>
    <definedName name="qqqq" hidden="1">{"'アクションアイテム'!$A$1:$M$60"}</definedName>
    <definedName name="qqqqqqqqqqqqqqqqq" localSheetId="4" hidden="1">{"'アクションアイテム'!$A$1:$M$60"}</definedName>
    <definedName name="qqqqqqqqqqqqqqqqq" localSheetId="5" hidden="1">{"'アクションアイテム'!$A$1:$M$60"}</definedName>
    <definedName name="qqqqqqqqqqqqqqqqq" localSheetId="10" hidden="1">{"'アクションアイテム'!$A$1:$M$60"}</definedName>
    <definedName name="qqqqqqqqqqqqqqqqq" localSheetId="11" hidden="1">{"'アクションアイテム'!$A$1:$M$60"}</definedName>
    <definedName name="qqqqqqqqqqqqqqqqq" localSheetId="14" hidden="1">{"'アクションアイテム'!$A$1:$M$60"}</definedName>
    <definedName name="qqqqqqqqqqqqqqqqq" localSheetId="16" hidden="1">{"'アクションアイテム'!$A$1:$M$60"}</definedName>
    <definedName name="qqqqqqqqqqqqqqqqq" localSheetId="17" hidden="1">{"'アクションアイテム'!$A$1:$M$60"}</definedName>
    <definedName name="qqqqqqqqqqqqqqqqq" hidden="1">{"'アクションアイテム'!$A$1:$M$60"}</definedName>
    <definedName name="ｑｑだだ" localSheetId="4" hidden="1">{"'アクションアイテム'!$A$1:$M$60"}</definedName>
    <definedName name="ｑｑだだ" localSheetId="5" hidden="1">{"'アクションアイテム'!$A$1:$M$60"}</definedName>
    <definedName name="ｑｑだだ" localSheetId="10" hidden="1">{"'アクションアイテム'!$A$1:$M$60"}</definedName>
    <definedName name="ｑｑだだ" localSheetId="11" hidden="1">{"'アクションアイテム'!$A$1:$M$60"}</definedName>
    <definedName name="ｑｑだだ" localSheetId="14" hidden="1">{"'アクションアイテム'!$A$1:$M$60"}</definedName>
    <definedName name="ｑｑだだ" localSheetId="16" hidden="1">{"'アクションアイテム'!$A$1:$M$60"}</definedName>
    <definedName name="ｑｑだだ" localSheetId="17" hidden="1">{"'アクションアイテム'!$A$1:$M$60"}</definedName>
    <definedName name="ｑｑだだ" hidden="1">{"'アクションアイテム'!$A$1:$M$60"}</definedName>
    <definedName name="qw" localSheetId="4" hidden="1">{"'アクションアイテム'!$A$1:$M$60"}</definedName>
    <definedName name="qw" localSheetId="5" hidden="1">{"'アクションアイテム'!$A$1:$M$60"}</definedName>
    <definedName name="qw" localSheetId="10" hidden="1">{"'アクションアイテム'!$A$1:$M$60"}</definedName>
    <definedName name="qw" localSheetId="11" hidden="1">{"'アクションアイテム'!$A$1:$M$60"}</definedName>
    <definedName name="qw" localSheetId="14" hidden="1">{"'アクションアイテム'!$A$1:$M$60"}</definedName>
    <definedName name="qw" localSheetId="16" hidden="1">{"'アクションアイテム'!$A$1:$M$60"}</definedName>
    <definedName name="qw" localSheetId="17" hidden="1">{"'アクションアイテム'!$A$1:$M$60"}</definedName>
    <definedName name="qw" hidden="1">{"'アクションアイテム'!$A$1:$M$60"}</definedName>
    <definedName name="qwe" localSheetId="4" hidden="1">{"'アクションアイテム'!$A$1:$M$60"}</definedName>
    <definedName name="qwe" localSheetId="5" hidden="1">{"'アクションアイテム'!$A$1:$M$60"}</definedName>
    <definedName name="qwe" localSheetId="10" hidden="1">{"'アクションアイテム'!$A$1:$M$60"}</definedName>
    <definedName name="qwe" localSheetId="11" hidden="1">{"'アクションアイテム'!$A$1:$M$60"}</definedName>
    <definedName name="qwe" localSheetId="14" hidden="1">{"'アクションアイテム'!$A$1:$M$60"}</definedName>
    <definedName name="qwe" localSheetId="16" hidden="1">{"'アクションアイテム'!$A$1:$M$60"}</definedName>
    <definedName name="qwe" localSheetId="17" hidden="1">{"'アクションアイテム'!$A$1:$M$60"}</definedName>
    <definedName name="qwe" hidden="1">{"'アクションアイテム'!$A$1:$M$60"}</definedName>
    <definedName name="ｑあｑ" localSheetId="4" hidden="1">{"'アクションアイテム'!$A$1:$M$60"}</definedName>
    <definedName name="ｑあｑ" localSheetId="5" hidden="1">{"'アクションアイテム'!$A$1:$M$60"}</definedName>
    <definedName name="ｑあｑ" localSheetId="10" hidden="1">{"'アクションアイテム'!$A$1:$M$60"}</definedName>
    <definedName name="ｑあｑ" localSheetId="11" hidden="1">{"'アクションアイテム'!$A$1:$M$60"}</definedName>
    <definedName name="ｑあｑ" localSheetId="14" hidden="1">{"'アクションアイテム'!$A$1:$M$60"}</definedName>
    <definedName name="ｑあｑ" localSheetId="16" hidden="1">{"'アクションアイテム'!$A$1:$M$60"}</definedName>
    <definedName name="ｑあｑ" localSheetId="17" hidden="1">{"'アクションアイテム'!$A$1:$M$60"}</definedName>
    <definedName name="ｑあｑ" hidden="1">{"'アクションアイテム'!$A$1:$M$60"}</definedName>
    <definedName name="ｒｇせｒｇせｒｇ" localSheetId="4" hidden="1">{"'アクションアイテム'!$A$1:$M$60"}</definedName>
    <definedName name="ｒｇせｒｇせｒｇ" localSheetId="10" hidden="1">{"'アクションアイテム'!$A$1:$M$60"}</definedName>
    <definedName name="ｒｇせｒｇせｒｇ" localSheetId="11" hidden="1">{"'アクションアイテム'!$A$1:$M$60"}</definedName>
    <definedName name="ｒｇせｒｇせｒｇ" localSheetId="14" hidden="1">{"'アクションアイテム'!$A$1:$M$60"}</definedName>
    <definedName name="ｒｇせｒｇせｒｇ" localSheetId="16" hidden="1">{"'アクションアイテム'!$A$1:$M$60"}</definedName>
    <definedName name="ｒｇせｒｇせｒｇ" localSheetId="17" hidden="1">{"'アクションアイテム'!$A$1:$M$60"}</definedName>
    <definedName name="ｒｇせｒｇせｒｇ" hidden="1">{"'アクションアイテム'!$A$1:$M$60"}</definedName>
    <definedName name="RRR" localSheetId="4" hidden="1">{"'アクションアイテム'!$A$1:$M$60"}</definedName>
    <definedName name="RRR" localSheetId="10" hidden="1">{"'アクションアイテム'!$A$1:$M$60"}</definedName>
    <definedName name="RRR" localSheetId="11" hidden="1">{"'アクションアイテム'!$A$1:$M$60"}</definedName>
    <definedName name="RRR" localSheetId="14" hidden="1">{"'アクションアイテム'!$A$1:$M$60"}</definedName>
    <definedName name="RRR" localSheetId="16" hidden="1">{"'アクションアイテム'!$A$1:$M$60"}</definedName>
    <definedName name="RRR" localSheetId="17" hidden="1">{"'アクションアイテム'!$A$1:$M$60"}</definedName>
    <definedName name="RRR" hidden="1">{"'アクションアイテム'!$A$1:$M$60"}</definedName>
    <definedName name="rrrrr" localSheetId="4" hidden="1">{"'アクションアイテム'!$A$1:$M$60"}</definedName>
    <definedName name="rrrrr" localSheetId="5" hidden="1">{"'アクションアイテム'!$A$1:$M$60"}</definedName>
    <definedName name="rrrrr" localSheetId="10" hidden="1">{"'アクションアイテム'!$A$1:$M$60"}</definedName>
    <definedName name="rrrrr" localSheetId="11" hidden="1">{"'アクションアイテム'!$A$1:$M$60"}</definedName>
    <definedName name="rrrrr" localSheetId="14" hidden="1">{"'アクションアイテム'!$A$1:$M$60"}</definedName>
    <definedName name="rrrrr" localSheetId="16" hidden="1">{"'アクションアイテム'!$A$1:$M$60"}</definedName>
    <definedName name="rrrrr" localSheetId="17" hidden="1">{"'アクションアイテム'!$A$1:$M$60"}</definedName>
    <definedName name="rrrrr" hidden="1">{"'アクションアイテム'!$A$1:$M$60"}</definedName>
    <definedName name="rrrrrrrrrrrrrrrrr" localSheetId="4" hidden="1">{"'アクションアイテム'!$A$1:$M$60"}</definedName>
    <definedName name="rrrrrrrrrrrrrrrrr" localSheetId="5" hidden="1">{"'アクションアイテム'!$A$1:$M$60"}</definedName>
    <definedName name="rrrrrrrrrrrrrrrrr" localSheetId="10" hidden="1">{"'アクションアイテム'!$A$1:$M$60"}</definedName>
    <definedName name="rrrrrrrrrrrrrrrrr" localSheetId="11" hidden="1">{"'アクションアイテム'!$A$1:$M$60"}</definedName>
    <definedName name="rrrrrrrrrrrrrrrrr" localSheetId="14" hidden="1">{"'アクションアイテム'!$A$1:$M$60"}</definedName>
    <definedName name="rrrrrrrrrrrrrrrrr" localSheetId="16" hidden="1">{"'アクションアイテム'!$A$1:$M$60"}</definedName>
    <definedName name="rrrrrrrrrrrrrrrrr" localSheetId="17" hidden="1">{"'アクションアイテム'!$A$1:$M$60"}</definedName>
    <definedName name="rrrrrrrrrrrrrrrrr" hidden="1">{"'アクションアイテム'!$A$1:$M$60"}</definedName>
    <definedName name="ｒｔｇｈ" localSheetId="4" hidden="1">{"'アクションアイテム'!$A$1:$M$60"}</definedName>
    <definedName name="ｒｔｇｈ" localSheetId="10" hidden="1">{"'アクションアイテム'!$A$1:$M$60"}</definedName>
    <definedName name="ｒｔｇｈ" localSheetId="11" hidden="1">{"'アクションアイテム'!$A$1:$M$60"}</definedName>
    <definedName name="ｒｔｇｈ" localSheetId="14" hidden="1">{"'アクションアイテム'!$A$1:$M$60"}</definedName>
    <definedName name="ｒｔｇｈ" localSheetId="16" hidden="1">{"'アクションアイテム'!$A$1:$M$60"}</definedName>
    <definedName name="ｒｔｇｈ" localSheetId="17" hidden="1">{"'アクションアイテム'!$A$1:$M$60"}</definedName>
    <definedName name="ｒｔｇｈ" hidden="1">{"'アクションアイテム'!$A$1:$M$60"}</definedName>
    <definedName name="ｒｔｈｄｆｇｈ" localSheetId="4" hidden="1">{"'アクションアイテム'!$A$1:$M$60"}</definedName>
    <definedName name="ｒｔｈｄｆｇｈ" localSheetId="10" hidden="1">{"'アクションアイテム'!$A$1:$M$60"}</definedName>
    <definedName name="ｒｔｈｄｆｇｈ" localSheetId="11" hidden="1">{"'アクションアイテム'!$A$1:$M$60"}</definedName>
    <definedName name="ｒｔｈｄｆｇｈ" localSheetId="14" hidden="1">{"'アクションアイテム'!$A$1:$M$60"}</definedName>
    <definedName name="ｒｔｈｄｆｇｈ" localSheetId="16" hidden="1">{"'アクションアイテム'!$A$1:$M$60"}</definedName>
    <definedName name="ｒｔｈｄｆｇｈ" localSheetId="17" hidden="1">{"'アクションアイテム'!$A$1:$M$60"}</definedName>
    <definedName name="ｒｔｈｄｆｇｈ" hidden="1">{"'アクションアイテム'!$A$1:$M$60"}</definedName>
    <definedName name="ｒｔｈｒｈ" localSheetId="4" hidden="1">{"'アクションアイテム'!$A$1:$M$60"}</definedName>
    <definedName name="ｒｔｈｒｈ" localSheetId="10" hidden="1">{"'アクションアイテム'!$A$1:$M$60"}</definedName>
    <definedName name="ｒｔｈｒｈ" localSheetId="11" hidden="1">{"'アクションアイテム'!$A$1:$M$60"}</definedName>
    <definedName name="ｒｔｈｒｈ" localSheetId="14" hidden="1">{"'アクションアイテム'!$A$1:$M$60"}</definedName>
    <definedName name="ｒｔｈｒｈ" localSheetId="16" hidden="1">{"'アクションアイテム'!$A$1:$M$60"}</definedName>
    <definedName name="ｒｔｈｒｈ" localSheetId="17" hidden="1">{"'アクションアイテム'!$A$1:$M$60"}</definedName>
    <definedName name="ｒｔｈｒｈ" hidden="1">{"'アクションアイテム'!$A$1:$M$60"}</definedName>
    <definedName name="ｒｔｗｒｓｔｓｈ" localSheetId="4" hidden="1">{"'アクションアイテム'!$A$1:$M$60"}</definedName>
    <definedName name="ｒｔｗｒｓｔｓｈ" localSheetId="10" hidden="1">{"'アクションアイテム'!$A$1:$M$60"}</definedName>
    <definedName name="ｒｔｗｒｓｔｓｈ" localSheetId="11" hidden="1">{"'アクションアイテム'!$A$1:$M$60"}</definedName>
    <definedName name="ｒｔｗｒｓｔｓｈ" localSheetId="14" hidden="1">{"'アクションアイテム'!$A$1:$M$60"}</definedName>
    <definedName name="ｒｔｗｒｓｔｓｈ" localSheetId="16" hidden="1">{"'アクションアイテム'!$A$1:$M$60"}</definedName>
    <definedName name="ｒｔｗｒｓｔｓｈ" localSheetId="17" hidden="1">{"'アクションアイテム'!$A$1:$M$60"}</definedName>
    <definedName name="ｒｔｗｒｓｔｓｈ" hidden="1">{"'アクションアイテム'!$A$1:$M$60"}</definedName>
    <definedName name="RTY" localSheetId="4" hidden="1">{"'アクションアイテム'!$A$1:$M$60"}</definedName>
    <definedName name="RTY" localSheetId="5" hidden="1">{"'アクションアイテム'!$A$1:$M$60"}</definedName>
    <definedName name="RTY" localSheetId="10" hidden="1">{"'アクションアイテム'!$A$1:$M$60"}</definedName>
    <definedName name="RTY" localSheetId="11" hidden="1">{"'アクションアイテム'!$A$1:$M$60"}</definedName>
    <definedName name="RTY" localSheetId="14" hidden="1">{"'アクションアイテム'!$A$1:$M$60"}</definedName>
    <definedName name="RTY" localSheetId="16" hidden="1">{"'アクションアイテム'!$A$1:$M$60"}</definedName>
    <definedName name="RTY" localSheetId="17" hidden="1">{"'アクションアイテム'!$A$1:$M$60"}</definedName>
    <definedName name="RTY" localSheetId="0" hidden="1">{"'アクションアイテム'!$A$1:$M$60"}</definedName>
    <definedName name="RTY" hidden="1">{"'アクションアイテム'!$A$1:$M$60"}</definedName>
    <definedName name="rwewewew" localSheetId="4" hidden="1">{"'アクションアイテム'!$A$1:$M$60"}</definedName>
    <definedName name="rwewewew" localSheetId="10" hidden="1">{"'アクションアイテム'!$A$1:$M$60"}</definedName>
    <definedName name="rwewewew" localSheetId="11" hidden="1">{"'アクションアイテム'!$A$1:$M$60"}</definedName>
    <definedName name="rwewewew" localSheetId="14" hidden="1">{"'アクションアイテム'!$A$1:$M$60"}</definedName>
    <definedName name="rwewewew" localSheetId="16" hidden="1">{"'アクションアイテム'!$A$1:$M$60"}</definedName>
    <definedName name="rwewewew" localSheetId="17" hidden="1">{"'アクションアイテム'!$A$1:$M$60"}</definedName>
    <definedName name="rwewewew" hidden="1">{"'アクションアイテム'!$A$1:$M$60"}</definedName>
    <definedName name="ｒｙｊｒｔ" localSheetId="4" hidden="1">{"'アクションアイテム'!$A$1:$M$60"}</definedName>
    <definedName name="ｒｙｊｒｔ" localSheetId="10" hidden="1">{"'アクションアイテム'!$A$1:$M$60"}</definedName>
    <definedName name="ｒｙｊｒｔ" localSheetId="11" hidden="1">{"'アクションアイテム'!$A$1:$M$60"}</definedName>
    <definedName name="ｒｙｊｒｔ" localSheetId="14" hidden="1">{"'アクションアイテム'!$A$1:$M$60"}</definedName>
    <definedName name="ｒｙｊｒｔ" localSheetId="16" hidden="1">{"'アクションアイテム'!$A$1:$M$60"}</definedName>
    <definedName name="ｒｙｊｒｔ" localSheetId="17" hidden="1">{"'アクションアイテム'!$A$1:$M$60"}</definedName>
    <definedName name="ｒｙｊｒｔ" hidden="1">{"'アクションアイテム'!$A$1:$M$60"}</definedName>
    <definedName name="ｒちぇｒｔｙ" localSheetId="4" hidden="1">{"'アクションアイテム'!$A$1:$M$60"}</definedName>
    <definedName name="ｒちぇｒｔｙ" localSheetId="10" hidden="1">{"'アクションアイテム'!$A$1:$M$60"}</definedName>
    <definedName name="ｒちぇｒｔｙ" localSheetId="11" hidden="1">{"'アクションアイテム'!$A$1:$M$60"}</definedName>
    <definedName name="ｒちぇｒｔｙ" localSheetId="14" hidden="1">{"'アクションアイテム'!$A$1:$M$60"}</definedName>
    <definedName name="ｒちぇｒｔｙ" localSheetId="16" hidden="1">{"'アクションアイテム'!$A$1:$M$60"}</definedName>
    <definedName name="ｒちぇｒｔｙ" localSheetId="17" hidden="1">{"'アクションアイテム'!$A$1:$M$60"}</definedName>
    <definedName name="ｒちぇｒｔｙ" hidden="1">{"'アクションアイテム'!$A$1:$M$60"}</definedName>
    <definedName name="ｒちゅｒｔりゅうｙ" localSheetId="4" hidden="1">{"'アクションアイテム'!$A$1:$M$60"}</definedName>
    <definedName name="ｒちゅｒｔりゅうｙ" localSheetId="10" hidden="1">{"'アクションアイテム'!$A$1:$M$60"}</definedName>
    <definedName name="ｒちゅｒｔりゅうｙ" localSheetId="11" hidden="1">{"'アクションアイテム'!$A$1:$M$60"}</definedName>
    <definedName name="ｒちゅｒｔりゅうｙ" localSheetId="14" hidden="1">{"'アクションアイテム'!$A$1:$M$60"}</definedName>
    <definedName name="ｒちゅｒｔりゅうｙ" localSheetId="16" hidden="1">{"'アクションアイテム'!$A$1:$M$60"}</definedName>
    <definedName name="ｒちゅｒｔりゅうｙ" localSheetId="17" hidden="1">{"'アクションアイテム'!$A$1:$M$60"}</definedName>
    <definedName name="ｒちゅｒｔりゅうｙ" hidden="1">{"'アクションアイテム'!$A$1:$M$60"}</definedName>
    <definedName name="ｓ" localSheetId="4" hidden="1">{"'アクションアイテム'!$A$1:$M$60"}</definedName>
    <definedName name="ｓ" localSheetId="5" hidden="1">{"'アクションアイテム'!$A$1:$M$60"}</definedName>
    <definedName name="ｓ" localSheetId="10" hidden="1">{"'アクションアイテム'!$A$1:$M$60"}</definedName>
    <definedName name="ｓ" localSheetId="11" hidden="1">{"'アクションアイテム'!$A$1:$M$60"}</definedName>
    <definedName name="ｓ" localSheetId="14" hidden="1">{"'アクションアイテム'!$A$1:$M$60"}</definedName>
    <definedName name="ｓ" localSheetId="16" hidden="1">{"'アクションアイテム'!$A$1:$M$60"}</definedName>
    <definedName name="ｓ" localSheetId="17" hidden="1">{"'アクションアイテム'!$A$1:$M$60"}</definedName>
    <definedName name="ｓ" hidden="1">{"'アクションアイテム'!$A$1:$M$60"}</definedName>
    <definedName name="sadasda" localSheetId="4" hidden="1">{"'アクションアイテム'!$A$1:$M$60"}</definedName>
    <definedName name="sadasda" localSheetId="10" hidden="1">{"'アクションアイテム'!$A$1:$M$60"}</definedName>
    <definedName name="sadasda" localSheetId="11" hidden="1">{"'アクションアイテム'!$A$1:$M$60"}</definedName>
    <definedName name="sadasda" localSheetId="14" hidden="1">{"'アクションアイテム'!$A$1:$M$60"}</definedName>
    <definedName name="sadasda" localSheetId="16" hidden="1">{"'アクションアイテム'!$A$1:$M$60"}</definedName>
    <definedName name="sadasda" localSheetId="17" hidden="1">{"'アクションアイテム'!$A$1:$M$60"}</definedName>
    <definedName name="sadasda" hidden="1">{"'アクションアイテム'!$A$1:$M$60"}</definedName>
    <definedName name="safa" localSheetId="4" hidden="1">{"'アクションアイテム'!$A$1:$M$60"}</definedName>
    <definedName name="safa" localSheetId="5" hidden="1">{"'アクションアイテム'!$A$1:$M$60"}</definedName>
    <definedName name="safa" localSheetId="10" hidden="1">{"'アクションアイテム'!$A$1:$M$60"}</definedName>
    <definedName name="safa" localSheetId="11" hidden="1">{"'アクションアイテム'!$A$1:$M$60"}</definedName>
    <definedName name="safa" localSheetId="14" hidden="1">{"'アクションアイテム'!$A$1:$M$60"}</definedName>
    <definedName name="safa" localSheetId="16" hidden="1">{"'アクションアイテム'!$A$1:$M$60"}</definedName>
    <definedName name="safa" localSheetId="17" hidden="1">{"'アクションアイテム'!$A$1:$M$60"}</definedName>
    <definedName name="safa" hidden="1">{"'アクションアイテム'!$A$1:$M$60"}</definedName>
    <definedName name="sanos" localSheetId="4" hidden="1">{"'アクションアイテム'!$A$1:$M$60"}</definedName>
    <definedName name="sanos" localSheetId="10" hidden="1">{"'アクションアイテム'!$A$1:$M$60"}</definedName>
    <definedName name="sanos" localSheetId="11" hidden="1">{"'アクションアイテム'!$A$1:$M$60"}</definedName>
    <definedName name="sanos" localSheetId="14" hidden="1">{"'アクションアイテム'!$A$1:$M$60"}</definedName>
    <definedName name="sanos" localSheetId="16" hidden="1">{"'アクションアイテム'!$A$1:$M$60"}</definedName>
    <definedName name="sanos" localSheetId="17" hidden="1">{"'アクションアイテム'!$A$1:$M$60"}</definedName>
    <definedName name="sanos" hidden="1">{"'アクションアイテム'!$A$1:$M$60"}</definedName>
    <definedName name="sasaj" localSheetId="4" hidden="1">{"'アクションアイテム'!$A$1:$M$60"}</definedName>
    <definedName name="sasaj" localSheetId="5" hidden="1">{"'アクションアイテム'!$A$1:$M$60"}</definedName>
    <definedName name="sasaj" localSheetId="10" hidden="1">{"'アクションアイテム'!$A$1:$M$60"}</definedName>
    <definedName name="sasaj" localSheetId="11" hidden="1">{"'アクションアイテム'!$A$1:$M$60"}</definedName>
    <definedName name="sasaj" localSheetId="14" hidden="1">{"'アクションアイテム'!$A$1:$M$60"}</definedName>
    <definedName name="sasaj" localSheetId="16" hidden="1">{"'アクションアイテム'!$A$1:$M$60"}</definedName>
    <definedName name="sasaj" localSheetId="17" hidden="1">{"'アクションアイテム'!$A$1:$M$60"}</definedName>
    <definedName name="sasaj" hidden="1">{"'アクションアイテム'!$A$1:$M$60"}</definedName>
    <definedName name="sd" localSheetId="4" hidden="1">{"'アクションアイテム'!$A$1:$M$60"}</definedName>
    <definedName name="sd" localSheetId="5" hidden="1">{"'アクションアイテム'!$A$1:$M$60"}</definedName>
    <definedName name="sd" localSheetId="10" hidden="1">{"'アクションアイテム'!$A$1:$M$60"}</definedName>
    <definedName name="sd" localSheetId="11" hidden="1">{"'アクションアイテム'!$A$1:$M$60"}</definedName>
    <definedName name="sd" localSheetId="14" hidden="1">{"'アクションアイテム'!$A$1:$M$60"}</definedName>
    <definedName name="sd" localSheetId="16" hidden="1">{"'アクションアイテム'!$A$1:$M$60"}</definedName>
    <definedName name="sd" localSheetId="17" hidden="1">{"'アクションアイテム'!$A$1:$M$60"}</definedName>
    <definedName name="sd" hidden="1">{"'アクションアイテム'!$A$1:$M$60"}</definedName>
    <definedName name="ｓｄｄｄｄ" localSheetId="4" hidden="1">{"'アクションアイテム'!$A$1:$M$60"}</definedName>
    <definedName name="ｓｄｄｄｄ" localSheetId="10" hidden="1">{"'アクションアイテム'!$A$1:$M$60"}</definedName>
    <definedName name="ｓｄｄｄｄ" localSheetId="11" hidden="1">{"'アクションアイテム'!$A$1:$M$60"}</definedName>
    <definedName name="ｓｄｄｄｄ" localSheetId="14" hidden="1">{"'アクションアイテム'!$A$1:$M$60"}</definedName>
    <definedName name="ｓｄｄｄｄ" localSheetId="16" hidden="1">{"'アクションアイテム'!$A$1:$M$60"}</definedName>
    <definedName name="ｓｄｄｄｄ" localSheetId="17" hidden="1">{"'アクションアイテム'!$A$1:$M$60"}</definedName>
    <definedName name="ｓｄｄｄｄ" hidden="1">{"'アクションアイテム'!$A$1:$M$60"}</definedName>
    <definedName name="sdf" localSheetId="4" hidden="1">{"'アクションアイテム'!$A$1:$M$60"}</definedName>
    <definedName name="sdf" localSheetId="5" hidden="1">{"'アクションアイテム'!$A$1:$M$60"}</definedName>
    <definedName name="sdf" localSheetId="10" hidden="1">{"'アクションアイテム'!$A$1:$M$60"}</definedName>
    <definedName name="sdf" localSheetId="11" hidden="1">{"'アクションアイテム'!$A$1:$M$60"}</definedName>
    <definedName name="sdf" localSheetId="14" hidden="1">{"'アクションアイテム'!$A$1:$M$60"}</definedName>
    <definedName name="sdf" localSheetId="16" hidden="1">{"'アクションアイテム'!$A$1:$M$60"}</definedName>
    <definedName name="sdf" localSheetId="17" hidden="1">{"'アクションアイテム'!$A$1:$M$60"}</definedName>
    <definedName name="sdf" hidden="1">{"'アクションアイテム'!$A$1:$M$60"}</definedName>
    <definedName name="ｓｄｆｇｓｄｆｇ" localSheetId="4" hidden="1">{"'アクションアイテム'!$A$1:$M$60"}</definedName>
    <definedName name="ｓｄｆｇｓｄｆｇ" localSheetId="10" hidden="1">{"'アクションアイテム'!$A$1:$M$60"}</definedName>
    <definedName name="ｓｄｆｇｓｄｆｇ" localSheetId="11" hidden="1">{"'アクションアイテム'!$A$1:$M$60"}</definedName>
    <definedName name="ｓｄｆｇｓｄｆｇ" localSheetId="14" hidden="1">{"'アクションアイテム'!$A$1:$M$60"}</definedName>
    <definedName name="ｓｄｆｇｓｄｆｇ" localSheetId="16" hidden="1">{"'アクションアイテム'!$A$1:$M$60"}</definedName>
    <definedName name="ｓｄｆｇｓｄｆｇ" localSheetId="17" hidden="1">{"'アクションアイテム'!$A$1:$M$60"}</definedName>
    <definedName name="ｓｄｆｇｓｄｆｇ" hidden="1">{"'アクションアイテム'!$A$1:$M$60"}</definedName>
    <definedName name="ｓｄｆｇｓｄｆｇｓ" localSheetId="4" hidden="1">{"'アクションアイテム'!$A$1:$M$60"}</definedName>
    <definedName name="ｓｄｆｇｓｄｆｇｓ" localSheetId="10" hidden="1">{"'アクションアイテム'!$A$1:$M$60"}</definedName>
    <definedName name="ｓｄｆｇｓｄｆｇｓ" localSheetId="11" hidden="1">{"'アクションアイテム'!$A$1:$M$60"}</definedName>
    <definedName name="ｓｄｆｇｓｄｆｇｓ" localSheetId="14" hidden="1">{"'アクションアイテム'!$A$1:$M$60"}</definedName>
    <definedName name="ｓｄｆｇｓｄｆｇｓ" localSheetId="16" hidden="1">{"'アクションアイテム'!$A$1:$M$60"}</definedName>
    <definedName name="ｓｄｆｇｓｄｆｇｓ" localSheetId="17" hidden="1">{"'アクションアイテム'!$A$1:$M$60"}</definedName>
    <definedName name="ｓｄｆｇｓｄｆｇｓ" hidden="1">{"'アクションアイテム'!$A$1:$M$60"}</definedName>
    <definedName name="ｓｄｆｇｓｄｆｇｓｄｆｇｓｄｆｇ" localSheetId="4" hidden="1">{"'アクションアイテム'!$A$1:$M$60"}</definedName>
    <definedName name="ｓｄｆｇｓｄｆｇｓｄｆｇｓｄｆｇ" localSheetId="10" hidden="1">{"'アクションアイテム'!$A$1:$M$60"}</definedName>
    <definedName name="ｓｄｆｇｓｄｆｇｓｄｆｇｓｄｆｇ" localSheetId="11" hidden="1">{"'アクションアイテム'!$A$1:$M$60"}</definedName>
    <definedName name="ｓｄｆｇｓｄｆｇｓｄｆｇｓｄｆｇ" localSheetId="14" hidden="1">{"'アクションアイテム'!$A$1:$M$60"}</definedName>
    <definedName name="ｓｄｆｇｓｄｆｇｓｄｆｇｓｄｆｇ" localSheetId="16" hidden="1">{"'アクションアイテム'!$A$1:$M$60"}</definedName>
    <definedName name="ｓｄｆｇｓｄｆｇｓｄｆｇｓｄｆｇ" localSheetId="17" hidden="1">{"'アクションアイテム'!$A$1:$M$60"}</definedName>
    <definedName name="ｓｄｆｇｓｄｆｇｓｄｆｇｓｄｆｇ" hidden="1">{"'アクションアイテム'!$A$1:$M$60"}</definedName>
    <definedName name="ｓｄｆｇｓｄｆｈ" localSheetId="4" hidden="1">{"'アクションアイテム'!$A$1:$M$60"}</definedName>
    <definedName name="ｓｄｆｇｓｄｆｈ" localSheetId="10" hidden="1">{"'アクションアイテム'!$A$1:$M$60"}</definedName>
    <definedName name="ｓｄｆｇｓｄｆｈ" localSheetId="11" hidden="1">{"'アクションアイテム'!$A$1:$M$60"}</definedName>
    <definedName name="ｓｄｆｇｓｄｆｈ" localSheetId="14" hidden="1">{"'アクションアイテム'!$A$1:$M$60"}</definedName>
    <definedName name="ｓｄｆｇｓｄｆｈ" localSheetId="16" hidden="1">{"'アクションアイテム'!$A$1:$M$60"}</definedName>
    <definedName name="ｓｄｆｇｓｄｆｈ" localSheetId="17" hidden="1">{"'アクションアイテム'!$A$1:$M$60"}</definedName>
    <definedName name="ｓｄｆｇｓｄｆｈ" hidden="1">{"'アクションアイテム'!$A$1:$M$60"}</definedName>
    <definedName name="ｓｄｆｇｓれｇｓｒ" localSheetId="4" hidden="1">{"'アクションアイテム'!$A$1:$M$60"}</definedName>
    <definedName name="ｓｄｆｇｓれｇｓｒ" localSheetId="10" hidden="1">{"'アクションアイテム'!$A$1:$M$60"}</definedName>
    <definedName name="ｓｄｆｇｓれｇｓｒ" localSheetId="11" hidden="1">{"'アクションアイテム'!$A$1:$M$60"}</definedName>
    <definedName name="ｓｄｆｇｓれｇｓｒ" localSheetId="14" hidden="1">{"'アクションアイテム'!$A$1:$M$60"}</definedName>
    <definedName name="ｓｄｆｇｓれｇｓｒ" localSheetId="16" hidden="1">{"'アクションアイテム'!$A$1:$M$60"}</definedName>
    <definedName name="ｓｄｆｇｓれｇｓｒ" localSheetId="17" hidden="1">{"'アクションアイテム'!$A$1:$M$60"}</definedName>
    <definedName name="ｓｄｆｇｓれｇｓｒ" hidden="1">{"'アクションアイテム'!$A$1:$M$60"}</definedName>
    <definedName name="ｓｄｆｈｇｓｄｆｇｈ" localSheetId="4" hidden="1">{"'アクションアイテム'!$A$1:$M$60"}</definedName>
    <definedName name="ｓｄｆｈｇｓｄｆｇｈ" localSheetId="10" hidden="1">{"'アクションアイテム'!$A$1:$M$60"}</definedName>
    <definedName name="ｓｄｆｈｇｓｄｆｇｈ" localSheetId="11" hidden="1">{"'アクションアイテム'!$A$1:$M$60"}</definedName>
    <definedName name="ｓｄｆｈｇｓｄｆｇｈ" localSheetId="14" hidden="1">{"'アクションアイテム'!$A$1:$M$60"}</definedName>
    <definedName name="ｓｄｆｈｇｓｄｆｇｈ" localSheetId="16" hidden="1">{"'アクションアイテム'!$A$1:$M$60"}</definedName>
    <definedName name="ｓｄｆｈｇｓｄｆｇｈ" localSheetId="17" hidden="1">{"'アクションアイテム'!$A$1:$M$60"}</definedName>
    <definedName name="ｓｄｆｈｇｓｄｆｇｈ" hidden="1">{"'アクションアイテム'!$A$1:$M$60"}</definedName>
    <definedName name="ｓｄｆｈｓｇｈ" localSheetId="4" hidden="1">{"'アクションアイテム'!$A$1:$M$60"}</definedName>
    <definedName name="ｓｄｆｈｓｇｈ" localSheetId="10" hidden="1">{"'アクションアイテム'!$A$1:$M$60"}</definedName>
    <definedName name="ｓｄｆｈｓｇｈ" localSheetId="11" hidden="1">{"'アクションアイテム'!$A$1:$M$60"}</definedName>
    <definedName name="ｓｄｆｈｓｇｈ" localSheetId="14" hidden="1">{"'アクションアイテム'!$A$1:$M$60"}</definedName>
    <definedName name="ｓｄｆｈｓｇｈ" localSheetId="16" hidden="1">{"'アクションアイテム'!$A$1:$M$60"}</definedName>
    <definedName name="ｓｄｆｈｓｇｈ" localSheetId="17" hidden="1">{"'アクションアイテム'!$A$1:$M$60"}</definedName>
    <definedName name="ｓｄｆｈｓｇｈ" hidden="1">{"'アクションアイテム'!$A$1:$M$60"}</definedName>
    <definedName name="ｓｄｆげｒｇ" localSheetId="4" hidden="1">{"'アクションアイテム'!$A$1:$M$60"}</definedName>
    <definedName name="ｓｄｆげｒｇ" localSheetId="10" hidden="1">{"'アクションアイテム'!$A$1:$M$60"}</definedName>
    <definedName name="ｓｄｆげｒｇ" localSheetId="11" hidden="1">{"'アクションアイテム'!$A$1:$M$60"}</definedName>
    <definedName name="ｓｄｆげｒｇ" localSheetId="14" hidden="1">{"'アクションアイテム'!$A$1:$M$60"}</definedName>
    <definedName name="ｓｄｆげｒｇ" localSheetId="16" hidden="1">{"'アクションアイテム'!$A$1:$M$60"}</definedName>
    <definedName name="ｓｄｆげｒｇ" localSheetId="17" hidden="1">{"'アクションアイテム'!$A$1:$M$60"}</definedName>
    <definedName name="ｓｄｆげｒｇ" hidden="1">{"'アクションアイテム'!$A$1:$M$60"}</definedName>
    <definedName name="ｓｄｇｆｓ" localSheetId="4" hidden="1">{"'アクションアイテム'!$A$1:$M$60"}</definedName>
    <definedName name="ｓｄｇｆｓ" localSheetId="10" hidden="1">{"'アクションアイテム'!$A$1:$M$60"}</definedName>
    <definedName name="ｓｄｇｆｓ" localSheetId="11" hidden="1">{"'アクションアイテム'!$A$1:$M$60"}</definedName>
    <definedName name="ｓｄｇｆｓ" localSheetId="14" hidden="1">{"'アクションアイテム'!$A$1:$M$60"}</definedName>
    <definedName name="ｓｄｇｆｓ" localSheetId="16" hidden="1">{"'アクションアイテム'!$A$1:$M$60"}</definedName>
    <definedName name="ｓｄｇｆｓ" localSheetId="17" hidden="1">{"'アクションアイテム'!$A$1:$M$60"}</definedName>
    <definedName name="ｓｄｇｆｓ" hidden="1">{"'アクションアイテム'!$A$1:$M$60"}</definedName>
    <definedName name="sdse" localSheetId="4" hidden="1">{"'アクションアイテム'!$A$1:$M$60"}</definedName>
    <definedName name="sdse" localSheetId="5" hidden="1">{"'アクションアイテム'!$A$1:$M$60"}</definedName>
    <definedName name="sdse" localSheetId="10" hidden="1">{"'アクションアイテム'!$A$1:$M$60"}</definedName>
    <definedName name="sdse" localSheetId="11" hidden="1">{"'アクションアイテム'!$A$1:$M$60"}</definedName>
    <definedName name="sdse" localSheetId="14" hidden="1">{"'アクションアイテム'!$A$1:$M$60"}</definedName>
    <definedName name="sdse" localSheetId="16" hidden="1">{"'アクションアイテム'!$A$1:$M$60"}</definedName>
    <definedName name="sdse" localSheetId="17" hidden="1">{"'アクションアイテム'!$A$1:$M$60"}</definedName>
    <definedName name="sdse" hidden="1">{"'アクションアイテム'!$A$1:$M$60"}</definedName>
    <definedName name="sfads" localSheetId="4" hidden="1">{"'アクションアイテム'!$A$1:$M$60"}</definedName>
    <definedName name="sfads" localSheetId="10" hidden="1">{"'アクションアイテム'!$A$1:$M$60"}</definedName>
    <definedName name="sfads" localSheetId="11" hidden="1">{"'アクションアイテム'!$A$1:$M$60"}</definedName>
    <definedName name="sfads" localSheetId="14" hidden="1">{"'アクションアイテム'!$A$1:$M$60"}</definedName>
    <definedName name="sfads" localSheetId="16" hidden="1">{"'アクションアイテム'!$A$1:$M$60"}</definedName>
    <definedName name="sfads" localSheetId="17" hidden="1">{"'アクションアイテム'!$A$1:$M$60"}</definedName>
    <definedName name="sfads" hidden="1">{"'アクションアイテム'!$A$1:$M$60"}</definedName>
    <definedName name="ｓｆｇｓｄｆｇ" localSheetId="4" hidden="1">{"'アクションアイテム'!$A$1:$M$60"}</definedName>
    <definedName name="ｓｆｇｓｄｆｇ" localSheetId="10" hidden="1">{"'アクションアイテム'!$A$1:$M$60"}</definedName>
    <definedName name="ｓｆｇｓｄｆｇ" localSheetId="11" hidden="1">{"'アクションアイテム'!$A$1:$M$60"}</definedName>
    <definedName name="ｓｆｇｓｄｆｇ" localSheetId="14" hidden="1">{"'アクションアイテム'!$A$1:$M$60"}</definedName>
    <definedName name="ｓｆｇｓｄｆｇ" localSheetId="16" hidden="1">{"'アクションアイテム'!$A$1:$M$60"}</definedName>
    <definedName name="ｓｆｇｓｄｆｇ" localSheetId="17" hidden="1">{"'アクションアイテム'!$A$1:$M$60"}</definedName>
    <definedName name="ｓｆｇｓｄｆｇ" hidden="1">{"'アクションアイテム'!$A$1:$M$60"}</definedName>
    <definedName name="ｓｆｓ" localSheetId="4" hidden="1">{"'アクションアイテム'!$A$1:$M$60"}</definedName>
    <definedName name="ｓｆｓ" localSheetId="5" hidden="1">{"'アクションアイテム'!$A$1:$M$60"}</definedName>
    <definedName name="ｓｆｓ" localSheetId="10" hidden="1">{"'アクションアイテム'!$A$1:$M$60"}</definedName>
    <definedName name="ｓｆｓ" localSheetId="11" hidden="1">{"'アクションアイテム'!$A$1:$M$60"}</definedName>
    <definedName name="ｓｆｓ" localSheetId="14" hidden="1">{"'アクションアイテム'!$A$1:$M$60"}</definedName>
    <definedName name="ｓｆｓ" localSheetId="16" hidden="1">{"'アクションアイテム'!$A$1:$M$60"}</definedName>
    <definedName name="ｓｆｓ" localSheetId="17" hidden="1">{"'アクションアイテム'!$A$1:$M$60"}</definedName>
    <definedName name="ｓｆｓ" hidden="1">{"'アクションアイテム'!$A$1:$M$60"}</definedName>
    <definedName name="ｓｇｒｊｓｆｇｊ" localSheetId="4" hidden="1">{"'アクションアイテム'!$A$1:$M$60"}</definedName>
    <definedName name="ｓｇｒｊｓｆｇｊ" localSheetId="10" hidden="1">{"'アクションアイテム'!$A$1:$M$60"}</definedName>
    <definedName name="ｓｇｒｊｓｆｇｊ" localSheetId="11" hidden="1">{"'アクションアイテム'!$A$1:$M$60"}</definedName>
    <definedName name="ｓｇｒｊｓｆｇｊ" localSheetId="14" hidden="1">{"'アクションアイテム'!$A$1:$M$60"}</definedName>
    <definedName name="ｓｇｒｊｓｆｇｊ" localSheetId="16" hidden="1">{"'アクションアイテム'!$A$1:$M$60"}</definedName>
    <definedName name="ｓｇｒｊｓｆｇｊ" localSheetId="17" hidden="1">{"'アクションアイテム'!$A$1:$M$60"}</definedName>
    <definedName name="ｓｇｒｊｓｆｇｊ" hidden="1">{"'アクションアイテム'!$A$1:$M$60"}</definedName>
    <definedName name="sheet3" localSheetId="4" hidden="1">{"'アクションアイテム'!$A$1:$M$60"}</definedName>
    <definedName name="sheet3" localSheetId="10" hidden="1">{"'アクションアイテム'!$A$1:$M$60"}</definedName>
    <definedName name="sheet3" localSheetId="11" hidden="1">{"'アクションアイテム'!$A$1:$M$60"}</definedName>
    <definedName name="sheet3" localSheetId="14" hidden="1">{"'アクションアイテム'!$A$1:$M$60"}</definedName>
    <definedName name="sheet3" localSheetId="16" hidden="1">{"'アクションアイテム'!$A$1:$M$60"}</definedName>
    <definedName name="sheet3" localSheetId="17" hidden="1">{"'アクションアイテム'!$A$1:$M$60"}</definedName>
    <definedName name="sheet3" hidden="1">{"'アクションアイテム'!$A$1:$M$60"}</definedName>
    <definedName name="shimizu" localSheetId="4" hidden="1">{"'アクションアイテム'!$A$1:$M$60"}</definedName>
    <definedName name="shimizu" localSheetId="10" hidden="1">{"'アクションアイテム'!$A$1:$M$60"}</definedName>
    <definedName name="shimizu" localSheetId="11" hidden="1">{"'アクションアイテム'!$A$1:$M$60"}</definedName>
    <definedName name="shimizu" localSheetId="14" hidden="1">{"'アクションアイテム'!$A$1:$M$60"}</definedName>
    <definedName name="shimizu" localSheetId="16" hidden="1">{"'アクションアイテム'!$A$1:$M$60"}</definedName>
    <definedName name="shimizu" localSheetId="17" hidden="1">{"'アクションアイテム'!$A$1:$M$60"}</definedName>
    <definedName name="shimizu" hidden="1">{"'アクションアイテム'!$A$1:$M$60"}</definedName>
    <definedName name="SI" localSheetId="4" hidden="1">{"'アクションアイテム'!$A$1:$M$60"}</definedName>
    <definedName name="SI" localSheetId="10" hidden="1">{"'アクションアイテム'!$A$1:$M$60"}</definedName>
    <definedName name="SI" localSheetId="11" hidden="1">{"'アクションアイテム'!$A$1:$M$60"}</definedName>
    <definedName name="SI" localSheetId="14" hidden="1">{"'アクションアイテム'!$A$1:$M$60"}</definedName>
    <definedName name="SI" localSheetId="16" hidden="1">{"'アクションアイテム'!$A$1:$M$60"}</definedName>
    <definedName name="SI" localSheetId="17" hidden="1">{"'アクションアイテム'!$A$1:$M$60"}</definedName>
    <definedName name="SI" hidden="1">{"'アクションアイテム'!$A$1:$M$60"}</definedName>
    <definedName name="sinki" localSheetId="11">#REF!,#REF!</definedName>
    <definedName name="sinki" localSheetId="16">#REF!,#REF!</definedName>
    <definedName name="sinki">#REF!,#REF!</definedName>
    <definedName name="ｓｒｇせｒｇｓｒｇ" localSheetId="4" hidden="1">{"'アクションアイテム'!$A$1:$M$60"}</definedName>
    <definedName name="ｓｒｇせｒｇｓｒｇ" localSheetId="10" hidden="1">{"'アクションアイテム'!$A$1:$M$60"}</definedName>
    <definedName name="ｓｒｇせｒｇｓｒｇ" localSheetId="11" hidden="1">{"'アクションアイテム'!$A$1:$M$60"}</definedName>
    <definedName name="ｓｒｇせｒｇｓｒｇ" localSheetId="14" hidden="1">{"'アクションアイテム'!$A$1:$M$60"}</definedName>
    <definedName name="ｓｒｇせｒｇｓｒｇ" localSheetId="16" hidden="1">{"'アクションアイテム'!$A$1:$M$60"}</definedName>
    <definedName name="ｓｒｇせｒｇｓｒｇ" localSheetId="17" hidden="1">{"'アクションアイテム'!$A$1:$M$60"}</definedName>
    <definedName name="ｓｒｇせｒｇｓｒｇ" hidden="1">{"'アクションアイテム'!$A$1:$M$60"}</definedName>
    <definedName name="ssa" localSheetId="4" hidden="1">{"'アクションアイテム'!$A$1:$M$60"}</definedName>
    <definedName name="ssa" localSheetId="5" hidden="1">{"'アクションアイテム'!$A$1:$M$60"}</definedName>
    <definedName name="ssa" localSheetId="10" hidden="1">{"'アクションアイテム'!$A$1:$M$60"}</definedName>
    <definedName name="ssa" localSheetId="11" hidden="1">{"'アクションアイテム'!$A$1:$M$60"}</definedName>
    <definedName name="ssa" localSheetId="14" hidden="1">{"'アクションアイテム'!$A$1:$M$60"}</definedName>
    <definedName name="ssa" localSheetId="16" hidden="1">{"'アクションアイテム'!$A$1:$M$60"}</definedName>
    <definedName name="ssa" localSheetId="17" hidden="1">{"'アクションアイテム'!$A$1:$M$60"}</definedName>
    <definedName name="ssa" localSheetId="0" hidden="1">{"'アクションアイテム'!$A$1:$M$60"}</definedName>
    <definedName name="ssa" hidden="1">{"'アクションアイテム'!$A$1:$M$60"}</definedName>
    <definedName name="sss" localSheetId="4" hidden="1">{"'アクションアイテム'!$A$1:$M$60"}</definedName>
    <definedName name="sss" localSheetId="5" hidden="1">{"'アクションアイテム'!$A$1:$M$60"}</definedName>
    <definedName name="sss" localSheetId="10" hidden="1">{"'アクションアイテム'!$A$1:$M$60"}</definedName>
    <definedName name="sss" localSheetId="11" hidden="1">{"'アクションアイテム'!$A$1:$M$60"}</definedName>
    <definedName name="sss" localSheetId="14" hidden="1">{"'アクションアイテム'!$A$1:$M$60"}</definedName>
    <definedName name="sss" localSheetId="16" hidden="1">{"'アクションアイテム'!$A$1:$M$60"}</definedName>
    <definedName name="sss" localSheetId="17" hidden="1">{"'アクションアイテム'!$A$1:$M$60"}</definedName>
    <definedName name="sss" localSheetId="0" hidden="1">{"'アクションアイテム'!$A$1:$M$60"}</definedName>
    <definedName name="sss" hidden="1">{"'アクションアイテム'!$A$1:$M$60"}</definedName>
    <definedName name="sssss" localSheetId="4" hidden="1">{"'アクションアイテム'!$A$1:$M$60"}</definedName>
    <definedName name="sssss" localSheetId="10" hidden="1">{"'アクションアイテム'!$A$1:$M$60"}</definedName>
    <definedName name="sssss" localSheetId="11" hidden="1">{"'アクションアイテム'!$A$1:$M$60"}</definedName>
    <definedName name="sssss" localSheetId="14" hidden="1">{"'アクションアイテム'!$A$1:$M$60"}</definedName>
    <definedName name="sssss" localSheetId="16" hidden="1">{"'アクションアイテム'!$A$1:$M$60"}</definedName>
    <definedName name="sssss" localSheetId="17" hidden="1">{"'アクションアイテム'!$A$1:$M$60"}</definedName>
    <definedName name="sssss" hidden="1">{"'アクションアイテム'!$A$1:$M$60"}</definedName>
    <definedName name="ｓｓｓｓｓｓｓｓｓｓｓｓｓｓｓｓｓｓｓｓｓｓｓｓ" localSheetId="4" hidden="1">{"'アクションアイテム'!$A$1:$M$60"}</definedName>
    <definedName name="ｓｓｓｓｓｓｓｓｓｓｓｓｓｓｓｓｓｓｓｓｓｓｓｓ" localSheetId="5" hidden="1">{"'アクションアイテム'!$A$1:$M$60"}</definedName>
    <definedName name="ｓｓｓｓｓｓｓｓｓｓｓｓｓｓｓｓｓｓｓｓｓｓｓｓ" localSheetId="10" hidden="1">{"'アクションアイテム'!$A$1:$M$60"}</definedName>
    <definedName name="ｓｓｓｓｓｓｓｓｓｓｓｓｓｓｓｓｓｓｓｓｓｓｓｓ" localSheetId="11" hidden="1">{"'アクションアイテム'!$A$1:$M$60"}</definedName>
    <definedName name="ｓｓｓｓｓｓｓｓｓｓｓｓｓｓｓｓｓｓｓｓｓｓｓｓ" localSheetId="14" hidden="1">{"'アクションアイテム'!$A$1:$M$60"}</definedName>
    <definedName name="ｓｓｓｓｓｓｓｓｓｓｓｓｓｓｓｓｓｓｓｓｓｓｓｓ" localSheetId="16" hidden="1">{"'アクションアイテム'!$A$1:$M$60"}</definedName>
    <definedName name="ｓｓｓｓｓｓｓｓｓｓｓｓｓｓｓｓｓｓｓｓｓｓｓｓ" localSheetId="17" hidden="1">{"'アクションアイテム'!$A$1:$M$60"}</definedName>
    <definedName name="ｓｓｓｓｓｓｓｓｓｓｓｓｓｓｓｓｓｓｓｓｓｓｓｓ" hidden="1">{"'アクションアイテム'!$A$1:$M$60"}</definedName>
    <definedName name="t" localSheetId="4" hidden="1">{"'アクションアイテム'!$A$1:$M$60"}</definedName>
    <definedName name="t" localSheetId="5" hidden="1">{"'アクションアイテム'!$A$1:$M$60"}</definedName>
    <definedName name="t" localSheetId="10" hidden="1">{"'アクションアイテム'!$A$1:$M$60"}</definedName>
    <definedName name="t" localSheetId="11" hidden="1">{"'アクションアイテム'!$A$1:$M$60"}</definedName>
    <definedName name="t" localSheetId="14" hidden="1">{"'アクションアイテム'!$A$1:$M$60"}</definedName>
    <definedName name="t" localSheetId="16" hidden="1">{"'アクションアイテム'!$A$1:$M$60"}</definedName>
    <definedName name="t" localSheetId="17" hidden="1">{"'アクションアイテム'!$A$1:$M$60"}</definedName>
    <definedName name="t" hidden="1">{"'アクションアイテム'!$A$1:$M$60"}</definedName>
    <definedName name="t2t2" localSheetId="4" hidden="1">{"'アクションアイテム'!$A$1:$M$60"}</definedName>
    <definedName name="t2t2" localSheetId="10" hidden="1">{"'アクションアイテム'!$A$1:$M$60"}</definedName>
    <definedName name="t2t2" localSheetId="11" hidden="1">{"'アクションアイテム'!$A$1:$M$60"}</definedName>
    <definedName name="t2t2" localSheetId="14" hidden="1">{"'アクションアイテム'!$A$1:$M$60"}</definedName>
    <definedName name="t2t2" localSheetId="16" hidden="1">{"'アクションアイテム'!$A$1:$M$60"}</definedName>
    <definedName name="t2t2" localSheetId="17" hidden="1">{"'アクションアイテム'!$A$1:$M$60"}</definedName>
    <definedName name="t2t2" hidden="1">{"'アクションアイテム'!$A$1:$M$60"}</definedName>
    <definedName name="Ｔ３計画" localSheetId="4" hidden="1">{"'アクションアイテム'!$A$1:$M$60"}</definedName>
    <definedName name="Ｔ３計画" localSheetId="5" hidden="1">{"'アクションアイテム'!$A$1:$M$60"}</definedName>
    <definedName name="Ｔ３計画" localSheetId="10" hidden="1">{"'アクションアイテム'!$A$1:$M$60"}</definedName>
    <definedName name="Ｔ３計画" localSheetId="11" hidden="1">{"'アクションアイテム'!$A$1:$M$60"}</definedName>
    <definedName name="Ｔ３計画" localSheetId="14" hidden="1">{"'アクションアイテム'!$A$1:$M$60"}</definedName>
    <definedName name="Ｔ３計画" localSheetId="16" hidden="1">{"'アクションアイテム'!$A$1:$M$60"}</definedName>
    <definedName name="Ｔ３計画" localSheetId="17" hidden="1">{"'アクションアイテム'!$A$1:$M$60"}</definedName>
    <definedName name="Ｔ３計画" localSheetId="0" hidden="1">{"'アクションアイテム'!$A$1:$M$60"}</definedName>
    <definedName name="Ｔ３計画" hidden="1">{"'アクションアイテム'!$A$1:$M$60"}</definedName>
    <definedName name="Ｔ３試験計画その３" localSheetId="4" hidden="1">{"'アクションアイテム'!$A$1:$M$60"}</definedName>
    <definedName name="Ｔ３試験計画その３" localSheetId="5" hidden="1">{"'アクションアイテム'!$A$1:$M$60"}</definedName>
    <definedName name="Ｔ３試験計画その３" localSheetId="10" hidden="1">{"'アクションアイテム'!$A$1:$M$60"}</definedName>
    <definedName name="Ｔ３試験計画その３" localSheetId="11" hidden="1">{"'アクションアイテム'!$A$1:$M$60"}</definedName>
    <definedName name="Ｔ３試験計画その３" localSheetId="14" hidden="1">{"'アクションアイテム'!$A$1:$M$60"}</definedName>
    <definedName name="Ｔ３試験計画その３" localSheetId="16" hidden="1">{"'アクションアイテム'!$A$1:$M$60"}</definedName>
    <definedName name="Ｔ３試験計画その３" localSheetId="17" hidden="1">{"'アクションアイテム'!$A$1:$M$60"}</definedName>
    <definedName name="Ｔ３試験計画その３" hidden="1">{"'アクションアイテム'!$A$1:$M$60"}</definedName>
    <definedName name="tada" localSheetId="4" hidden="1">{"'アクションアイテム'!$A$1:$M$60"}</definedName>
    <definedName name="tada" localSheetId="10" hidden="1">{"'アクションアイテム'!$A$1:$M$60"}</definedName>
    <definedName name="tada" localSheetId="11" hidden="1">{"'アクションアイテム'!$A$1:$M$60"}</definedName>
    <definedName name="tada" localSheetId="14" hidden="1">{"'アクションアイテム'!$A$1:$M$60"}</definedName>
    <definedName name="tada" localSheetId="16" hidden="1">{"'アクションアイテム'!$A$1:$M$60"}</definedName>
    <definedName name="tada" localSheetId="17" hidden="1">{"'アクションアイテム'!$A$1:$M$60"}</definedName>
    <definedName name="tada" hidden="1">{"'アクションアイテム'!$A$1:$M$60"}</definedName>
    <definedName name="tect" localSheetId="4" hidden="1">{"'アクションアイテム'!$A$1:$M$60"}</definedName>
    <definedName name="tect" localSheetId="10" hidden="1">{"'アクションアイテム'!$A$1:$M$60"}</definedName>
    <definedName name="tect" localSheetId="11" hidden="1">{"'アクションアイテム'!$A$1:$M$60"}</definedName>
    <definedName name="tect" localSheetId="14" hidden="1">{"'アクションアイテム'!$A$1:$M$60"}</definedName>
    <definedName name="tect" localSheetId="16" hidden="1">{"'アクションアイテム'!$A$1:$M$60"}</definedName>
    <definedName name="tect" localSheetId="17" hidden="1">{"'アクションアイテム'!$A$1:$M$60"}</definedName>
    <definedName name="tect" hidden="1">{"'アクションアイテム'!$A$1:$M$60"}</definedName>
    <definedName name="Ｔｅｌ側" localSheetId="4" hidden="1">{"'アクションアイテム'!$A$1:$M$60"}</definedName>
    <definedName name="Ｔｅｌ側" localSheetId="10" hidden="1">{"'アクションアイテム'!$A$1:$M$60"}</definedName>
    <definedName name="Ｔｅｌ側" localSheetId="11" hidden="1">{"'アクションアイテム'!$A$1:$M$60"}</definedName>
    <definedName name="Ｔｅｌ側" localSheetId="14" hidden="1">{"'アクションアイテム'!$A$1:$M$60"}</definedName>
    <definedName name="Ｔｅｌ側" localSheetId="16" hidden="1">{"'アクションアイテム'!$A$1:$M$60"}</definedName>
    <definedName name="Ｔｅｌ側" localSheetId="17" hidden="1">{"'アクションアイテム'!$A$1:$M$60"}</definedName>
    <definedName name="Ｔｅｌ側" hidden="1">{"'アクションアイテム'!$A$1:$M$60"}</definedName>
    <definedName name="temp" localSheetId="4" hidden="1">{"'アクションアイテム'!$A$1:$M$60"}</definedName>
    <definedName name="temp" localSheetId="5" hidden="1">{"'アクションアイテム'!$A$1:$M$60"}</definedName>
    <definedName name="temp" localSheetId="10" hidden="1">{"'アクションアイテム'!$A$1:$M$60"}</definedName>
    <definedName name="temp" localSheetId="11" hidden="1">{"'アクションアイテム'!$A$1:$M$60"}</definedName>
    <definedName name="temp" localSheetId="14" hidden="1">{"'アクションアイテム'!$A$1:$M$60"}</definedName>
    <definedName name="temp" localSheetId="16" hidden="1">{"'アクションアイテム'!$A$1:$M$60"}</definedName>
    <definedName name="temp" localSheetId="17" hidden="1">{"'アクションアイテム'!$A$1:$M$60"}</definedName>
    <definedName name="temp" hidden="1">{"'アクションアイテム'!$A$1:$M$60"}</definedName>
    <definedName name="ｔｈｔｈ" localSheetId="4" hidden="1">{"'アクションアイテム'!$A$1:$M$60"}</definedName>
    <definedName name="ｔｈｔｈ" localSheetId="10" hidden="1">{"'アクションアイテム'!$A$1:$M$60"}</definedName>
    <definedName name="ｔｈｔｈ" localSheetId="11" hidden="1">{"'アクションアイテム'!$A$1:$M$60"}</definedName>
    <definedName name="ｔｈｔｈ" localSheetId="14" hidden="1">{"'アクションアイテム'!$A$1:$M$60"}</definedName>
    <definedName name="ｔｈｔｈ" localSheetId="16" hidden="1">{"'アクションアイテム'!$A$1:$M$60"}</definedName>
    <definedName name="ｔｈｔｈ" localSheetId="17" hidden="1">{"'アクションアイテム'!$A$1:$M$60"}</definedName>
    <definedName name="ｔｈｔｈ" hidden="1">{"'アクションアイテム'!$A$1:$M$60"}</definedName>
    <definedName name="tre" localSheetId="4" hidden="1">{"'アクションアイテム'!$A$1:$M$60"}</definedName>
    <definedName name="tre" localSheetId="5" hidden="1">{"'アクションアイテム'!$A$1:$M$60"}</definedName>
    <definedName name="tre" localSheetId="10" hidden="1">{"'アクションアイテム'!$A$1:$M$60"}</definedName>
    <definedName name="tre" localSheetId="11" hidden="1">{"'アクションアイテム'!$A$1:$M$60"}</definedName>
    <definedName name="tre" localSheetId="14" hidden="1">{"'アクションアイテム'!$A$1:$M$60"}</definedName>
    <definedName name="tre" localSheetId="16" hidden="1">{"'アクションアイテム'!$A$1:$M$60"}</definedName>
    <definedName name="tre" localSheetId="17" hidden="1">{"'アクションアイテム'!$A$1:$M$60"}</definedName>
    <definedName name="tre" hidden="1">{"'アクションアイテム'!$A$1:$M$60"}</definedName>
    <definedName name="ｔｒｔｒｔｙｒｙｔｔｙｒ" localSheetId="4" hidden="1">{"'アクションアイテム'!$A$1:$M$60"}</definedName>
    <definedName name="ｔｒｔｒｔｙｒｙｔｔｙｒ" localSheetId="10" hidden="1">{"'アクションアイテム'!$A$1:$M$60"}</definedName>
    <definedName name="ｔｒｔｒｔｙｒｙｔｔｙｒ" localSheetId="11" hidden="1">{"'アクションアイテム'!$A$1:$M$60"}</definedName>
    <definedName name="ｔｒｔｒｔｙｒｙｔｔｙｒ" localSheetId="14" hidden="1">{"'アクションアイテム'!$A$1:$M$60"}</definedName>
    <definedName name="ｔｒｔｒｔｙｒｙｔｔｙｒ" localSheetId="16" hidden="1">{"'アクションアイテム'!$A$1:$M$60"}</definedName>
    <definedName name="ｔｒｔｒｔｙｒｙｔｔｙｒ" localSheetId="17" hidden="1">{"'アクションアイテム'!$A$1:$M$60"}</definedName>
    <definedName name="ｔｒｔｒｔｙｒｙｔｔｙｒ" hidden="1">{"'アクションアイテム'!$A$1:$M$60"}</definedName>
    <definedName name="ｔｒｙｙｔｒ" localSheetId="4" hidden="1">{"'アクションアイテム'!$A$1:$M$60"}</definedName>
    <definedName name="ｔｒｙｙｔｒ" localSheetId="10" hidden="1">{"'アクションアイテム'!$A$1:$M$60"}</definedName>
    <definedName name="ｔｒｙｙｔｒ" localSheetId="11" hidden="1">{"'アクションアイテム'!$A$1:$M$60"}</definedName>
    <definedName name="ｔｒｙｙｔｒ" localSheetId="14" hidden="1">{"'アクションアイテム'!$A$1:$M$60"}</definedName>
    <definedName name="ｔｒｙｙｔｒ" localSheetId="16" hidden="1">{"'アクションアイテム'!$A$1:$M$60"}</definedName>
    <definedName name="ｔｒｙｙｔｒ" localSheetId="17" hidden="1">{"'アクションアイテム'!$A$1:$M$60"}</definedName>
    <definedName name="ｔｒｙｙｔｒ" hidden="1">{"'アクションアイテム'!$A$1:$M$60"}</definedName>
    <definedName name="ttt" localSheetId="4" hidden="1">{"'アクションアイテム'!$A$1:$M$60"}</definedName>
    <definedName name="ttt" localSheetId="5" hidden="1">{"'アクションアイテム'!$A$1:$M$60"}</definedName>
    <definedName name="ttt" localSheetId="10" hidden="1">{"'アクションアイテム'!$A$1:$M$60"}</definedName>
    <definedName name="ttt" localSheetId="11" hidden="1">{"'アクションアイテム'!$A$1:$M$60"}</definedName>
    <definedName name="ttt" localSheetId="14" hidden="1">{"'アクションアイテム'!$A$1:$M$60"}</definedName>
    <definedName name="ttt" localSheetId="16" hidden="1">{"'アクションアイテム'!$A$1:$M$60"}</definedName>
    <definedName name="ttt" localSheetId="17" hidden="1">{"'アクションアイテム'!$A$1:$M$60"}</definedName>
    <definedName name="ttt" localSheetId="0" hidden="1">{"'アクションアイテム'!$A$1:$M$60"}</definedName>
    <definedName name="ttt" hidden="1">{"'アクションアイテム'!$A$1:$M$60"}</definedName>
    <definedName name="tttttt" localSheetId="4" hidden="1">{"'アクションアイテム'!$A$1:$M$60"}</definedName>
    <definedName name="tttttt" localSheetId="10" hidden="1">{"'アクションアイテム'!$A$1:$M$60"}</definedName>
    <definedName name="tttttt" localSheetId="11" hidden="1">{"'アクションアイテム'!$A$1:$M$60"}</definedName>
    <definedName name="tttttt" localSheetId="14" hidden="1">{"'アクションアイテム'!$A$1:$M$60"}</definedName>
    <definedName name="tttttt" localSheetId="16" hidden="1">{"'アクションアイテム'!$A$1:$M$60"}</definedName>
    <definedName name="tttttt" localSheetId="17" hidden="1">{"'アクションアイテム'!$A$1:$M$60"}</definedName>
    <definedName name="tttttt" hidden="1">{"'アクションアイテム'!$A$1:$M$60"}</definedName>
    <definedName name="ｔｔｔｔｔｔｔｔｔｔｔｔｔｔｔｔｔ" localSheetId="4" hidden="1">{"'アクションアイテム'!$A$1:$M$60"}</definedName>
    <definedName name="ｔｔｔｔｔｔｔｔｔｔｔｔｔｔｔｔｔ" localSheetId="10" hidden="1">{"'アクションアイテム'!$A$1:$M$60"}</definedName>
    <definedName name="ｔｔｔｔｔｔｔｔｔｔｔｔｔｔｔｔｔ" localSheetId="11" hidden="1">{"'アクションアイテム'!$A$1:$M$60"}</definedName>
    <definedName name="ｔｔｔｔｔｔｔｔｔｔｔｔｔｔｔｔｔ" localSheetId="14" hidden="1">{"'アクションアイテム'!$A$1:$M$60"}</definedName>
    <definedName name="ｔｔｔｔｔｔｔｔｔｔｔｔｔｔｔｔｔ" localSheetId="16" hidden="1">{"'アクションアイテム'!$A$1:$M$60"}</definedName>
    <definedName name="ｔｔｔｔｔｔｔｔｔｔｔｔｔｔｔｔｔ" localSheetId="17" hidden="1">{"'アクションアイテム'!$A$1:$M$60"}</definedName>
    <definedName name="ｔｔｔｔｔｔｔｔｔｔｔｔｔｔｔｔｔ" hidden="1">{"'アクションアイテム'!$A$1:$M$60"}</definedName>
    <definedName name="ty" localSheetId="4" hidden="1">{"'アクションアイテム'!$A$1:$M$60"}</definedName>
    <definedName name="ty" localSheetId="5" hidden="1">{"'アクションアイテム'!$A$1:$M$60"}</definedName>
    <definedName name="ty" localSheetId="10" hidden="1">{"'アクションアイテム'!$A$1:$M$60"}</definedName>
    <definedName name="ty" localSheetId="11" hidden="1">{"'アクションアイテム'!$A$1:$M$60"}</definedName>
    <definedName name="ty" localSheetId="14" hidden="1">{"'アクションアイテム'!$A$1:$M$60"}</definedName>
    <definedName name="ty" localSheetId="16" hidden="1">{"'アクションアイテム'!$A$1:$M$60"}</definedName>
    <definedName name="ty" localSheetId="17" hidden="1">{"'アクションアイテム'!$A$1:$M$60"}</definedName>
    <definedName name="ty" hidden="1">{"'アクションアイテム'!$A$1:$M$60"}</definedName>
    <definedName name="uio" localSheetId="4" hidden="1">{"'アクションアイテム'!$A$1:$M$60"}</definedName>
    <definedName name="uio" localSheetId="5" hidden="1">{"'アクションアイテム'!$A$1:$M$60"}</definedName>
    <definedName name="uio" localSheetId="10" hidden="1">{"'アクションアイテム'!$A$1:$M$60"}</definedName>
    <definedName name="uio" localSheetId="11" hidden="1">{"'アクションアイテム'!$A$1:$M$60"}</definedName>
    <definedName name="uio" localSheetId="14" hidden="1">{"'アクションアイテム'!$A$1:$M$60"}</definedName>
    <definedName name="uio" localSheetId="16" hidden="1">{"'アクションアイテム'!$A$1:$M$60"}</definedName>
    <definedName name="uio" localSheetId="17" hidden="1">{"'アクションアイテム'!$A$1:$M$60"}</definedName>
    <definedName name="uio" hidden="1">{"'アクションアイテム'!$A$1:$M$60"}</definedName>
    <definedName name="uiu" localSheetId="4" hidden="1">{"'アクションアイテム'!$A$1:$M$60"}</definedName>
    <definedName name="uiu" localSheetId="5" hidden="1">{"'アクションアイテム'!$A$1:$M$60"}</definedName>
    <definedName name="uiu" localSheetId="10" hidden="1">{"'アクションアイテム'!$A$1:$M$60"}</definedName>
    <definedName name="uiu" localSheetId="11" hidden="1">{"'アクションアイテム'!$A$1:$M$60"}</definedName>
    <definedName name="uiu" localSheetId="14" hidden="1">{"'アクションアイテム'!$A$1:$M$60"}</definedName>
    <definedName name="uiu" localSheetId="16" hidden="1">{"'アクションアイテム'!$A$1:$M$60"}</definedName>
    <definedName name="uiu" localSheetId="17" hidden="1">{"'アクションアイテム'!$A$1:$M$60"}</definedName>
    <definedName name="uiu" localSheetId="0" hidden="1">{"'アクションアイテム'!$A$1:$M$60"}</definedName>
    <definedName name="uiu" hidden="1">{"'アクションアイテム'!$A$1:$M$60"}</definedName>
    <definedName name="uu" localSheetId="4" hidden="1">{"'アクションアイテム'!$A$1:$M$60"}</definedName>
    <definedName name="uu" localSheetId="5" hidden="1">{"'アクションアイテム'!$A$1:$M$60"}</definedName>
    <definedName name="uu" localSheetId="10" hidden="1">{"'アクションアイテム'!$A$1:$M$60"}</definedName>
    <definedName name="uu" localSheetId="11" hidden="1">{"'アクションアイテム'!$A$1:$M$60"}</definedName>
    <definedName name="uu" localSheetId="14" hidden="1">{"'アクションアイテム'!$A$1:$M$60"}</definedName>
    <definedName name="uu" localSheetId="16" hidden="1">{"'アクションアイテム'!$A$1:$M$60"}</definedName>
    <definedName name="uu" localSheetId="17" hidden="1">{"'アクションアイテム'!$A$1:$M$60"}</definedName>
    <definedName name="uu" hidden="1">{"'アクションアイテム'!$A$1:$M$60"}</definedName>
    <definedName name="uuu" localSheetId="4" hidden="1">{"'アクションアイテム'!$A$1:$M$60"}</definedName>
    <definedName name="uuu" localSheetId="5" hidden="1">{"'アクションアイテム'!$A$1:$M$60"}</definedName>
    <definedName name="uuu" localSheetId="10" hidden="1">{"'アクションアイテム'!$A$1:$M$60"}</definedName>
    <definedName name="uuu" localSheetId="11" hidden="1">{"'アクションアイテム'!$A$1:$M$60"}</definedName>
    <definedName name="uuu" localSheetId="14" hidden="1">{"'アクションアイテム'!$A$1:$M$60"}</definedName>
    <definedName name="uuu" localSheetId="16" hidden="1">{"'アクションアイテム'!$A$1:$M$60"}</definedName>
    <definedName name="uuu" localSheetId="17" hidden="1">{"'アクションアイテム'!$A$1:$M$60"}</definedName>
    <definedName name="uuu" localSheetId="0" hidden="1">{"'アクションアイテム'!$A$1:$M$60"}</definedName>
    <definedName name="uuu" hidden="1">{"'アクションアイテム'!$A$1:$M$60"}</definedName>
    <definedName name="uyyyy" localSheetId="4" hidden="1">{"'アクションアイテム'!$A$1:$M$60"}</definedName>
    <definedName name="uyyyy" localSheetId="5" hidden="1">{"'アクションアイテム'!$A$1:$M$60"}</definedName>
    <definedName name="uyyyy" localSheetId="10" hidden="1">{"'アクションアイテム'!$A$1:$M$60"}</definedName>
    <definedName name="uyyyy" localSheetId="11" hidden="1">{"'アクションアイテム'!$A$1:$M$60"}</definedName>
    <definedName name="uyyyy" localSheetId="14" hidden="1">{"'アクションアイテム'!$A$1:$M$60"}</definedName>
    <definedName name="uyyyy" localSheetId="16" hidden="1">{"'アクションアイテム'!$A$1:$M$60"}</definedName>
    <definedName name="uyyyy" localSheetId="17" hidden="1">{"'アクションアイテム'!$A$1:$M$60"}</definedName>
    <definedName name="uyyyy" hidden="1">{"'アクションアイテム'!$A$1:$M$60"}</definedName>
    <definedName name="ｖｂんｃｖんｂ" localSheetId="4" hidden="1">{"'アクションアイテム'!$A$1:$M$60"}</definedName>
    <definedName name="ｖｂんｃｖんｂ" localSheetId="10" hidden="1">{"'アクションアイテム'!$A$1:$M$60"}</definedName>
    <definedName name="ｖｂんｃｖんｂ" localSheetId="11" hidden="1">{"'アクションアイテム'!$A$1:$M$60"}</definedName>
    <definedName name="ｖｂんｃｖんｂ" localSheetId="14" hidden="1">{"'アクションアイテム'!$A$1:$M$60"}</definedName>
    <definedName name="ｖｂんｃｖんｂ" localSheetId="16" hidden="1">{"'アクションアイテム'!$A$1:$M$60"}</definedName>
    <definedName name="ｖｂんｃｖんｂ" localSheetId="17" hidden="1">{"'アクションアイテム'!$A$1:$M$60"}</definedName>
    <definedName name="ｖｂんｃｖんｂ" hidden="1">{"'アクションアイテム'!$A$1:$M$60"}</definedName>
    <definedName name="ｖｃｃｃｖ" localSheetId="4" hidden="1">{"'アクションアイテム'!$A$1:$M$60"}</definedName>
    <definedName name="ｖｃｃｃｖ" localSheetId="10" hidden="1">{"'アクションアイテム'!$A$1:$M$60"}</definedName>
    <definedName name="ｖｃｃｃｖ" localSheetId="11" hidden="1">{"'アクションアイテム'!$A$1:$M$60"}</definedName>
    <definedName name="ｖｃｃｃｖ" localSheetId="14" hidden="1">{"'アクションアイテム'!$A$1:$M$60"}</definedName>
    <definedName name="ｖｃｃｃｖ" localSheetId="16" hidden="1">{"'アクションアイテム'!$A$1:$M$60"}</definedName>
    <definedName name="ｖｃｃｃｖ" localSheetId="17" hidden="1">{"'アクションアイテム'!$A$1:$M$60"}</definedName>
    <definedName name="ｖｃｃｃｖ" hidden="1">{"'アクションアイテム'!$A$1:$M$60"}</definedName>
    <definedName name="vgy" localSheetId="4" hidden="1">{"'アクションアイテム'!$A$1:$M$60"}</definedName>
    <definedName name="vgy" localSheetId="5" hidden="1">{"'アクションアイテム'!$A$1:$M$60"}</definedName>
    <definedName name="vgy" localSheetId="10" hidden="1">{"'アクションアイテム'!$A$1:$M$60"}</definedName>
    <definedName name="vgy" localSheetId="11" hidden="1">{"'アクションアイテム'!$A$1:$M$60"}</definedName>
    <definedName name="vgy" localSheetId="14" hidden="1">{"'アクションアイテム'!$A$1:$M$60"}</definedName>
    <definedName name="vgy" localSheetId="16" hidden="1">{"'アクションアイテム'!$A$1:$M$60"}</definedName>
    <definedName name="vgy" localSheetId="17" hidden="1">{"'アクションアイテム'!$A$1:$M$60"}</definedName>
    <definedName name="vgy" hidden="1">{"'アクションアイテム'!$A$1:$M$60"}</definedName>
    <definedName name="vv" localSheetId="4" hidden="1">{"'アクションアイテム'!$A$1:$M$60"}</definedName>
    <definedName name="vv" localSheetId="10" hidden="1">{"'アクションアイテム'!$A$1:$M$60"}</definedName>
    <definedName name="vv" localSheetId="11" hidden="1">{"'アクションアイテム'!$A$1:$M$60"}</definedName>
    <definedName name="vv" localSheetId="14" hidden="1">{"'アクションアイテム'!$A$1:$M$60"}</definedName>
    <definedName name="vv" localSheetId="16" hidden="1">{"'アクションアイテム'!$A$1:$M$60"}</definedName>
    <definedName name="vv" localSheetId="17" hidden="1">{"'アクションアイテム'!$A$1:$M$60"}</definedName>
    <definedName name="vv" hidden="1">{"'アクションアイテム'!$A$1:$M$60"}</definedName>
    <definedName name="VVV" localSheetId="4" hidden="1">{"'アクションアイテム'!$A$1:$M$60"}</definedName>
    <definedName name="VVV" localSheetId="10" hidden="1">{"'アクションアイテム'!$A$1:$M$60"}</definedName>
    <definedName name="VVV" localSheetId="11" hidden="1">{"'アクションアイテム'!$A$1:$M$60"}</definedName>
    <definedName name="VVV" localSheetId="14" hidden="1">{"'アクションアイテム'!$A$1:$M$60"}</definedName>
    <definedName name="VVV" localSheetId="16" hidden="1">{"'アクションアイテム'!$A$1:$M$60"}</definedName>
    <definedName name="VVV" localSheetId="17" hidden="1">{"'アクションアイテム'!$A$1:$M$60"}</definedName>
    <definedName name="VVV" hidden="1">{"'アクションアイテム'!$A$1:$M$60"}</definedName>
    <definedName name="vvvf" localSheetId="4" hidden="1">{"'アクションアイテム'!$A$1:$M$60"}</definedName>
    <definedName name="vvvf" localSheetId="10" hidden="1">{"'アクションアイテム'!$A$1:$M$60"}</definedName>
    <definedName name="vvvf" localSheetId="11" hidden="1">{"'アクションアイテム'!$A$1:$M$60"}</definedName>
    <definedName name="vvvf" localSheetId="14" hidden="1">{"'アクションアイテム'!$A$1:$M$60"}</definedName>
    <definedName name="vvvf" localSheetId="16" hidden="1">{"'アクションアイテム'!$A$1:$M$60"}</definedName>
    <definedName name="vvvf" localSheetId="17" hidden="1">{"'アクションアイテム'!$A$1:$M$60"}</definedName>
    <definedName name="vvvf" hidden="1">{"'アクションアイテム'!$A$1:$M$60"}</definedName>
    <definedName name="vvvvvvvvvv" localSheetId="4" hidden="1">{"'アクションアイテム'!$A$1:$M$60"}</definedName>
    <definedName name="vvvvvvvvvv" localSheetId="5" hidden="1">{"'アクションアイテム'!$A$1:$M$60"}</definedName>
    <definedName name="vvvvvvvvvv" localSheetId="10" hidden="1">{"'アクションアイテム'!$A$1:$M$60"}</definedName>
    <definedName name="vvvvvvvvvv" localSheetId="11" hidden="1">{"'アクションアイテム'!$A$1:$M$60"}</definedName>
    <definedName name="vvvvvvvvvv" localSheetId="14" hidden="1">{"'アクションアイテム'!$A$1:$M$60"}</definedName>
    <definedName name="vvvvvvvvvv" localSheetId="16" hidden="1">{"'アクションアイテム'!$A$1:$M$60"}</definedName>
    <definedName name="vvvvvvvvvv" localSheetId="17" hidden="1">{"'アクションアイテム'!$A$1:$M$60"}</definedName>
    <definedName name="vvvvvvvvvv" hidden="1">{"'アクションアイテム'!$A$1:$M$60"}</definedName>
    <definedName name="vvvvvvvvvvvv" localSheetId="4" hidden="1">{"'アクションアイテム'!$A$1:$M$60"}</definedName>
    <definedName name="vvvvvvvvvvvv" localSheetId="5" hidden="1">{"'アクションアイテム'!$A$1:$M$60"}</definedName>
    <definedName name="vvvvvvvvvvvv" localSheetId="10" hidden="1">{"'アクションアイテム'!$A$1:$M$60"}</definedName>
    <definedName name="vvvvvvvvvvvv" localSheetId="11" hidden="1">{"'アクションアイテム'!$A$1:$M$60"}</definedName>
    <definedName name="vvvvvvvvvvvv" localSheetId="14" hidden="1">{"'アクションアイテム'!$A$1:$M$60"}</definedName>
    <definedName name="vvvvvvvvvvvv" localSheetId="16" hidden="1">{"'アクションアイテム'!$A$1:$M$60"}</definedName>
    <definedName name="vvvvvvvvvvvv" localSheetId="17" hidden="1">{"'アクションアイテム'!$A$1:$M$60"}</definedName>
    <definedName name="vvvvvvvvvvvv" hidden="1">{"'アクションアイテム'!$A$1:$M$60"}</definedName>
    <definedName name="ｗ" localSheetId="4" hidden="1">{"'アクションアイテム'!$A$1:$M$60"}</definedName>
    <definedName name="ｗ" localSheetId="5" hidden="1">{"'アクションアイテム'!$A$1:$M$60"}</definedName>
    <definedName name="ｗ" localSheetId="10" hidden="1">{"'アクションアイテム'!$A$1:$M$60"}</definedName>
    <definedName name="ｗ" localSheetId="11" hidden="1">{"'アクションアイテム'!$A$1:$M$60"}</definedName>
    <definedName name="ｗ" localSheetId="14" hidden="1">{"'アクションアイテム'!$A$1:$M$60"}</definedName>
    <definedName name="ｗ" localSheetId="16" hidden="1">{"'アクションアイテム'!$A$1:$M$60"}</definedName>
    <definedName name="ｗ" localSheetId="17" hidden="1">{"'アクションアイテム'!$A$1:$M$60"}</definedName>
    <definedName name="ｗ" hidden="1">{"'アクションアイテム'!$A$1:$M$60"}</definedName>
    <definedName name="we" localSheetId="4" hidden="1">{"'アクションアイテム'!$A$1:$M$60"}</definedName>
    <definedName name="we" localSheetId="10" hidden="1">{"'アクションアイテム'!$A$1:$M$60"}</definedName>
    <definedName name="we" localSheetId="11" hidden="1">{"'アクションアイテム'!$A$1:$M$60"}</definedName>
    <definedName name="we" localSheetId="14" hidden="1">{"'アクションアイテム'!$A$1:$M$60"}</definedName>
    <definedName name="we" localSheetId="16" hidden="1">{"'アクションアイテム'!$A$1:$M$60"}</definedName>
    <definedName name="we" localSheetId="17" hidden="1">{"'アクションアイテム'!$A$1:$M$60"}</definedName>
    <definedName name="we" hidden="1">{"'アクションアイテム'!$A$1:$M$60"}</definedName>
    <definedName name="wer" localSheetId="4" hidden="1">{"'アクションアイテム'!$A$1:$M$60"}</definedName>
    <definedName name="wer" localSheetId="5" hidden="1">{"'アクションアイテム'!$A$1:$M$60"}</definedName>
    <definedName name="wer" localSheetId="10" hidden="1">{"'アクションアイテム'!$A$1:$M$60"}</definedName>
    <definedName name="wer" localSheetId="11" hidden="1">{"'アクションアイテム'!$A$1:$M$60"}</definedName>
    <definedName name="wer" localSheetId="14" hidden="1">{"'アクションアイテム'!$A$1:$M$60"}</definedName>
    <definedName name="wer" localSheetId="16" hidden="1">{"'アクションアイテム'!$A$1:$M$60"}</definedName>
    <definedName name="wer" localSheetId="17" hidden="1">{"'アクションアイテム'!$A$1:$M$60"}</definedName>
    <definedName name="wer" hidden="1">{"'アクションアイテム'!$A$1:$M$60"}</definedName>
    <definedName name="wre" localSheetId="4" hidden="1">{"'アクションアイテム'!$A$1:$M$60"}</definedName>
    <definedName name="wre" localSheetId="5" hidden="1">{"'アクションアイテム'!$A$1:$M$60"}</definedName>
    <definedName name="wre" localSheetId="10" hidden="1">{"'アクションアイテム'!$A$1:$M$60"}</definedName>
    <definedName name="wre" localSheetId="11" hidden="1">{"'アクションアイテム'!$A$1:$M$60"}</definedName>
    <definedName name="wre" localSheetId="14" hidden="1">{"'アクションアイテム'!$A$1:$M$60"}</definedName>
    <definedName name="wre" localSheetId="16" hidden="1">{"'アクションアイテム'!$A$1:$M$60"}</definedName>
    <definedName name="wre" localSheetId="17" hidden="1">{"'アクションアイテム'!$A$1:$M$60"}</definedName>
    <definedName name="wre" hidden="1">{"'アクションアイテム'!$A$1:$M$60"}</definedName>
    <definedName name="wrn.印刷." localSheetId="4" hidden="1">{"作業状況",#N/A,TRUE,"作業状況報告";"作業状況",#N/A,TRUE,"作業指示書一覧";"問処一覧",#N/A,TRUE,"問題処理票一覧"}</definedName>
    <definedName name="wrn.印刷." localSheetId="10" hidden="1">{"作業状況",#N/A,TRUE,"作業状況報告";"作業状況",#N/A,TRUE,"作業指示書一覧";"問処一覧",#N/A,TRUE,"問題処理票一覧"}</definedName>
    <definedName name="wrn.印刷." localSheetId="11" hidden="1">{"作業状況",#N/A,TRUE,"作業状況報告";"作業状況",#N/A,TRUE,"作業指示書一覧";"問処一覧",#N/A,TRUE,"問題処理票一覧"}</definedName>
    <definedName name="wrn.印刷." localSheetId="14" hidden="1">{"作業状況",#N/A,TRUE,"作業状況報告";"作業状況",#N/A,TRUE,"作業指示書一覧";"問処一覧",#N/A,TRUE,"問題処理票一覧"}</definedName>
    <definedName name="wrn.印刷." localSheetId="16" hidden="1">{"作業状況",#N/A,TRUE,"作業状況報告";"作業状況",#N/A,TRUE,"作業指示書一覧";"問処一覧",#N/A,TRUE,"問題処理票一覧"}</definedName>
    <definedName name="wrn.印刷." localSheetId="17" hidden="1">{"作業状況",#N/A,TRUE,"作業状況報告";"作業状況",#N/A,TRUE,"作業指示書一覧";"問処一覧",#N/A,TRUE,"問題処理票一覧"}</definedName>
    <definedName name="wrn.印刷." hidden="1">{"作業状況",#N/A,TRUE,"作業状況報告";"作業状況",#N/A,TRUE,"作業指示書一覧";"問処一覧",#N/A,TRUE,"問題処理票一覧"}</definedName>
    <definedName name="www" localSheetId="4" hidden="1">{"'アクションアイテム'!$A$1:$M$60"}</definedName>
    <definedName name="www" localSheetId="5" hidden="1">{"'アクションアイテム'!$A$1:$M$60"}</definedName>
    <definedName name="www" localSheetId="10" hidden="1">{"'アクションアイテム'!$A$1:$M$60"}</definedName>
    <definedName name="www" localSheetId="11" hidden="1">{"'アクションアイテム'!$A$1:$M$60"}</definedName>
    <definedName name="www" localSheetId="14" hidden="1">{"'アクションアイテム'!$A$1:$M$60"}</definedName>
    <definedName name="www" localSheetId="16" hidden="1">{"'アクションアイテム'!$A$1:$M$60"}</definedName>
    <definedName name="www" localSheetId="17" hidden="1">{"'アクションアイテム'!$A$1:$M$60"}</definedName>
    <definedName name="www" localSheetId="0" hidden="1">{"'アクションアイテム'!$A$1:$M$60"}</definedName>
    <definedName name="www" hidden="1">{"'アクションアイテム'!$A$1:$M$60"}</definedName>
    <definedName name="wwww" localSheetId="4" hidden="1">{"'アクションアイテム'!$A$1:$M$60"}</definedName>
    <definedName name="wwww" localSheetId="10" hidden="1">{"'アクションアイテム'!$A$1:$M$60"}</definedName>
    <definedName name="wwww" localSheetId="11" hidden="1">{"'アクションアイテム'!$A$1:$M$60"}</definedName>
    <definedName name="wwww" localSheetId="14" hidden="1">{"'アクションアイテム'!$A$1:$M$60"}</definedName>
    <definedName name="wwww" localSheetId="16" hidden="1">{"'アクションアイテム'!$A$1:$M$60"}</definedName>
    <definedName name="wwww" localSheetId="17" hidden="1">{"'アクションアイテム'!$A$1:$M$60"}</definedName>
    <definedName name="wwww" hidden="1">{"'アクションアイテム'!$A$1:$M$60"}</definedName>
    <definedName name="wwwwww" localSheetId="4" hidden="1">{"'アクションアイテム'!$A$1:$M$60"}</definedName>
    <definedName name="wwwwww" localSheetId="5" hidden="1">{"'アクションアイテム'!$A$1:$M$60"}</definedName>
    <definedName name="wwwwww" localSheetId="10" hidden="1">{"'アクションアイテム'!$A$1:$M$60"}</definedName>
    <definedName name="wwwwww" localSheetId="11" hidden="1">{"'アクションアイテム'!$A$1:$M$60"}</definedName>
    <definedName name="wwwwww" localSheetId="14" hidden="1">{"'アクションアイテム'!$A$1:$M$60"}</definedName>
    <definedName name="wwwwww" localSheetId="16" hidden="1">{"'アクションアイテム'!$A$1:$M$60"}</definedName>
    <definedName name="wwwwww" localSheetId="17" hidden="1">{"'アクションアイテム'!$A$1:$M$60"}</definedName>
    <definedName name="wwwwww" hidden="1">{"'アクションアイテム'!$A$1:$M$60"}</definedName>
    <definedName name="ｘ" localSheetId="4" hidden="1">{"'アクションアイテム'!$A$1:$M$60"}</definedName>
    <definedName name="ｘ" localSheetId="5" hidden="1">{"'アクションアイテム'!$A$1:$M$60"}</definedName>
    <definedName name="ｘ" localSheetId="10" hidden="1">{"'アクションアイテム'!$A$1:$M$60"}</definedName>
    <definedName name="ｘ" localSheetId="11" hidden="1">{"'アクションアイテム'!$A$1:$M$60"}</definedName>
    <definedName name="ｘ" localSheetId="14" hidden="1">{"'アクションアイテム'!$A$1:$M$60"}</definedName>
    <definedName name="ｘ" localSheetId="16" hidden="1">{"'アクションアイテム'!$A$1:$M$60"}</definedName>
    <definedName name="ｘ" localSheetId="17" hidden="1">{"'アクションアイテム'!$A$1:$M$60"}</definedName>
    <definedName name="ｘ" hidden="1">{"'アクションアイテム'!$A$1:$M$60"}</definedName>
    <definedName name="ｘｂんｘｆんｘｆ" localSheetId="4" hidden="1">{"'アクションアイテム'!$A$1:$M$60"}</definedName>
    <definedName name="ｘｂんｘｆんｘｆ" localSheetId="10" hidden="1">{"'アクションアイテム'!$A$1:$M$60"}</definedName>
    <definedName name="ｘｂんｘｆんｘｆ" localSheetId="11" hidden="1">{"'アクションアイテム'!$A$1:$M$60"}</definedName>
    <definedName name="ｘｂんｘｆんｘｆ" localSheetId="14" hidden="1">{"'アクションアイテム'!$A$1:$M$60"}</definedName>
    <definedName name="ｘｂんｘｆんｘｆ" localSheetId="16" hidden="1">{"'アクションアイテム'!$A$1:$M$60"}</definedName>
    <definedName name="ｘｂんｘｆんｘｆ" localSheetId="17" hidden="1">{"'アクションアイテム'!$A$1:$M$60"}</definedName>
    <definedName name="ｘｂんｘｆんｘｆ" hidden="1">{"'アクションアイテム'!$A$1:$M$60"}</definedName>
    <definedName name="ｘｆｇｓｆｇ" localSheetId="4" hidden="1">{"'アクションアイテム'!$A$1:$M$60"}</definedName>
    <definedName name="ｘｆｇｓｆｇ" localSheetId="10" hidden="1">{"'アクションアイテム'!$A$1:$M$60"}</definedName>
    <definedName name="ｘｆｇｓｆｇ" localSheetId="11" hidden="1">{"'アクションアイテム'!$A$1:$M$60"}</definedName>
    <definedName name="ｘｆｇｓｆｇ" localSheetId="14" hidden="1">{"'アクションアイテム'!$A$1:$M$60"}</definedName>
    <definedName name="ｘｆｇｓｆｇ" localSheetId="16" hidden="1">{"'アクションアイテム'!$A$1:$M$60"}</definedName>
    <definedName name="ｘｆｇｓｆｇ" localSheetId="17" hidden="1">{"'アクションアイテム'!$A$1:$M$60"}</definedName>
    <definedName name="ｘｆｇｓｆｇ" hidden="1">{"'アクションアイテム'!$A$1:$M$60"}</definedName>
    <definedName name="ｘｇｆｄｇｎ" localSheetId="4" hidden="1">{"'アクションアイテム'!$A$1:$M$60"}</definedName>
    <definedName name="ｘｇｆｄｇｎ" localSheetId="10" hidden="1">{"'アクションアイテム'!$A$1:$M$60"}</definedName>
    <definedName name="ｘｇｆｄｇｎ" localSheetId="11" hidden="1">{"'アクションアイテム'!$A$1:$M$60"}</definedName>
    <definedName name="ｘｇｆｄｇｎ" localSheetId="14" hidden="1">{"'アクションアイテム'!$A$1:$M$60"}</definedName>
    <definedName name="ｘｇｆｄｇｎ" localSheetId="16" hidden="1">{"'アクションアイテム'!$A$1:$M$60"}</definedName>
    <definedName name="ｘｇｆｄｇｎ" localSheetId="17" hidden="1">{"'アクションアイテム'!$A$1:$M$60"}</definedName>
    <definedName name="ｘｇｆｄｇｎ" hidden="1">{"'アクションアイテム'!$A$1:$M$60"}</definedName>
    <definedName name="xxx" localSheetId="4" hidden="1">{"'アクションアイテム'!$A$1:$M$60"}</definedName>
    <definedName name="xxx" localSheetId="5" hidden="1">{"'アクションアイテム'!$A$1:$M$60"}</definedName>
    <definedName name="xxx" localSheetId="10" hidden="1">{"'アクションアイテム'!$A$1:$M$60"}</definedName>
    <definedName name="xxx" localSheetId="11" hidden="1">{"'アクションアイテム'!$A$1:$M$60"}</definedName>
    <definedName name="xxx" localSheetId="14" hidden="1">{"'アクションアイテム'!$A$1:$M$60"}</definedName>
    <definedName name="xxx" localSheetId="16" hidden="1">{"'アクションアイテム'!$A$1:$M$60"}</definedName>
    <definedName name="xxx" localSheetId="17" hidden="1">{"'アクションアイテム'!$A$1:$M$60"}</definedName>
    <definedName name="xxx" localSheetId="0" hidden="1">{"'アクションアイテム'!$A$1:$M$60"}</definedName>
    <definedName name="xxx" hidden="1">{"'アクションアイテム'!$A$1:$M$60"}</definedName>
    <definedName name="xxxxxxxxxxxx" localSheetId="4" hidden="1">{"'アクションアイテム'!$A$1:$M$60"}</definedName>
    <definedName name="xxxxxxxxxxxx" localSheetId="5" hidden="1">{"'アクションアイテム'!$A$1:$M$60"}</definedName>
    <definedName name="xxxxxxxxxxxx" localSheetId="10" hidden="1">{"'アクションアイテム'!$A$1:$M$60"}</definedName>
    <definedName name="xxxxxxxxxxxx" localSheetId="11" hidden="1">{"'アクションアイテム'!$A$1:$M$60"}</definedName>
    <definedName name="xxxxxxxxxxxx" localSheetId="14" hidden="1">{"'アクションアイテム'!$A$1:$M$60"}</definedName>
    <definedName name="xxxxxxxxxxxx" localSheetId="16" hidden="1">{"'アクションアイテム'!$A$1:$M$60"}</definedName>
    <definedName name="xxxxxxxxxxxx" localSheetId="17" hidden="1">{"'アクションアイテム'!$A$1:$M$60"}</definedName>
    <definedName name="xxxxxxxxxxxx" hidden="1">{"'アクションアイテム'!$A$1:$M$60"}</definedName>
    <definedName name="XYZ" localSheetId="4" hidden="1">{"'アクションアイテム'!$A$1:$M$60"}</definedName>
    <definedName name="XYZ" localSheetId="10" hidden="1">{"'アクションアイテム'!$A$1:$M$60"}</definedName>
    <definedName name="XYZ" localSheetId="11" hidden="1">{"'アクションアイテム'!$A$1:$M$60"}</definedName>
    <definedName name="XYZ" localSheetId="14" hidden="1">{"'アクションアイテム'!$A$1:$M$60"}</definedName>
    <definedName name="XYZ" localSheetId="16" hidden="1">{"'アクションアイテム'!$A$1:$M$60"}</definedName>
    <definedName name="XYZ" localSheetId="17" hidden="1">{"'アクションアイテム'!$A$1:$M$60"}</definedName>
    <definedName name="XYZ" hidden="1">{"'アクションアイテム'!$A$1:$M$60"}</definedName>
    <definedName name="y" localSheetId="4" hidden="1">{"'アクションアイテム'!$A$1:$M$60"}</definedName>
    <definedName name="y" localSheetId="5" hidden="1">{"'アクションアイテム'!$A$1:$M$60"}</definedName>
    <definedName name="y" localSheetId="10" hidden="1">{"'アクションアイテム'!$A$1:$M$60"}</definedName>
    <definedName name="y" localSheetId="11" hidden="1">{"'アクションアイテム'!$A$1:$M$60"}</definedName>
    <definedName name="y" localSheetId="14" hidden="1">{"'アクションアイテム'!$A$1:$M$60"}</definedName>
    <definedName name="y" localSheetId="16" hidden="1">{"'アクションアイテム'!$A$1:$M$60"}</definedName>
    <definedName name="y" localSheetId="17" hidden="1">{"'アクションアイテム'!$A$1:$M$60"}</definedName>
    <definedName name="y" hidden="1">{"'アクションアイテム'!$A$1:$M$60"}</definedName>
    <definedName name="yen" localSheetId="4" hidden="1">{"'アクションアイテム'!$A$1:$M$60"}</definedName>
    <definedName name="yen" localSheetId="10" hidden="1">{"'アクションアイテム'!$A$1:$M$60"}</definedName>
    <definedName name="yen" localSheetId="11" hidden="1">{"'アクションアイテム'!$A$1:$M$60"}</definedName>
    <definedName name="yen" localSheetId="14" hidden="1">{"'アクションアイテム'!$A$1:$M$60"}</definedName>
    <definedName name="yen" localSheetId="16" hidden="1">{"'アクションアイテム'!$A$1:$M$60"}</definedName>
    <definedName name="yen" localSheetId="17" hidden="1">{"'アクションアイテム'!$A$1:$M$60"}</definedName>
    <definedName name="yen" hidden="1">{"'アクションアイテム'!$A$1:$M$60"}</definedName>
    <definedName name="ｙｈｙ" localSheetId="4" hidden="1">{"'アクションアイテム'!$A$1:$M$60"}</definedName>
    <definedName name="ｙｈｙ" localSheetId="10" hidden="1">{"'アクションアイテム'!$A$1:$M$60"}</definedName>
    <definedName name="ｙｈｙ" localSheetId="11" hidden="1">{"'アクションアイテム'!$A$1:$M$60"}</definedName>
    <definedName name="ｙｈｙ" localSheetId="14" hidden="1">{"'アクションアイテム'!$A$1:$M$60"}</definedName>
    <definedName name="ｙｈｙ" localSheetId="16" hidden="1">{"'アクションアイテム'!$A$1:$M$60"}</definedName>
    <definedName name="ｙｈｙ" localSheetId="17" hidden="1">{"'アクションアイテム'!$A$1:$M$60"}</definedName>
    <definedName name="ｙｈｙ" hidden="1">{"'アクションアイテム'!$A$1:$M$60"}</definedName>
    <definedName name="ｙｈｙｈｙｈ" localSheetId="4" hidden="1">{"'アクションアイテム'!$A$1:$M$60"}</definedName>
    <definedName name="ｙｈｙｈｙｈ" localSheetId="10" hidden="1">{"'アクションアイテム'!$A$1:$M$60"}</definedName>
    <definedName name="ｙｈｙｈｙｈ" localSheetId="11" hidden="1">{"'アクションアイテム'!$A$1:$M$60"}</definedName>
    <definedName name="ｙｈｙｈｙｈ" localSheetId="14" hidden="1">{"'アクションアイテム'!$A$1:$M$60"}</definedName>
    <definedName name="ｙｈｙｈｙｈ" localSheetId="16" hidden="1">{"'アクションアイテム'!$A$1:$M$60"}</definedName>
    <definedName name="ｙｈｙｈｙｈ" localSheetId="17" hidden="1">{"'アクションアイテム'!$A$1:$M$60"}</definedName>
    <definedName name="ｙｈｙｈｙｈ" hidden="1">{"'アクションアイテム'!$A$1:$M$60"}</definedName>
    <definedName name="yyy" localSheetId="11">#REF!</definedName>
    <definedName name="yyy" localSheetId="16">#REF!</definedName>
    <definedName name="yyy">#REF!</definedName>
    <definedName name="yyyyyy" localSheetId="4" hidden="1">{"'アクションアイテム'!$A$1:$M$60"}</definedName>
    <definedName name="yyyyyy" localSheetId="5" hidden="1">{"'アクションアイテム'!$A$1:$M$60"}</definedName>
    <definedName name="yyyyyy" localSheetId="10" hidden="1">{"'アクションアイテム'!$A$1:$M$60"}</definedName>
    <definedName name="yyyyyy" localSheetId="11" hidden="1">{"'アクションアイテム'!$A$1:$M$60"}</definedName>
    <definedName name="yyyyyy" localSheetId="14" hidden="1">{"'アクションアイテム'!$A$1:$M$60"}</definedName>
    <definedName name="yyyyyy" localSheetId="16" hidden="1">{"'アクションアイテム'!$A$1:$M$60"}</definedName>
    <definedName name="yyyyyy" localSheetId="17" hidden="1">{"'アクションアイテム'!$A$1:$M$60"}</definedName>
    <definedName name="yyyyyy" hidden="1">{"'アクションアイテム'!$A$1:$M$60"}</definedName>
    <definedName name="yyyyyyy" localSheetId="4" hidden="1">{"'アクションアイテム'!$A$1:$M$60"}</definedName>
    <definedName name="yyyyyyy" localSheetId="5" hidden="1">{"'アクションアイテム'!$A$1:$M$60"}</definedName>
    <definedName name="yyyyyyy" localSheetId="10" hidden="1">{"'アクションアイテム'!$A$1:$M$60"}</definedName>
    <definedName name="yyyyyyy" localSheetId="11" hidden="1">{"'アクションアイテム'!$A$1:$M$60"}</definedName>
    <definedName name="yyyyyyy" localSheetId="14" hidden="1">{"'アクションアイテム'!$A$1:$M$60"}</definedName>
    <definedName name="yyyyyyy" localSheetId="16" hidden="1">{"'アクションアイテム'!$A$1:$M$60"}</definedName>
    <definedName name="yyyyyyy" localSheetId="17" hidden="1">{"'アクションアイテム'!$A$1:$M$60"}</definedName>
    <definedName name="yyyyyyy" hidden="1">{"'アクションアイテム'!$A$1:$M$60"}</definedName>
    <definedName name="ｙｙｙｙｙｙｙｙｙ" localSheetId="4" hidden="1">{"'アクションアイテム'!$A$1:$M$60"}</definedName>
    <definedName name="ｙｙｙｙｙｙｙｙｙ" localSheetId="10" hidden="1">{"'アクションアイテム'!$A$1:$M$60"}</definedName>
    <definedName name="ｙｙｙｙｙｙｙｙｙ" localSheetId="11" hidden="1">{"'アクションアイテム'!$A$1:$M$60"}</definedName>
    <definedName name="ｙｙｙｙｙｙｙｙｙ" localSheetId="14" hidden="1">{"'アクションアイテム'!$A$1:$M$60"}</definedName>
    <definedName name="ｙｙｙｙｙｙｙｙｙ" localSheetId="16" hidden="1">{"'アクションアイテム'!$A$1:$M$60"}</definedName>
    <definedName name="ｙｙｙｙｙｙｙｙｙ" localSheetId="17" hidden="1">{"'アクションアイテム'!$A$1:$M$60"}</definedName>
    <definedName name="ｙｙｙｙｙｙｙｙｙ" hidden="1">{"'アクションアイテム'!$A$1:$M$60"}</definedName>
    <definedName name="ｙｙｙｙｙｙｙｙｙｙｙｙｙ" localSheetId="4" hidden="1">{"'アクションアイテム'!$A$1:$M$60"}</definedName>
    <definedName name="ｙｙｙｙｙｙｙｙｙｙｙｙｙ" localSheetId="10" hidden="1">{"'アクションアイテム'!$A$1:$M$60"}</definedName>
    <definedName name="ｙｙｙｙｙｙｙｙｙｙｙｙｙ" localSheetId="11" hidden="1">{"'アクションアイテム'!$A$1:$M$60"}</definedName>
    <definedName name="ｙｙｙｙｙｙｙｙｙｙｙｙｙ" localSheetId="14" hidden="1">{"'アクションアイテム'!$A$1:$M$60"}</definedName>
    <definedName name="ｙｙｙｙｙｙｙｙｙｙｙｙｙ" localSheetId="16" hidden="1">{"'アクションアイテム'!$A$1:$M$60"}</definedName>
    <definedName name="ｙｙｙｙｙｙｙｙｙｙｙｙｙ" localSheetId="17" hidden="1">{"'アクションアイテム'!$A$1:$M$60"}</definedName>
    <definedName name="ｙｙｙｙｙｙｙｙｙｙｙｙｙ" hidden="1">{"'アクションアイテム'!$A$1:$M$60"}</definedName>
    <definedName name="YYYYYYYYYYYYYYY" localSheetId="4" hidden="1">{"'アクションアイテム'!$A$1:$M$60"}</definedName>
    <definedName name="YYYYYYYYYYYYYYY" localSheetId="10" hidden="1">{"'アクションアイテム'!$A$1:$M$60"}</definedName>
    <definedName name="YYYYYYYYYYYYYYY" localSheetId="11" hidden="1">{"'アクションアイテム'!$A$1:$M$60"}</definedName>
    <definedName name="YYYYYYYYYYYYYYY" localSheetId="14" hidden="1">{"'アクションアイテム'!$A$1:$M$60"}</definedName>
    <definedName name="YYYYYYYYYYYYYYY" localSheetId="16" hidden="1">{"'アクションアイテム'!$A$1:$M$60"}</definedName>
    <definedName name="YYYYYYYYYYYYYYY" localSheetId="17" hidden="1">{"'アクションアイテム'!$A$1:$M$60"}</definedName>
    <definedName name="YYYYYYYYYYYYYYY" hidden="1">{"'アクションアイテム'!$A$1:$M$60"}</definedName>
    <definedName name="ｙｙｙｙｙｙｙｙｙｙｙｙｙｙｙｙｙｙｙｙｙｙｙｙｙｙｙｙｙｙｙ" localSheetId="4" hidden="1">{"'アクションアイテム'!$A$1:$M$60"}</definedName>
    <definedName name="ｙｙｙｙｙｙｙｙｙｙｙｙｙｙｙｙｙｙｙｙｙｙｙｙｙｙｙｙｙｙｙ" localSheetId="10" hidden="1">{"'アクションアイテム'!$A$1:$M$60"}</definedName>
    <definedName name="ｙｙｙｙｙｙｙｙｙｙｙｙｙｙｙｙｙｙｙｙｙｙｙｙｙｙｙｙｙｙｙ" localSheetId="11" hidden="1">{"'アクションアイテム'!$A$1:$M$60"}</definedName>
    <definedName name="ｙｙｙｙｙｙｙｙｙｙｙｙｙｙｙｙｙｙｙｙｙｙｙｙｙｙｙｙｙｙｙ" localSheetId="14" hidden="1">{"'アクションアイテム'!$A$1:$M$60"}</definedName>
    <definedName name="ｙｙｙｙｙｙｙｙｙｙｙｙｙｙｙｙｙｙｙｙｙｙｙｙｙｙｙｙｙｙｙ" localSheetId="16" hidden="1">{"'アクションアイテム'!$A$1:$M$60"}</definedName>
    <definedName name="ｙｙｙｙｙｙｙｙｙｙｙｙｙｙｙｙｙｙｙｙｙｙｙｙｙｙｙｙｙｙｙ" localSheetId="17" hidden="1">{"'アクションアイテム'!$A$1:$M$60"}</definedName>
    <definedName name="ｙｙｙｙｙｙｙｙｙｙｙｙｙｙｙｙｙｙｙｙｙｙｙｙｙｙｙｙｙｙｙ" hidden="1">{"'アクションアイテム'!$A$1:$M$60"}</definedName>
    <definedName name="ｙっゆｔｙ" localSheetId="4" hidden="1">{"'アクションアイテム'!$A$1:$M$60"}</definedName>
    <definedName name="ｙっゆｔｙ" localSheetId="10" hidden="1">{"'アクションアイテム'!$A$1:$M$60"}</definedName>
    <definedName name="ｙっゆｔｙ" localSheetId="11" hidden="1">{"'アクションアイテム'!$A$1:$M$60"}</definedName>
    <definedName name="ｙっゆｔｙ" localSheetId="14" hidden="1">{"'アクションアイテム'!$A$1:$M$60"}</definedName>
    <definedName name="ｙっゆｔｙ" localSheetId="16" hidden="1">{"'アクションアイテム'!$A$1:$M$60"}</definedName>
    <definedName name="ｙっゆｔｙ" localSheetId="17" hidden="1">{"'アクションアイテム'!$A$1:$M$60"}</definedName>
    <definedName name="ｙっゆｔｙ" hidden="1">{"'アクションアイテム'!$A$1:$M$60"}</definedName>
    <definedName name="ｙてちぇｒ" localSheetId="4" hidden="1">{"'アクションアイテム'!$A$1:$M$60"}</definedName>
    <definedName name="ｙてちぇｒ" localSheetId="10" hidden="1">{"'アクションアイテム'!$A$1:$M$60"}</definedName>
    <definedName name="ｙてちぇｒ" localSheetId="11" hidden="1">{"'アクションアイテム'!$A$1:$M$60"}</definedName>
    <definedName name="ｙてちぇｒ" localSheetId="14" hidden="1">{"'アクションアイテム'!$A$1:$M$60"}</definedName>
    <definedName name="ｙてちぇｒ" localSheetId="16" hidden="1">{"'アクションアイテム'!$A$1:$M$60"}</definedName>
    <definedName name="ｙてちぇｒ" localSheetId="17" hidden="1">{"'アクションアイテム'!$A$1:$M$60"}</definedName>
    <definedName name="ｙてちぇｒ" hidden="1">{"'アクションアイテム'!$A$1:$M$60"}</definedName>
    <definedName name="ｙれちぇｒちぇｒｔ" localSheetId="4" hidden="1">{"'アクションアイテム'!$A$1:$M$60"}</definedName>
    <definedName name="ｙれちぇｒちぇｒｔ" localSheetId="10" hidden="1">{"'アクションアイテム'!$A$1:$M$60"}</definedName>
    <definedName name="ｙれちぇｒちぇｒｔ" localSheetId="11" hidden="1">{"'アクションアイテム'!$A$1:$M$60"}</definedName>
    <definedName name="ｙれちぇｒちぇｒｔ" localSheetId="14" hidden="1">{"'アクションアイテム'!$A$1:$M$60"}</definedName>
    <definedName name="ｙれちぇｒちぇｒｔ" localSheetId="16" hidden="1">{"'アクションアイテム'!$A$1:$M$60"}</definedName>
    <definedName name="ｙれちぇｒちぇｒｔ" localSheetId="17" hidden="1">{"'アクションアイテム'!$A$1:$M$60"}</definedName>
    <definedName name="ｙれちぇｒちぇｒｔ" hidden="1">{"'アクションアイテム'!$A$1:$M$60"}</definedName>
    <definedName name="ｙんんんんんｎ" localSheetId="4" hidden="1">{"'アクションアイテム'!$A$1:$M$60"}</definedName>
    <definedName name="ｙんんんんんｎ" localSheetId="10" hidden="1">{"'アクションアイテム'!$A$1:$M$60"}</definedName>
    <definedName name="ｙんんんんんｎ" localSheetId="11" hidden="1">{"'アクションアイテム'!$A$1:$M$60"}</definedName>
    <definedName name="ｙんんんんんｎ" localSheetId="14" hidden="1">{"'アクションアイテム'!$A$1:$M$60"}</definedName>
    <definedName name="ｙんんんんんｎ" localSheetId="16" hidden="1">{"'アクションアイテム'!$A$1:$M$60"}</definedName>
    <definedName name="ｙんんんんんｎ" localSheetId="17" hidden="1">{"'アクションアイテム'!$A$1:$M$60"}</definedName>
    <definedName name="ｙんんんんんｎ" hidden="1">{"'アクションアイテム'!$A$1:$M$60"}</definedName>
    <definedName name="ｚ" localSheetId="4" hidden="1">{"'アクションアイテム'!$A$1:$M$60"}</definedName>
    <definedName name="ｚ" localSheetId="5" hidden="1">{"'アクションアイテム'!$A$1:$M$60"}</definedName>
    <definedName name="ｚ" localSheetId="10" hidden="1">{"'アクションアイテム'!$A$1:$M$60"}</definedName>
    <definedName name="ｚ" localSheetId="11" hidden="1">{"'アクションアイテム'!$A$1:$M$60"}</definedName>
    <definedName name="ｚ" localSheetId="14" hidden="1">{"'アクションアイテム'!$A$1:$M$60"}</definedName>
    <definedName name="ｚ" localSheetId="16" hidden="1">{"'アクションアイテム'!$A$1:$M$60"}</definedName>
    <definedName name="ｚ" localSheetId="17" hidden="1">{"'アクションアイテム'!$A$1:$M$60"}</definedName>
    <definedName name="ｚ" hidden="1">{"'アクションアイテム'!$A$1:$M$60"}</definedName>
    <definedName name="Z_1B480337_EA03_4EB0_A707_1E8B2DC0204A_.wvu.FilterData" localSheetId="11" hidden="1">#REF!</definedName>
    <definedName name="Z_1B480337_EA03_4EB0_A707_1E8B2DC0204A_.wvu.FilterData" localSheetId="16" hidden="1">#REF!</definedName>
    <definedName name="Z_1B480337_EA03_4EB0_A707_1E8B2DC0204A_.wvu.FilterData" hidden="1">#REF!</definedName>
    <definedName name="Z_1B480337_EA03_4EB0_A707_1E8B2DC0204A_.wvu.PrintArea" localSheetId="11" hidden="1">#REF!</definedName>
    <definedName name="Z_1B480337_EA03_4EB0_A707_1E8B2DC0204A_.wvu.PrintArea" localSheetId="16" hidden="1">#REF!</definedName>
    <definedName name="Z_1B480337_EA03_4EB0_A707_1E8B2DC0204A_.wvu.PrintArea" hidden="1">#REF!</definedName>
    <definedName name="Z_1B480337_EA03_4EB0_A707_1E8B2DC0204A_.wvu.PrintTitles" localSheetId="11" hidden="1">#REF!</definedName>
    <definedName name="Z_1B480337_EA03_4EB0_A707_1E8B2DC0204A_.wvu.PrintTitles" localSheetId="16" hidden="1">#REF!</definedName>
    <definedName name="Z_1B480337_EA03_4EB0_A707_1E8B2DC0204A_.wvu.PrintTitles" hidden="1">#REF!</definedName>
    <definedName name="Z_356AA1AE_7695_4414_BFAA_6AE7A8FC5EB8_.wvu.PrintArea" localSheetId="11" hidden="1">#REF!</definedName>
    <definedName name="Z_356AA1AE_7695_4414_BFAA_6AE7A8FC5EB8_.wvu.PrintArea" localSheetId="16" hidden="1">#REF!</definedName>
    <definedName name="Z_356AA1AE_7695_4414_BFAA_6AE7A8FC5EB8_.wvu.PrintArea" hidden="1">#REF!</definedName>
    <definedName name="Z_356AA1AE_7695_4414_BFAA_6AE7A8FC5EB8_.wvu.PrintTitles" localSheetId="11" hidden="1">#REF!</definedName>
    <definedName name="Z_356AA1AE_7695_4414_BFAA_6AE7A8FC5EB8_.wvu.PrintTitles" localSheetId="16" hidden="1">#REF!</definedName>
    <definedName name="Z_356AA1AE_7695_4414_BFAA_6AE7A8FC5EB8_.wvu.PrintTitles" hidden="1">#REF!</definedName>
    <definedName name="Z_4CC794D9_9BEE_4205_B772_97D0E3BC4B86_.wvu.PrintArea" localSheetId="11" hidden="1">#REF!</definedName>
    <definedName name="Z_4CC794D9_9BEE_4205_B772_97D0E3BC4B86_.wvu.PrintArea" localSheetId="16" hidden="1">#REF!</definedName>
    <definedName name="Z_4CC794D9_9BEE_4205_B772_97D0E3BC4B86_.wvu.PrintArea" hidden="1">#REF!</definedName>
    <definedName name="Z_4CC794D9_9BEE_4205_B772_97D0E3BC4B86_.wvu.PrintTitles" localSheetId="11" hidden="1">#REF!</definedName>
    <definedName name="Z_4CC794D9_9BEE_4205_B772_97D0E3BC4B86_.wvu.PrintTitles" localSheetId="16" hidden="1">#REF!</definedName>
    <definedName name="Z_4CC794D9_9BEE_4205_B772_97D0E3BC4B86_.wvu.PrintTitles" hidden="1">#REF!</definedName>
    <definedName name="Z_5E7273F3_8219_426D_B85E_F89B3E6F430F_.wvu.PrintArea" localSheetId="11" hidden="1">#REF!</definedName>
    <definedName name="Z_5E7273F3_8219_426D_B85E_F89B3E6F430F_.wvu.PrintArea" localSheetId="16" hidden="1">#REF!</definedName>
    <definedName name="Z_5E7273F3_8219_426D_B85E_F89B3E6F430F_.wvu.PrintArea" hidden="1">#REF!</definedName>
    <definedName name="Z_5E7273F3_8219_426D_B85E_F89B3E6F430F_.wvu.PrintTitles" localSheetId="11" hidden="1">#REF!</definedName>
    <definedName name="Z_5E7273F3_8219_426D_B85E_F89B3E6F430F_.wvu.PrintTitles" localSheetId="16" hidden="1">#REF!</definedName>
    <definedName name="Z_5E7273F3_8219_426D_B85E_F89B3E6F430F_.wvu.PrintTitles" hidden="1">#REF!</definedName>
    <definedName name="Z_6F44B949_1803_4C1C_82AE_694A677CA00F_.wvu.PrintArea" localSheetId="2" hidden="1">'1.2.Reference Specification'!#REF!</definedName>
    <definedName name="Z_6F44B949_1803_4C1C_82AE_694A677CA00F_.wvu.PrintArea" localSheetId="3" hidden="1">'1.3.Notes'!#REF!</definedName>
    <definedName name="Z_6F44B949_1803_4C1C_82AE_694A677CA00F_.wvu.PrintArea" localSheetId="5" hidden="1">'1.5. Number of Test Items'!$A$1:$L$20</definedName>
    <definedName name="Z_6F44B949_1803_4C1C_82AE_694A677CA00F_.wvu.PrintArea" localSheetId="1" hidden="1">'1.Overview'!$A$1:$E$18</definedName>
    <definedName name="Z_6F44B949_1803_4C1C_82AE_694A677CA00F_.wvu.PrintArea" localSheetId="20" hidden="1">Changes!$A$1:$F$18</definedName>
    <definedName name="Z_71641500_900C_11D6_8C86_00004C3EF455_.wvu.FilterData" localSheetId="11" hidden="1">#REF!</definedName>
    <definedName name="Z_71641500_900C_11D6_8C86_00004C3EF455_.wvu.FilterData" localSheetId="16" hidden="1">#REF!</definedName>
    <definedName name="Z_71641500_900C_11D6_8C86_00004C3EF455_.wvu.FilterData" hidden="1">#REF!</definedName>
    <definedName name="Z_B776726C_8798_49DD_8E43_97CD0B03545D_.wvu.PrintArea" localSheetId="11" hidden="1">#REF!</definedName>
    <definedName name="Z_B776726C_8798_49DD_8E43_97CD0B03545D_.wvu.PrintArea" localSheetId="16" hidden="1">#REF!</definedName>
    <definedName name="Z_B776726C_8798_49DD_8E43_97CD0B03545D_.wvu.PrintArea" hidden="1">#REF!</definedName>
    <definedName name="Z_B776726C_8798_49DD_8E43_97CD0B03545D_.wvu.PrintTitles" localSheetId="11" hidden="1">#REF!</definedName>
    <definedName name="Z_B776726C_8798_49DD_8E43_97CD0B03545D_.wvu.PrintTitles" localSheetId="16" hidden="1">#REF!</definedName>
    <definedName name="Z_B776726C_8798_49DD_8E43_97CD0B03545D_.wvu.PrintTitles" hidden="1">#REF!</definedName>
    <definedName name="Z_BAE6DCF4_0CDF_483F_8380_77ECB7F6E122_.wvu.PrintArea" localSheetId="2" hidden="1">'1.2.Reference Specification'!#REF!</definedName>
    <definedName name="Z_BAE6DCF4_0CDF_483F_8380_77ECB7F6E122_.wvu.PrintArea" localSheetId="3" hidden="1">'1.3.Notes'!#REF!</definedName>
    <definedName name="Z_BAE6DCF4_0CDF_483F_8380_77ECB7F6E122_.wvu.PrintArea" localSheetId="5" hidden="1">'1.5. Number of Test Items'!$A$1:$L$20</definedName>
    <definedName name="Z_BAE6DCF4_0CDF_483F_8380_77ECB7F6E122_.wvu.PrintArea" localSheetId="1" hidden="1">'1.Overview'!$A$1:$E$18</definedName>
    <definedName name="Z_BAE6DCF4_0CDF_483F_8380_77ECB7F6E122_.wvu.PrintArea" localSheetId="20" hidden="1">Changes!$A$1:$F$18</definedName>
    <definedName name="Z_D6A7F538_B9DB_4E85_A06D_C80537EE5A7A_.wvu.PrintArea" localSheetId="11" hidden="1">#REF!</definedName>
    <definedName name="Z_D6A7F538_B9DB_4E85_A06D_C80537EE5A7A_.wvu.PrintArea" localSheetId="16" hidden="1">#REF!</definedName>
    <definedName name="Z_D6A7F538_B9DB_4E85_A06D_C80537EE5A7A_.wvu.PrintArea" hidden="1">#REF!</definedName>
    <definedName name="Z_E3D4B150_C2C3_4007_8958_8E1C2F71E443_.wvu.PrintArea" localSheetId="2" hidden="1">'1.2.Reference Specification'!#REF!</definedName>
    <definedName name="Z_E3D4B150_C2C3_4007_8958_8E1C2F71E443_.wvu.PrintArea" localSheetId="3" hidden="1">'1.3.Notes'!#REF!</definedName>
    <definedName name="Z_E3D4B150_C2C3_4007_8958_8E1C2F71E443_.wvu.PrintArea" localSheetId="5" hidden="1">'1.5. Number of Test Items'!$A$1:$L$20</definedName>
    <definedName name="Z_E3D4B150_C2C3_4007_8958_8E1C2F71E443_.wvu.PrintArea" localSheetId="1" hidden="1">'1.Overview'!$A$1:$E$18</definedName>
    <definedName name="Z_E3D4B150_C2C3_4007_8958_8E1C2F71E443_.wvu.PrintArea" localSheetId="20" hidden="1">Changes!$A$1:$F$18</definedName>
    <definedName name="Z_EB6D5A16_F3A9_405F_AA27_8D544D8F7A01_.wvu.PrintArea" localSheetId="5" hidden="1">'1.5. Number of Test Items'!$A$1:$L$17</definedName>
    <definedName name="ZAX" localSheetId="4" hidden="1">{"'アクションアイテム'!$A$1:$M$60"}</definedName>
    <definedName name="ZAX" localSheetId="10" hidden="1">{"'アクションアイテム'!$A$1:$M$60"}</definedName>
    <definedName name="ZAX" localSheetId="11" hidden="1">{"'アクションアイテム'!$A$1:$M$60"}</definedName>
    <definedName name="ZAX" localSheetId="14" hidden="1">{"'アクションアイテム'!$A$1:$M$60"}</definedName>
    <definedName name="ZAX" localSheetId="16" hidden="1">{"'アクションアイテム'!$A$1:$M$60"}</definedName>
    <definedName name="ZAX" localSheetId="17" hidden="1">{"'アクションアイテム'!$A$1:$M$60"}</definedName>
    <definedName name="ZAX" hidden="1">{"'アクションアイテム'!$A$1:$M$60"}</definedName>
    <definedName name="ZDC" localSheetId="4" hidden="1">{"'アクションアイテム'!$A$1:$M$60"}</definedName>
    <definedName name="ZDC" localSheetId="10" hidden="1">{"'アクションアイテム'!$A$1:$M$60"}</definedName>
    <definedName name="ZDC" localSheetId="11" hidden="1">{"'アクションアイテム'!$A$1:$M$60"}</definedName>
    <definedName name="ZDC" localSheetId="14" hidden="1">{"'アクションアイテム'!$A$1:$M$60"}</definedName>
    <definedName name="ZDC" localSheetId="16" hidden="1">{"'アクションアイテム'!$A$1:$M$60"}</definedName>
    <definedName name="ZDC" localSheetId="17" hidden="1">{"'アクションアイテム'!$A$1:$M$60"}</definedName>
    <definedName name="ZDC" hidden="1">{"'アクションアイテム'!$A$1:$M$60"}</definedName>
    <definedName name="ｚｄｆｇｓｄｆｇ" localSheetId="4" hidden="1">{"'アクションアイテム'!$A$1:$M$60"}</definedName>
    <definedName name="ｚｄｆｇｓｄｆｇ" localSheetId="10" hidden="1">{"'アクションアイテム'!$A$1:$M$60"}</definedName>
    <definedName name="ｚｄｆｇｓｄｆｇ" localSheetId="11" hidden="1">{"'アクションアイテム'!$A$1:$M$60"}</definedName>
    <definedName name="ｚｄｆｇｓｄｆｇ" localSheetId="14" hidden="1">{"'アクションアイテム'!$A$1:$M$60"}</definedName>
    <definedName name="ｚｄｆｇｓｄｆｇ" localSheetId="16" hidden="1">{"'アクションアイテム'!$A$1:$M$60"}</definedName>
    <definedName name="ｚｄｆｇｓｄｆｇ" localSheetId="17" hidden="1">{"'アクションアイテム'!$A$1:$M$60"}</definedName>
    <definedName name="ｚｄｆｇｓｄｆｇ" hidden="1">{"'アクションアイテム'!$A$1:$M$60"}</definedName>
    <definedName name="ZGD" localSheetId="4" hidden="1">{"'アクションアイテム'!$A$1:$M$60"}</definedName>
    <definedName name="ZGD" localSheetId="10" hidden="1">{"'アクションアイテム'!$A$1:$M$60"}</definedName>
    <definedName name="ZGD" localSheetId="11" hidden="1">{"'アクションアイテム'!$A$1:$M$60"}</definedName>
    <definedName name="ZGD" localSheetId="14" hidden="1">{"'アクションアイテム'!$A$1:$M$60"}</definedName>
    <definedName name="ZGD" localSheetId="16" hidden="1">{"'アクションアイテム'!$A$1:$M$60"}</definedName>
    <definedName name="ZGD" localSheetId="17" hidden="1">{"'アクションアイテム'!$A$1:$M$60"}</definedName>
    <definedName name="ZGD" hidden="1">{"'アクションアイテム'!$A$1:$M$60"}</definedName>
    <definedName name="ZGDC" localSheetId="4" hidden="1">{"'アクションアイテム'!$A$1:$M$60"}</definedName>
    <definedName name="ZGDC" localSheetId="10" hidden="1">{"'アクションアイテム'!$A$1:$M$60"}</definedName>
    <definedName name="ZGDC" localSheetId="11" hidden="1">{"'アクションアイテム'!$A$1:$M$60"}</definedName>
    <definedName name="ZGDC" localSheetId="14" hidden="1">{"'アクションアイテム'!$A$1:$M$60"}</definedName>
    <definedName name="ZGDC" localSheetId="16" hidden="1">{"'アクションアイテム'!$A$1:$M$60"}</definedName>
    <definedName name="ZGDC" localSheetId="17" hidden="1">{"'アクションアイテム'!$A$1:$M$60"}</definedName>
    <definedName name="ZGDC" hidden="1">{"'アクションアイテム'!$A$1:$M$60"}</definedName>
    <definedName name="ZGDCD" localSheetId="4" hidden="1">{"'アクションアイテム'!$A$1:$M$60"}</definedName>
    <definedName name="ZGDCD" localSheetId="10" hidden="1">{"'アクションアイテム'!$A$1:$M$60"}</definedName>
    <definedName name="ZGDCD" localSheetId="11" hidden="1">{"'アクションアイテム'!$A$1:$M$60"}</definedName>
    <definedName name="ZGDCD" localSheetId="14" hidden="1">{"'アクションアイテム'!$A$1:$M$60"}</definedName>
    <definedName name="ZGDCD" localSheetId="16" hidden="1">{"'アクションアイテム'!$A$1:$M$60"}</definedName>
    <definedName name="ZGDCD" localSheetId="17" hidden="1">{"'アクションアイテム'!$A$1:$M$60"}</definedName>
    <definedName name="ZGDCD" hidden="1">{"'アクションアイテム'!$A$1:$M$60"}</definedName>
    <definedName name="ZGF" localSheetId="4" hidden="1">{"'アクションアイテム'!$A$1:$M$60"}</definedName>
    <definedName name="ZGF" localSheetId="10" hidden="1">{"'アクションアイテム'!$A$1:$M$60"}</definedName>
    <definedName name="ZGF" localSheetId="11" hidden="1">{"'アクションアイテム'!$A$1:$M$60"}</definedName>
    <definedName name="ZGF" localSheetId="14" hidden="1">{"'アクションアイテム'!$A$1:$M$60"}</definedName>
    <definedName name="ZGF" localSheetId="16" hidden="1">{"'アクションアイテム'!$A$1:$M$60"}</definedName>
    <definedName name="ZGF" localSheetId="17" hidden="1">{"'アクションアイテム'!$A$1:$M$60"}</definedName>
    <definedName name="ZGF" hidden="1">{"'アクションアイテム'!$A$1:$M$60"}</definedName>
    <definedName name="ZXC" localSheetId="4" hidden="1">{"'アクションアイテム'!$A$1:$M$60"}</definedName>
    <definedName name="ZXC" localSheetId="10" hidden="1">{"'アクションアイテム'!$A$1:$M$60"}</definedName>
    <definedName name="ZXC" localSheetId="11" hidden="1">{"'アクションアイテム'!$A$1:$M$60"}</definedName>
    <definedName name="ZXC" localSheetId="14" hidden="1">{"'アクションアイテム'!$A$1:$M$60"}</definedName>
    <definedName name="ZXC" localSheetId="16" hidden="1">{"'アクションアイテム'!$A$1:$M$60"}</definedName>
    <definedName name="ZXC" localSheetId="17" hidden="1">{"'アクションアイテム'!$A$1:$M$60"}</definedName>
    <definedName name="ZXC" hidden="1">{"'アクションアイテム'!$A$1:$M$60"}</definedName>
    <definedName name="ZYX" localSheetId="4" hidden="1">{"'アクションアイテム'!$A$1:$M$60"}</definedName>
    <definedName name="ZYX" localSheetId="10" hidden="1">{"'アクションアイテム'!$A$1:$M$60"}</definedName>
    <definedName name="ZYX" localSheetId="11" hidden="1">{"'アクションアイテム'!$A$1:$M$60"}</definedName>
    <definedName name="ZYX" localSheetId="14" hidden="1">{"'アクションアイテム'!$A$1:$M$60"}</definedName>
    <definedName name="ZYX" localSheetId="16" hidden="1">{"'アクションアイテム'!$A$1:$M$60"}</definedName>
    <definedName name="ZYX" localSheetId="17" hidden="1">{"'アクションアイテム'!$A$1:$M$60"}</definedName>
    <definedName name="ZYX" hidden="1">{"'アクションアイテム'!$A$1:$M$60"}</definedName>
    <definedName name="zz" localSheetId="4" hidden="1">{"'アクションアイテム'!$A$1:$M$60"}</definedName>
    <definedName name="zz" localSheetId="10" hidden="1">{"'アクションアイテム'!$A$1:$M$60"}</definedName>
    <definedName name="zz" localSheetId="11" hidden="1">{"'アクションアイテム'!$A$1:$M$60"}</definedName>
    <definedName name="zz" localSheetId="14" hidden="1">{"'アクションアイテム'!$A$1:$M$60"}</definedName>
    <definedName name="zz" localSheetId="16" hidden="1">{"'アクションアイテム'!$A$1:$M$60"}</definedName>
    <definedName name="zz" localSheetId="17" hidden="1">{"'アクションアイテム'!$A$1:$M$60"}</definedName>
    <definedName name="zz" hidden="1">{"'アクションアイテム'!$A$1:$M$60"}</definedName>
    <definedName name="ZZZ" localSheetId="4" hidden="1">{"'アクションアイテム'!$A$1:$M$60"}</definedName>
    <definedName name="ZZZ" localSheetId="5" hidden="1">{"'アクションアイテム'!$A$1:$M$60"}</definedName>
    <definedName name="ZZZ" localSheetId="10" hidden="1">{"'アクションアイテム'!$A$1:$M$60"}</definedName>
    <definedName name="ZZZ" localSheetId="11" hidden="1">{"'アクションアイテム'!$A$1:$M$60"}</definedName>
    <definedName name="ZZZ" localSheetId="14" hidden="1">{"'アクションアイテム'!$A$1:$M$60"}</definedName>
    <definedName name="ZZZ" localSheetId="16" hidden="1">{"'アクションアイテム'!$A$1:$M$60"}</definedName>
    <definedName name="ZZZ" localSheetId="17" hidden="1">{"'アクションアイテム'!$A$1:$M$60"}</definedName>
    <definedName name="ZZZ" localSheetId="0" hidden="1">{"'アクションアイテム'!$A$1:$M$60"}</definedName>
    <definedName name="ZZZ" hidden="1">{"'アクションアイテム'!$A$1:$M$60"}</definedName>
    <definedName name="zzzcczxc" localSheetId="4" hidden="1">{"'アクションアイテム'!$A$1:$M$60"}</definedName>
    <definedName name="zzzcczxc" localSheetId="10" hidden="1">{"'アクションアイテム'!$A$1:$M$60"}</definedName>
    <definedName name="zzzcczxc" localSheetId="11" hidden="1">{"'アクションアイテム'!$A$1:$M$60"}</definedName>
    <definedName name="zzzcczxc" localSheetId="14" hidden="1">{"'アクションアイテム'!$A$1:$M$60"}</definedName>
    <definedName name="zzzcczxc" localSheetId="16" hidden="1">{"'アクションアイテム'!$A$1:$M$60"}</definedName>
    <definedName name="zzzcczxc" localSheetId="17" hidden="1">{"'アクションアイテム'!$A$1:$M$60"}</definedName>
    <definedName name="zzzcczxc" hidden="1">{"'アクションアイテム'!$A$1:$M$60"}</definedName>
    <definedName name="zzzz" localSheetId="4" hidden="1">{"'アクションアイテム'!$A$1:$M$60"}</definedName>
    <definedName name="zzzz" localSheetId="10" hidden="1">{"'アクションアイテム'!$A$1:$M$60"}</definedName>
    <definedName name="zzzz" localSheetId="11" hidden="1">{"'アクションアイテム'!$A$1:$M$60"}</definedName>
    <definedName name="zzzz" localSheetId="14" hidden="1">{"'アクションアイテム'!$A$1:$M$60"}</definedName>
    <definedName name="zzzz" localSheetId="16" hidden="1">{"'アクションアイテム'!$A$1:$M$60"}</definedName>
    <definedName name="zzzz" localSheetId="17" hidden="1">{"'アクションアイテム'!$A$1:$M$60"}</definedName>
    <definedName name="zzzz" hidden="1">{"'アクションアイテム'!$A$1:$M$60"}</definedName>
    <definedName name="zzzzzzzzzzzzzzzzzz" localSheetId="4" hidden="1">{"'アクションアイテム'!$A$1:$M$60"}</definedName>
    <definedName name="zzzzzzzzzzzzzzzzzz" localSheetId="5" hidden="1">{"'アクションアイテム'!$A$1:$M$60"}</definedName>
    <definedName name="zzzzzzzzzzzzzzzzzz" localSheetId="10" hidden="1">{"'アクションアイテム'!$A$1:$M$60"}</definedName>
    <definedName name="zzzzzzzzzzzzzzzzzz" localSheetId="11" hidden="1">{"'アクションアイテム'!$A$1:$M$60"}</definedName>
    <definedName name="zzzzzzzzzzzzzzzzzz" localSheetId="14" hidden="1">{"'アクションアイテム'!$A$1:$M$60"}</definedName>
    <definedName name="zzzzzzzzzzzzzzzzzz" localSheetId="16" hidden="1">{"'アクションアイテム'!$A$1:$M$60"}</definedName>
    <definedName name="zzzzzzzzzzzzzzzzzz" localSheetId="17" hidden="1">{"'アクションアイテム'!$A$1:$M$60"}</definedName>
    <definedName name="zzzzzzzzzzzzzzzzzz" hidden="1">{"'アクションアイテム'!$A$1:$M$60"}</definedName>
    <definedName name="あ" localSheetId="4" hidden="1">{"'アクションアイテム'!$A$1:$M$60"}</definedName>
    <definedName name="あ" localSheetId="5" hidden="1">{"'アクションアイテム'!$A$1:$M$60"}</definedName>
    <definedName name="あ" localSheetId="10" hidden="1">{"'アクションアイテム'!$A$1:$M$60"}</definedName>
    <definedName name="あ" localSheetId="11" hidden="1">{"'アクションアイテム'!$A$1:$M$60"}</definedName>
    <definedName name="あ" localSheetId="14" hidden="1">{"'アクションアイテム'!$A$1:$M$60"}</definedName>
    <definedName name="あ" localSheetId="16" hidden="1">{"'アクションアイテム'!$A$1:$M$60"}</definedName>
    <definedName name="あ" localSheetId="17" hidden="1">{"'アクションアイテム'!$A$1:$M$60"}</definedName>
    <definedName name="あ" hidden="1">{"'アクションアイテム'!$A$1:$M$60"}</definedName>
    <definedName name="あｂｃｄ" localSheetId="4" hidden="1">{"'アクションアイテム'!$A$1:$M$60"}</definedName>
    <definedName name="あｂｃｄ" localSheetId="5" hidden="1">{"'アクションアイテム'!$A$1:$M$60"}</definedName>
    <definedName name="あｂｃｄ" localSheetId="10" hidden="1">{"'アクションアイテム'!$A$1:$M$60"}</definedName>
    <definedName name="あｂｃｄ" localSheetId="11" hidden="1">{"'アクションアイテム'!$A$1:$M$60"}</definedName>
    <definedName name="あｂｃｄ" localSheetId="14" hidden="1">{"'アクションアイテム'!$A$1:$M$60"}</definedName>
    <definedName name="あｂｃｄ" localSheetId="16" hidden="1">{"'アクションアイテム'!$A$1:$M$60"}</definedName>
    <definedName name="あｂｃｄ" localSheetId="17" hidden="1">{"'アクションアイテム'!$A$1:$M$60"}</definedName>
    <definedName name="あｂｃｄ" hidden="1">{"'アクションアイテム'!$A$1:$M$60"}</definedName>
    <definedName name="あｄｇた" localSheetId="4" hidden="1">{"'アクションアイテム'!$A$1:$M$60"}</definedName>
    <definedName name="あｄｇた" localSheetId="10" hidden="1">{"'アクションアイテム'!$A$1:$M$60"}</definedName>
    <definedName name="あｄｇた" localSheetId="11" hidden="1">{"'アクションアイテム'!$A$1:$M$60"}</definedName>
    <definedName name="あｄｇた" localSheetId="14" hidden="1">{"'アクションアイテム'!$A$1:$M$60"}</definedName>
    <definedName name="あｄｇた" localSheetId="16" hidden="1">{"'アクションアイテム'!$A$1:$M$60"}</definedName>
    <definedName name="あｄｇた" localSheetId="17" hidden="1">{"'アクションアイテム'!$A$1:$M$60"}</definedName>
    <definedName name="あｄｇた" hidden="1">{"'アクションアイテム'!$A$1:$M$60"}</definedName>
    <definedName name="あｄふぁｓｄふぁｓ" localSheetId="4" hidden="1">{"'アクションアイテム'!$A$1:$M$60"}</definedName>
    <definedName name="あｄふぁｓｄふぁｓ" localSheetId="10" hidden="1">{"'アクションアイテム'!$A$1:$M$60"}</definedName>
    <definedName name="あｄふぁｓｄふぁｓ" localSheetId="11" hidden="1">{"'アクションアイテム'!$A$1:$M$60"}</definedName>
    <definedName name="あｄふぁｓｄふぁｓ" localSheetId="14" hidden="1">{"'アクションアイテム'!$A$1:$M$60"}</definedName>
    <definedName name="あｄふぁｓｄふぁｓ" localSheetId="16" hidden="1">{"'アクションアイテム'!$A$1:$M$60"}</definedName>
    <definedName name="あｄふぁｓｄふぁｓ" localSheetId="17" hidden="1">{"'アクションアイテム'!$A$1:$M$60"}</definedName>
    <definedName name="あｄふぁｓｄふぁｓ" hidden="1">{"'アクションアイテム'!$A$1:$M$60"}</definedName>
    <definedName name="あＫ" localSheetId="4" hidden="1">{"'アクションアイテム'!$A$1:$M$60"}</definedName>
    <definedName name="あＫ" localSheetId="5" hidden="1">{"'アクションアイテム'!$A$1:$M$60"}</definedName>
    <definedName name="あＫ" localSheetId="10" hidden="1">{"'アクションアイテム'!$A$1:$M$60"}</definedName>
    <definedName name="あＫ" localSheetId="11" hidden="1">{"'アクションアイテム'!$A$1:$M$60"}</definedName>
    <definedName name="あＫ" localSheetId="14" hidden="1">{"'アクションアイテム'!$A$1:$M$60"}</definedName>
    <definedName name="あＫ" localSheetId="16" hidden="1">{"'アクションアイテム'!$A$1:$M$60"}</definedName>
    <definedName name="あＫ" localSheetId="17" hidden="1">{"'アクションアイテム'!$A$1:$M$60"}</definedName>
    <definedName name="あＫ" hidden="1">{"'アクションアイテム'!$A$1:$M$60"}</definedName>
    <definedName name="あｓｄｆ" localSheetId="4" hidden="1">{"'アクションアイテム'!$A$1:$M$60"}</definedName>
    <definedName name="あｓｄｆ" localSheetId="5" hidden="1">{"'アクションアイテム'!$A$1:$M$60"}</definedName>
    <definedName name="あｓｄｆ" localSheetId="10" hidden="1">{"'アクションアイテム'!$A$1:$M$60"}</definedName>
    <definedName name="あｓｄｆ" localSheetId="11" hidden="1">{"'アクションアイテム'!$A$1:$M$60"}</definedName>
    <definedName name="あｓｄｆ" localSheetId="14" hidden="1">{"'アクションアイテム'!$A$1:$M$60"}</definedName>
    <definedName name="あｓｄｆ" localSheetId="16" hidden="1">{"'アクションアイテム'!$A$1:$M$60"}</definedName>
    <definedName name="あｓｄｆ" localSheetId="17" hidden="1">{"'アクションアイテム'!$A$1:$M$60"}</definedName>
    <definedName name="あｓｄｆ" hidden="1">{"'アクションアイテム'!$A$1:$M$60"}</definedName>
    <definedName name="あｓｄふぁｓｄ" localSheetId="4" hidden="1">{"'アクションアイテム'!$A$1:$M$60"}</definedName>
    <definedName name="あｓｄふぁｓｄ" localSheetId="10" hidden="1">{"'アクションアイテム'!$A$1:$M$60"}</definedName>
    <definedName name="あｓｄふぁｓｄ" localSheetId="11" hidden="1">{"'アクションアイテム'!$A$1:$M$60"}</definedName>
    <definedName name="あｓｄふぁｓｄ" localSheetId="14" hidden="1">{"'アクションアイテム'!$A$1:$M$60"}</definedName>
    <definedName name="あｓｄふぁｓｄ" localSheetId="16" hidden="1">{"'アクションアイテム'!$A$1:$M$60"}</definedName>
    <definedName name="あｓｄふぁｓｄ" localSheetId="17" hidden="1">{"'アクションアイテム'!$A$1:$M$60"}</definedName>
    <definedName name="あｓｄふぁｓｄ" hidden="1">{"'アクションアイテム'!$A$1:$M$60"}</definedName>
    <definedName name="あｓｗ" localSheetId="4" hidden="1">{"'アクションアイテム'!$A$1:$M$60"}</definedName>
    <definedName name="あｓｗ" localSheetId="5" hidden="1">{"'アクションアイテム'!$A$1:$M$60"}</definedName>
    <definedName name="あｓｗ" localSheetId="10" hidden="1">{"'アクションアイテム'!$A$1:$M$60"}</definedName>
    <definedName name="あｓｗ" localSheetId="11" hidden="1">{"'アクションアイテム'!$A$1:$M$60"}</definedName>
    <definedName name="あｓｗ" localSheetId="14" hidden="1">{"'アクションアイテム'!$A$1:$M$60"}</definedName>
    <definedName name="あｓｗ" localSheetId="16" hidden="1">{"'アクションアイテム'!$A$1:$M$60"}</definedName>
    <definedName name="あｓｗ" localSheetId="17" hidden="1">{"'アクションアイテム'!$A$1:$M$60"}</definedName>
    <definedName name="あｓｗ" hidden="1">{"'アクションアイテム'!$A$1:$M$60"}</definedName>
    <definedName name="ああ" localSheetId="4" hidden="1">{"'アクションアイテム'!$A$1:$M$60"}</definedName>
    <definedName name="ああ" localSheetId="5" hidden="1">{"'アクションアイテム'!$A$1:$M$60"}</definedName>
    <definedName name="ああ" localSheetId="10" hidden="1">{"'アクションアイテム'!$A$1:$M$60"}</definedName>
    <definedName name="ああ" localSheetId="11" hidden="1">{"'アクションアイテム'!$A$1:$M$60"}</definedName>
    <definedName name="ああ" localSheetId="14" hidden="1">{"'アクションアイテム'!$A$1:$M$60"}</definedName>
    <definedName name="ああ" localSheetId="16" hidden="1">{"'アクションアイテム'!$A$1:$M$60"}</definedName>
    <definedName name="ああ" localSheetId="17" hidden="1">{"'アクションアイテム'!$A$1:$M$60"}</definedName>
    <definedName name="ああ" localSheetId="0" hidden="1">{"'アクションアイテム'!$A$1:$M$60"}</definedName>
    <definedName name="ああ" hidden="1">{"'アクションアイテム'!$A$1:$M$60"}</definedName>
    <definedName name="ああｄｓｄ" localSheetId="4" hidden="1">{"'アクションアイテム'!$A$1:$M$60"}</definedName>
    <definedName name="ああｄｓｄ" localSheetId="10" hidden="1">{"'アクションアイテム'!$A$1:$M$60"}</definedName>
    <definedName name="ああｄｓｄ" localSheetId="11" hidden="1">{"'アクションアイテム'!$A$1:$M$60"}</definedName>
    <definedName name="ああｄｓｄ" localSheetId="14" hidden="1">{"'アクションアイテム'!$A$1:$M$60"}</definedName>
    <definedName name="ああｄｓｄ" localSheetId="16" hidden="1">{"'アクションアイテム'!$A$1:$M$60"}</definedName>
    <definedName name="ああｄｓｄ" localSheetId="17" hidden="1">{"'アクションアイテム'!$A$1:$M$60"}</definedName>
    <definedName name="ああｄｓｄ" hidden="1">{"'アクションアイテム'!$A$1:$M$60"}</definedName>
    <definedName name="あああ" localSheetId="4" hidden="1">{"'アクションアイテム'!$A$1:$M$60"}</definedName>
    <definedName name="あああ" localSheetId="5" hidden="1">{"'アクションアイテム'!$A$1:$M$60"}</definedName>
    <definedName name="あああ" localSheetId="10" hidden="1">{"'アクションアイテム'!$A$1:$M$60"}</definedName>
    <definedName name="あああ" localSheetId="11" hidden="1">{"'アクションアイテム'!$A$1:$M$60"}</definedName>
    <definedName name="あああ" localSheetId="14" hidden="1">{"'アクションアイテム'!$A$1:$M$60"}</definedName>
    <definedName name="あああ" localSheetId="16" hidden="1">{"'アクションアイテム'!$A$1:$M$60"}</definedName>
    <definedName name="あああ" localSheetId="17" hidden="1">{"'アクションアイテム'!$A$1:$M$60"}</definedName>
    <definedName name="あああ" localSheetId="0" hidden="1">{"'アクションアイテム'!$A$1:$M$60"}</definedName>
    <definedName name="あああ" hidden="1">{"'アクションアイテム'!$A$1:$M$60"}</definedName>
    <definedName name="ああああ" localSheetId="4" hidden="1">{"'アクションアイテム'!$A$1:$M$60"}</definedName>
    <definedName name="ああああ" localSheetId="5" hidden="1">{"'アクションアイテム'!$A$1:$M$60"}</definedName>
    <definedName name="ああああ" localSheetId="10" hidden="1">{"'アクションアイテム'!$A$1:$M$60"}</definedName>
    <definedName name="ああああ" localSheetId="11" hidden="1">{"'アクションアイテム'!$A$1:$M$60"}</definedName>
    <definedName name="ああああ" localSheetId="14" hidden="1">{"'アクションアイテム'!$A$1:$M$60"}</definedName>
    <definedName name="ああああ" localSheetId="16" hidden="1">{"'アクションアイテム'!$A$1:$M$60"}</definedName>
    <definedName name="ああああ" localSheetId="17" hidden="1">{"'アクションアイテム'!$A$1:$M$60"}</definedName>
    <definedName name="ああああ" localSheetId="0" hidden="1">{"'アクションアイテム'!$A$1:$M$60"}</definedName>
    <definedName name="ああああ" hidden="1">{"'アクションアイテム'!$A$1:$M$60"}</definedName>
    <definedName name="あああああ" localSheetId="4" hidden="1">{"'アクションアイテム'!$A$1:$M$60"}</definedName>
    <definedName name="あああああ" localSheetId="5" hidden="1">{"'アクションアイテム'!$A$1:$M$60"}</definedName>
    <definedName name="あああああ" localSheetId="10" hidden="1">{"'アクションアイテム'!$A$1:$M$60"}</definedName>
    <definedName name="あああああ" localSheetId="11" hidden="1">{"'アクションアイテム'!$A$1:$M$60"}</definedName>
    <definedName name="あああああ" localSheetId="14" hidden="1">{"'アクションアイテム'!$A$1:$M$60"}</definedName>
    <definedName name="あああああ" localSheetId="16" hidden="1">{"'アクションアイテム'!$A$1:$M$60"}</definedName>
    <definedName name="あああああ" localSheetId="17" hidden="1">{"'アクションアイテム'!$A$1:$M$60"}</definedName>
    <definedName name="あああああ" hidden="1">{"'アクションアイテム'!$A$1:$M$60"}</definedName>
    <definedName name="あああああああ" localSheetId="4" hidden="1">{"'アクションアイテム'!$A$1:$M$60"}</definedName>
    <definedName name="あああああああ" localSheetId="10" hidden="1">{"'アクションアイテム'!$A$1:$M$60"}</definedName>
    <definedName name="あああああああ" localSheetId="11" hidden="1">{"'アクションアイテム'!$A$1:$M$60"}</definedName>
    <definedName name="あああああああ" localSheetId="14" hidden="1">{"'アクションアイテム'!$A$1:$M$60"}</definedName>
    <definedName name="あああああああ" localSheetId="16" hidden="1">{"'アクションアイテム'!$A$1:$M$60"}</definedName>
    <definedName name="あああああああ" localSheetId="17" hidden="1">{"'アクションアイテム'!$A$1:$M$60"}</definedName>
    <definedName name="あああああああ" hidden="1">{"'アクションアイテム'!$A$1:$M$60"}</definedName>
    <definedName name="あああああああああ" localSheetId="4" hidden="1">{"'アクションアイテム'!$A$1:$M$60"}</definedName>
    <definedName name="あああああああああ" localSheetId="10" hidden="1">{"'アクションアイテム'!$A$1:$M$60"}</definedName>
    <definedName name="あああああああああ" localSheetId="11" hidden="1">{"'アクションアイテム'!$A$1:$M$60"}</definedName>
    <definedName name="あああああああああ" localSheetId="14" hidden="1">{"'アクションアイテム'!$A$1:$M$60"}</definedName>
    <definedName name="あああああああああ" localSheetId="16" hidden="1">{"'アクションアイテム'!$A$1:$M$60"}</definedName>
    <definedName name="あああああああああ" localSheetId="17" hidden="1">{"'アクションアイテム'!$A$1:$M$60"}</definedName>
    <definedName name="あああああああああ" hidden="1">{"'アクションアイテム'!$A$1:$M$60"}</definedName>
    <definedName name="あああああああああああああ" hidden="1">#N/A</definedName>
    <definedName name="あいう" localSheetId="4" hidden="1">{"'アクションアイテム'!$A$1:$M$60"}</definedName>
    <definedName name="あいう" localSheetId="5" hidden="1">{"'アクションアイテム'!$A$1:$M$60"}</definedName>
    <definedName name="あいう" localSheetId="10" hidden="1">{"'アクションアイテム'!$A$1:$M$60"}</definedName>
    <definedName name="あいう" localSheetId="11" hidden="1">{"'アクションアイテム'!$A$1:$M$60"}</definedName>
    <definedName name="あいう" localSheetId="14" hidden="1">{"'アクションアイテム'!$A$1:$M$60"}</definedName>
    <definedName name="あいう" localSheetId="16" hidden="1">{"'アクションアイテム'!$A$1:$M$60"}</definedName>
    <definedName name="あいう" localSheetId="17" hidden="1">{"'アクションアイテム'!$A$1:$M$60"}</definedName>
    <definedName name="あいう" hidden="1">{"'アクションアイテム'!$A$1:$M$60"}</definedName>
    <definedName name="あうぇらうぇれ" localSheetId="4" hidden="1">{"'アクションアイテム'!$A$1:$M$60"}</definedName>
    <definedName name="あうぇらうぇれ" localSheetId="10" hidden="1">{"'アクションアイテム'!$A$1:$M$60"}</definedName>
    <definedName name="あうぇらうぇれ" localSheetId="11" hidden="1">{"'アクションアイテム'!$A$1:$M$60"}</definedName>
    <definedName name="あうぇらうぇれ" localSheetId="14" hidden="1">{"'アクションアイテム'!$A$1:$M$60"}</definedName>
    <definedName name="あうぇらうぇれ" localSheetId="16" hidden="1">{"'アクションアイテム'!$A$1:$M$60"}</definedName>
    <definedName name="あうぇらうぇれ" localSheetId="17" hidden="1">{"'アクションアイテム'!$A$1:$M$60"}</definedName>
    <definedName name="あうぇらうぇれ" hidden="1">{"'アクションアイテム'!$A$1:$M$60"}</definedName>
    <definedName name="アクション" localSheetId="4" hidden="1">{"'アクションアイテム'!$A$1:$M$60"}</definedName>
    <definedName name="アクション" localSheetId="5" hidden="1">{"'アクションアイテム'!$A$1:$M$60"}</definedName>
    <definedName name="アクション" localSheetId="10" hidden="1">{"'アクションアイテム'!$A$1:$M$60"}</definedName>
    <definedName name="アクション" localSheetId="11" hidden="1">{"'アクションアイテム'!$A$1:$M$60"}</definedName>
    <definedName name="アクション" localSheetId="14" hidden="1">{"'アクションアイテム'!$A$1:$M$60"}</definedName>
    <definedName name="アクション" localSheetId="16" hidden="1">{"'アクションアイテム'!$A$1:$M$60"}</definedName>
    <definedName name="アクション" localSheetId="17" hidden="1">{"'アクションアイテム'!$A$1:$M$60"}</definedName>
    <definedName name="アクション" localSheetId="0" hidden="1">{"'アクションアイテム'!$A$1:$M$60"}</definedName>
    <definedName name="アクション" hidden="1">{"'アクションアイテム'!$A$1:$M$60"}</definedName>
    <definedName name="あささ" localSheetId="4" hidden="1">{"'アクションアイテム'!$A$1:$M$60"}</definedName>
    <definedName name="あささ" localSheetId="5" hidden="1">{"'アクションアイテム'!$A$1:$M$60"}</definedName>
    <definedName name="あささ" localSheetId="10" hidden="1">{"'アクションアイテム'!$A$1:$M$60"}</definedName>
    <definedName name="あささ" localSheetId="11" hidden="1">{"'アクションアイテム'!$A$1:$M$60"}</definedName>
    <definedName name="あささ" localSheetId="14" hidden="1">{"'アクションアイテム'!$A$1:$M$60"}</definedName>
    <definedName name="あささ" localSheetId="16" hidden="1">{"'アクションアイテム'!$A$1:$M$60"}</definedName>
    <definedName name="あささ" localSheetId="17" hidden="1">{"'アクションアイテム'!$A$1:$M$60"}</definedName>
    <definedName name="あささ" hidden="1">{"'アクションアイテム'!$A$1:$M$60"}</definedName>
    <definedName name="あささささ" localSheetId="4" hidden="1">{"'アクションアイテム'!$A$1:$M$60"}</definedName>
    <definedName name="あささささ" localSheetId="5" hidden="1">{"'アクションアイテム'!$A$1:$M$60"}</definedName>
    <definedName name="あささささ" localSheetId="10" hidden="1">{"'アクションアイテム'!$A$1:$M$60"}</definedName>
    <definedName name="あささささ" localSheetId="11" hidden="1">{"'アクションアイテム'!$A$1:$M$60"}</definedName>
    <definedName name="あささささ" localSheetId="14" hidden="1">{"'アクションアイテム'!$A$1:$M$60"}</definedName>
    <definedName name="あささささ" localSheetId="16" hidden="1">{"'アクションアイテム'!$A$1:$M$60"}</definedName>
    <definedName name="あささささ" localSheetId="17" hidden="1">{"'アクションアイテム'!$A$1:$M$60"}</definedName>
    <definedName name="あささささ" hidden="1">{"'アクションアイテム'!$A$1:$M$60"}</definedName>
    <definedName name="い" localSheetId="4" hidden="1">{"'アクションアイテム'!$A$1:$M$60"}</definedName>
    <definedName name="い" localSheetId="5" hidden="1">{"'アクションアイテム'!$A$1:$M$60"}</definedName>
    <definedName name="い" localSheetId="10" hidden="1">{"'アクションアイテム'!$A$1:$M$60"}</definedName>
    <definedName name="い" localSheetId="11" hidden="1">{"'アクションアイテム'!$A$1:$M$60"}</definedName>
    <definedName name="い" localSheetId="14" hidden="1">{"'アクションアイテム'!$A$1:$M$60"}</definedName>
    <definedName name="い" localSheetId="16" hidden="1">{"'アクションアイテム'!$A$1:$M$60"}</definedName>
    <definedName name="い" localSheetId="17" hidden="1">{"'アクションアイテム'!$A$1:$M$60"}</definedName>
    <definedName name="い" hidden="1">{"'アクションアイテム'!$A$1:$M$60"}</definedName>
    <definedName name="いいうおい" localSheetId="4" hidden="1">{"'アクションアイテム'!$A$1:$M$60"}</definedName>
    <definedName name="いいうおい" localSheetId="10" hidden="1">{"'アクションアイテム'!$A$1:$M$60"}</definedName>
    <definedName name="いいうおい" localSheetId="11" hidden="1">{"'アクションアイテム'!$A$1:$M$60"}</definedName>
    <definedName name="いいうおい" localSheetId="14" hidden="1">{"'アクションアイテム'!$A$1:$M$60"}</definedName>
    <definedName name="いいうおい" localSheetId="16" hidden="1">{"'アクションアイテム'!$A$1:$M$60"}</definedName>
    <definedName name="いいうおい" localSheetId="17" hidden="1">{"'アクションアイテム'!$A$1:$M$60"}</definedName>
    <definedName name="いいうおい" hidden="1">{"'アクションアイテム'!$A$1:$M$60"}</definedName>
    <definedName name="いうｙｒｙｔｒ" localSheetId="4" hidden="1">{"'アクションアイテム'!$A$1:$M$60"}</definedName>
    <definedName name="いうｙｒｙｔｒ" localSheetId="10" hidden="1">{"'アクションアイテム'!$A$1:$M$60"}</definedName>
    <definedName name="いうｙｒｙｔｒ" localSheetId="11" hidden="1">{"'アクションアイテム'!$A$1:$M$60"}</definedName>
    <definedName name="いうｙｒｙｔｒ" localSheetId="14" hidden="1">{"'アクションアイテム'!$A$1:$M$60"}</definedName>
    <definedName name="いうｙｒｙｔｒ" localSheetId="16" hidden="1">{"'アクションアイテム'!$A$1:$M$60"}</definedName>
    <definedName name="いうｙｒｙｔｒ" localSheetId="17" hidden="1">{"'アクションアイテム'!$A$1:$M$60"}</definedName>
    <definedName name="いうｙｒｙｔｒ" hidden="1">{"'アクションアイテム'!$A$1:$M$60"}</definedName>
    <definedName name="いういおゆい" localSheetId="4" hidden="1">{"'アクションアイテム'!$A$1:$M$60"}</definedName>
    <definedName name="いういおゆい" localSheetId="10" hidden="1">{"'アクションアイテム'!$A$1:$M$60"}</definedName>
    <definedName name="いういおゆい" localSheetId="11" hidden="1">{"'アクションアイテム'!$A$1:$M$60"}</definedName>
    <definedName name="いういおゆい" localSheetId="14" hidden="1">{"'アクションアイテム'!$A$1:$M$60"}</definedName>
    <definedName name="いういおゆい" localSheetId="16" hidden="1">{"'アクションアイテム'!$A$1:$M$60"}</definedName>
    <definedName name="いういおゆい" localSheetId="17" hidden="1">{"'アクションアイテム'!$A$1:$M$60"}</definedName>
    <definedName name="いういおゆい" hidden="1">{"'アクションアイテム'!$A$1:$M$60"}</definedName>
    <definedName name="いうおういお" localSheetId="4" hidden="1">{"'アクションアイテム'!$A$1:$M$60"}</definedName>
    <definedName name="いうおういお" localSheetId="10" hidden="1">{"'アクションアイテム'!$A$1:$M$60"}</definedName>
    <definedName name="いうおういお" localSheetId="11" hidden="1">{"'アクションアイテム'!$A$1:$M$60"}</definedName>
    <definedName name="いうおういお" localSheetId="14" hidden="1">{"'アクションアイテム'!$A$1:$M$60"}</definedName>
    <definedName name="いうおういお" localSheetId="16" hidden="1">{"'アクションアイテム'!$A$1:$M$60"}</definedName>
    <definedName name="いうおういお" localSheetId="17" hidden="1">{"'アクションアイテム'!$A$1:$M$60"}</definedName>
    <definedName name="いうおういお" hidden="1">{"'アクションアイテム'!$A$1:$M$60"}</definedName>
    <definedName name="いのき" localSheetId="4" hidden="1">{"'アクションアイテム'!$A$1:$M$60"}</definedName>
    <definedName name="いのき" localSheetId="10" hidden="1">{"'アクションアイテム'!$A$1:$M$60"}</definedName>
    <definedName name="いのき" localSheetId="11" hidden="1">{"'アクションアイテム'!$A$1:$M$60"}</definedName>
    <definedName name="いのき" localSheetId="14" hidden="1">{"'アクションアイテム'!$A$1:$M$60"}</definedName>
    <definedName name="いのき" localSheetId="16" hidden="1">{"'アクションアイテム'!$A$1:$M$60"}</definedName>
    <definedName name="いのき" localSheetId="17" hidden="1">{"'アクションアイテム'!$A$1:$M$60"}</definedName>
    <definedName name="いのき" hidden="1">{"'アクションアイテム'!$A$1:$M$60"}</definedName>
    <definedName name="う" localSheetId="4" hidden="1">{"'アクションアイテム'!$A$1:$M$60"}</definedName>
    <definedName name="う" localSheetId="5" hidden="1">{"'アクションアイテム'!$A$1:$M$60"}</definedName>
    <definedName name="う" localSheetId="10" hidden="1">{"'アクションアイテム'!$A$1:$M$60"}</definedName>
    <definedName name="う" localSheetId="11" hidden="1">{"'アクションアイテム'!$A$1:$M$60"}</definedName>
    <definedName name="う" localSheetId="14" hidden="1">{"'アクションアイテム'!$A$1:$M$60"}</definedName>
    <definedName name="う" localSheetId="16" hidden="1">{"'アクションアイテム'!$A$1:$M$60"}</definedName>
    <definedName name="う" localSheetId="17" hidden="1">{"'アクションアイテム'!$A$1:$M$60"}</definedName>
    <definedName name="う" hidden="1">{"'アクションアイテム'!$A$1:$M$60"}</definedName>
    <definedName name="うｋｊｋｌ" localSheetId="4" hidden="1">{"'アクションアイテム'!$A$1:$M$60"}</definedName>
    <definedName name="うｋｊｋｌ" localSheetId="10" hidden="1">{"'アクションアイテム'!$A$1:$M$60"}</definedName>
    <definedName name="うｋｊｋｌ" localSheetId="11" hidden="1">{"'アクションアイテム'!$A$1:$M$60"}</definedName>
    <definedName name="うｋｊｋｌ" localSheetId="14" hidden="1">{"'アクションアイテム'!$A$1:$M$60"}</definedName>
    <definedName name="うｋｊｋｌ" localSheetId="16" hidden="1">{"'アクションアイテム'!$A$1:$M$60"}</definedName>
    <definedName name="うｋｊｋｌ" localSheetId="17" hidden="1">{"'アクションアイテム'!$A$1:$M$60"}</definedName>
    <definedName name="うｋｊｋｌ" hidden="1">{"'アクションアイテム'!$A$1:$M$60"}</definedName>
    <definedName name="うｔっつｒｙ" localSheetId="4" hidden="1">{"'アクションアイテム'!$A$1:$M$60"}</definedName>
    <definedName name="うｔっつｒｙ" localSheetId="10" hidden="1">{"'アクションアイテム'!$A$1:$M$60"}</definedName>
    <definedName name="うｔっつｒｙ" localSheetId="11" hidden="1">{"'アクションアイテム'!$A$1:$M$60"}</definedName>
    <definedName name="うｔっつｒｙ" localSheetId="14" hidden="1">{"'アクションアイテム'!$A$1:$M$60"}</definedName>
    <definedName name="うｔっつｒｙ" localSheetId="16" hidden="1">{"'アクションアイテム'!$A$1:$M$60"}</definedName>
    <definedName name="うｔっつｒｙ" localSheetId="17" hidden="1">{"'アクションアイテム'!$A$1:$M$60"}</definedName>
    <definedName name="うｔっつｒｙ" hidden="1">{"'アクションアイテム'!$A$1:$M$60"}</definedName>
    <definedName name="うｔりゅｒｔ" localSheetId="4" hidden="1">{"'アクションアイテム'!$A$1:$M$60"}</definedName>
    <definedName name="うｔりゅｒｔ" localSheetId="10" hidden="1">{"'アクションアイテム'!$A$1:$M$60"}</definedName>
    <definedName name="うｔりゅｒｔ" localSheetId="11" hidden="1">{"'アクションアイテム'!$A$1:$M$60"}</definedName>
    <definedName name="うｔりゅｒｔ" localSheetId="14" hidden="1">{"'アクションアイテム'!$A$1:$M$60"}</definedName>
    <definedName name="うｔりゅｒｔ" localSheetId="16" hidden="1">{"'アクションアイテム'!$A$1:$M$60"}</definedName>
    <definedName name="うｔりゅｒｔ" localSheetId="17" hidden="1">{"'アクションアイテム'!$A$1:$M$60"}</definedName>
    <definedName name="うｔりゅｒｔ" hidden="1">{"'アクションアイテム'!$A$1:$M$60"}</definedName>
    <definedName name="うｙｔるｙｔ" localSheetId="4" hidden="1">{"'アクションアイテム'!$A$1:$M$60"}</definedName>
    <definedName name="うｙｔるｙｔ" localSheetId="10" hidden="1">{"'アクションアイテム'!$A$1:$M$60"}</definedName>
    <definedName name="うｙｔるｙｔ" localSheetId="11" hidden="1">{"'アクションアイテム'!$A$1:$M$60"}</definedName>
    <definedName name="うｙｔるｙｔ" localSheetId="14" hidden="1">{"'アクションアイテム'!$A$1:$M$60"}</definedName>
    <definedName name="うｙｔるｙｔ" localSheetId="16" hidden="1">{"'アクションアイテム'!$A$1:$M$60"}</definedName>
    <definedName name="うｙｔるｙｔ" localSheetId="17" hidden="1">{"'アクションアイテム'!$A$1:$M$60"}</definedName>
    <definedName name="うｙｔるｙｔ" hidden="1">{"'アクションアイテム'!$A$1:$M$60"}</definedName>
    <definedName name="うえ" localSheetId="11" hidden="1">#REF!</definedName>
    <definedName name="うえ" localSheetId="16" hidden="1">#REF!</definedName>
    <definedName name="うえ" hidden="1">#REF!</definedName>
    <definedName name="うぇｔｒうぇｒ" localSheetId="4" hidden="1">{"'アクションアイテム'!$A$1:$M$60"}</definedName>
    <definedName name="うぇｔｒうぇｒ" localSheetId="10" hidden="1">{"'アクションアイテム'!$A$1:$M$60"}</definedName>
    <definedName name="うぇｔｒうぇｒ" localSheetId="11" hidden="1">{"'アクションアイテム'!$A$1:$M$60"}</definedName>
    <definedName name="うぇｔｒうぇｒ" localSheetId="14" hidden="1">{"'アクションアイテム'!$A$1:$M$60"}</definedName>
    <definedName name="うぇｔｒうぇｒ" localSheetId="16" hidden="1">{"'アクションアイテム'!$A$1:$M$60"}</definedName>
    <definedName name="うぇｔｒうぇｒ" localSheetId="17" hidden="1">{"'アクションアイテム'!$A$1:$M$60"}</definedName>
    <definedName name="うぇｔｒうぇｒ" hidden="1">{"'アクションアイテム'!$A$1:$M$60"}</definedName>
    <definedName name="え" localSheetId="4" hidden="1">{"'アクションアイテム'!$A$1:$M$60"}</definedName>
    <definedName name="え" localSheetId="5" hidden="1">{"'アクションアイテム'!$A$1:$M$60"}</definedName>
    <definedName name="え" localSheetId="10" hidden="1">{"'アクションアイテム'!$A$1:$M$60"}</definedName>
    <definedName name="え" localSheetId="11" hidden="1">{"'アクションアイテム'!$A$1:$M$60"}</definedName>
    <definedName name="え" localSheetId="14" hidden="1">{"'アクションアイテム'!$A$1:$M$60"}</definedName>
    <definedName name="え" localSheetId="16" hidden="1">{"'アクションアイテム'!$A$1:$M$60"}</definedName>
    <definedName name="え" localSheetId="17" hidden="1">{"'アクションアイテム'!$A$1:$M$60"}</definedName>
    <definedName name="え" hidden="1">{"'アクションアイテム'!$A$1:$M$60"}</definedName>
    <definedName name="えｒｇせｒｇせｇｓ" localSheetId="4" hidden="1">{"'アクションアイテム'!$A$1:$M$60"}</definedName>
    <definedName name="えｒｇせｒｇせｇｓ" localSheetId="10" hidden="1">{"'アクションアイテム'!$A$1:$M$60"}</definedName>
    <definedName name="えｒｇせｒｇせｇｓ" localSheetId="11" hidden="1">{"'アクションアイテム'!$A$1:$M$60"}</definedName>
    <definedName name="えｒｇせｒｇせｇｓ" localSheetId="14" hidden="1">{"'アクションアイテム'!$A$1:$M$60"}</definedName>
    <definedName name="えｒｇせｒｇせｇｓ" localSheetId="16" hidden="1">{"'アクションアイテム'!$A$1:$M$60"}</definedName>
    <definedName name="えｒｇせｒｇせｇｓ" localSheetId="17" hidden="1">{"'アクションアイテム'!$A$1:$M$60"}</definedName>
    <definedName name="えｒｇせｒｇせｇｓ" hidden="1">{"'アクションアイテム'!$A$1:$M$60"}</definedName>
    <definedName name="えｒちぇｒｔｙ" localSheetId="4" hidden="1">{"'アクションアイテム'!$A$1:$M$60"}</definedName>
    <definedName name="えｒちぇｒｔｙ" localSheetId="10" hidden="1">{"'アクションアイテム'!$A$1:$M$60"}</definedName>
    <definedName name="えｒちぇｒｔｙ" localSheetId="11" hidden="1">{"'アクションアイテム'!$A$1:$M$60"}</definedName>
    <definedName name="えｒちぇｒｔｙ" localSheetId="14" hidden="1">{"'アクションアイテム'!$A$1:$M$60"}</definedName>
    <definedName name="えｒちぇｒｔｙ" localSheetId="16" hidden="1">{"'アクションアイテム'!$A$1:$M$60"}</definedName>
    <definedName name="えｒちぇｒｔｙ" localSheetId="17" hidden="1">{"'アクションアイテム'!$A$1:$M$60"}</definedName>
    <definedName name="えｒちぇｒｔｙ" hidden="1">{"'アクションアイテム'!$A$1:$M$60"}</definedName>
    <definedName name="えｒちぇｒｙ" localSheetId="4" hidden="1">{"'アクションアイテム'!$A$1:$M$60"}</definedName>
    <definedName name="えｒちぇｒｙ" localSheetId="10" hidden="1">{"'アクションアイテム'!$A$1:$M$60"}</definedName>
    <definedName name="えｒちぇｒｙ" localSheetId="11" hidden="1">{"'アクションアイテム'!$A$1:$M$60"}</definedName>
    <definedName name="えｒちぇｒｙ" localSheetId="14" hidden="1">{"'アクションアイテム'!$A$1:$M$60"}</definedName>
    <definedName name="えｒちぇｒｙ" localSheetId="16" hidden="1">{"'アクションアイテム'!$A$1:$M$60"}</definedName>
    <definedName name="えｒちぇｒｙ" localSheetId="17" hidden="1">{"'アクションアイテム'!$A$1:$M$60"}</definedName>
    <definedName name="えｒちぇｒｙ" hidden="1">{"'アクションアイテム'!$A$1:$M$60"}</definedName>
    <definedName name="ええええ" localSheetId="4" hidden="1">{"'アクションアイテム'!$A$1:$M$60"}</definedName>
    <definedName name="ええええ" localSheetId="10" hidden="1">{"'アクションアイテム'!$A$1:$M$60"}</definedName>
    <definedName name="ええええ" localSheetId="11" hidden="1">{"'アクションアイテム'!$A$1:$M$60"}</definedName>
    <definedName name="ええええ" localSheetId="14" hidden="1">{"'アクションアイテム'!$A$1:$M$60"}</definedName>
    <definedName name="ええええ" localSheetId="16" hidden="1">{"'アクションアイテム'!$A$1:$M$60"}</definedName>
    <definedName name="ええええ" localSheetId="17" hidden="1">{"'アクションアイテム'!$A$1:$M$60"}</definedName>
    <definedName name="ええええ" hidden="1">{"'アクションアイテム'!$A$1:$M$60"}</definedName>
    <definedName name="えれれ" localSheetId="4" hidden="1">{"'アクションアイテム'!$A$1:$M$60"}</definedName>
    <definedName name="えれれ" localSheetId="10" hidden="1">{"'アクションアイテム'!$A$1:$M$60"}</definedName>
    <definedName name="えれれ" localSheetId="11" hidden="1">{"'アクションアイテム'!$A$1:$M$60"}</definedName>
    <definedName name="えれれ" localSheetId="14" hidden="1">{"'アクションアイテム'!$A$1:$M$60"}</definedName>
    <definedName name="えれれ" localSheetId="16" hidden="1">{"'アクションアイテム'!$A$1:$M$60"}</definedName>
    <definedName name="えれれ" localSheetId="17" hidden="1">{"'アクションアイテム'!$A$1:$M$60"}</definedName>
    <definedName name="えれれ" hidden="1">{"'アクションアイテム'!$A$1:$M$60"}</definedName>
    <definedName name="お" localSheetId="4" hidden="1">{"'アクションアイテム'!$A$1:$M$60"}</definedName>
    <definedName name="お" localSheetId="5" hidden="1">{"'アクションアイテム'!$A$1:$M$60"}</definedName>
    <definedName name="お" localSheetId="10" hidden="1">{"'アクションアイテム'!$A$1:$M$60"}</definedName>
    <definedName name="お" localSheetId="11" hidden="1">{"'アクションアイテム'!$A$1:$M$60"}</definedName>
    <definedName name="お" localSheetId="14" hidden="1">{"'アクションアイテム'!$A$1:$M$60"}</definedName>
    <definedName name="お" localSheetId="16" hidden="1">{"'アクションアイテム'!$A$1:$M$60"}</definedName>
    <definedName name="お" localSheetId="17" hidden="1">{"'アクションアイテム'!$A$1:$M$60"}</definedName>
    <definedName name="お" hidden="1">{"'アクションアイテム'!$A$1:$M$60"}</definedName>
    <definedName name="かおいう" localSheetId="4" hidden="1">{"'アクションアイテム'!$A$1:$M$60"}</definedName>
    <definedName name="かおいう" localSheetId="5" hidden="1">{"'アクションアイテム'!$A$1:$M$60"}</definedName>
    <definedName name="かおいう" localSheetId="10" hidden="1">{"'アクションアイテム'!$A$1:$M$60"}</definedName>
    <definedName name="かおいう" localSheetId="11" hidden="1">{"'アクションアイテム'!$A$1:$M$60"}</definedName>
    <definedName name="かおいう" localSheetId="14" hidden="1">{"'アクションアイテム'!$A$1:$M$60"}</definedName>
    <definedName name="かおいう" localSheetId="16" hidden="1">{"'アクションアイテム'!$A$1:$M$60"}</definedName>
    <definedName name="かおいう" localSheetId="17" hidden="1">{"'アクションアイテム'!$A$1:$M$60"}</definedName>
    <definedName name="かおいう" hidden="1">{"'アクションアイテム'!$A$1:$M$60"}</definedName>
    <definedName name="きのうリリース一覧" localSheetId="4" hidden="1">{"'アクションアイテム'!$A$1:$M$60"}</definedName>
    <definedName name="きのうリリース一覧" localSheetId="10" hidden="1">{"'アクションアイテム'!$A$1:$M$60"}</definedName>
    <definedName name="きのうリリース一覧" localSheetId="11" hidden="1">{"'アクションアイテム'!$A$1:$M$60"}</definedName>
    <definedName name="きのうリリース一覧" localSheetId="14" hidden="1">{"'アクションアイテム'!$A$1:$M$60"}</definedName>
    <definedName name="きのうリリース一覧" localSheetId="16" hidden="1">{"'アクションアイテム'!$A$1:$M$60"}</definedName>
    <definedName name="きのうリリース一覧" localSheetId="17" hidden="1">{"'アクションアイテム'!$A$1:$M$60"}</definedName>
    <definedName name="きのうリリース一覧" hidden="1">{"'アクションアイテム'!$A$1:$M$60"}</definedName>
    <definedName name="くぇ" localSheetId="4" hidden="1">{"'アクションアイテム'!$A$1:$M$60"}</definedName>
    <definedName name="くぇ" localSheetId="10" hidden="1">{"'アクションアイテム'!$A$1:$M$60"}</definedName>
    <definedName name="くぇ" localSheetId="11" hidden="1">{"'アクションアイテム'!$A$1:$M$60"}</definedName>
    <definedName name="くぇ" localSheetId="14" hidden="1">{"'アクションアイテム'!$A$1:$M$60"}</definedName>
    <definedName name="くぇ" localSheetId="16" hidden="1">{"'アクションアイテム'!$A$1:$M$60"}</definedName>
    <definedName name="くぇ" localSheetId="17" hidden="1">{"'アクションアイテム'!$A$1:$M$60"}</definedName>
    <definedName name="くぇ" hidden="1">{"'アクションアイテム'!$A$1:$M$60"}</definedName>
    <definedName name="くぇうぇ" localSheetId="4" hidden="1">{"'アクションアイテム'!$A$1:$M$60"}</definedName>
    <definedName name="くぇうぇ" localSheetId="10" hidden="1">{"'アクションアイテム'!$A$1:$M$60"}</definedName>
    <definedName name="くぇうぇ" localSheetId="11" hidden="1">{"'アクションアイテム'!$A$1:$M$60"}</definedName>
    <definedName name="くぇうぇ" localSheetId="14" hidden="1">{"'アクションアイテム'!$A$1:$M$60"}</definedName>
    <definedName name="くぇうぇ" localSheetId="16" hidden="1">{"'アクションアイテム'!$A$1:$M$60"}</definedName>
    <definedName name="くぇうぇ" localSheetId="17" hidden="1">{"'アクションアイテム'!$A$1:$M$60"}</definedName>
    <definedName name="くぇうぇ" hidden="1">{"'アクションアイテム'!$A$1:$M$60"}</definedName>
    <definedName name="こ" localSheetId="4" hidden="1">{"'アクションアイテム'!$A$1:$M$60"}</definedName>
    <definedName name="こ" localSheetId="5" hidden="1">{"'アクションアイテム'!$A$1:$M$60"}</definedName>
    <definedName name="こ" localSheetId="10" hidden="1">{"'アクションアイテム'!$A$1:$M$60"}</definedName>
    <definedName name="こ" localSheetId="11" hidden="1">{"'アクションアイテム'!$A$1:$M$60"}</definedName>
    <definedName name="こ" localSheetId="14" hidden="1">{"'アクションアイテム'!$A$1:$M$60"}</definedName>
    <definedName name="こ" localSheetId="16" hidden="1">{"'アクションアイテム'!$A$1:$M$60"}</definedName>
    <definedName name="こ" localSheetId="17" hidden="1">{"'アクションアイテム'!$A$1:$M$60"}</definedName>
    <definedName name="こ" localSheetId="0" hidden="1">{"'アクションアイテム'!$A$1:$M$60"}</definedName>
    <definedName name="こ" hidden="1">{"'アクションアイテム'!$A$1:$M$60"}</definedName>
    <definedName name="さ" localSheetId="4" hidden="1">{"'アクションアイテム'!$A$1:$M$60"}</definedName>
    <definedName name="さ" localSheetId="5" hidden="1">{"'アクションアイテム'!$A$1:$M$60"}</definedName>
    <definedName name="さ" localSheetId="10" hidden="1">{"'アクションアイテム'!$A$1:$M$60"}</definedName>
    <definedName name="さ" localSheetId="11" hidden="1">{"'アクションアイテム'!$A$1:$M$60"}</definedName>
    <definedName name="さ" localSheetId="14" hidden="1">{"'アクションアイテム'!$A$1:$M$60"}</definedName>
    <definedName name="さ" localSheetId="16" hidden="1">{"'アクションアイテム'!$A$1:$M$60"}</definedName>
    <definedName name="さ" localSheetId="17" hidden="1">{"'アクションアイテム'!$A$1:$M$60"}</definedName>
    <definedName name="さ" hidden="1">{"'アクションアイテム'!$A$1:$M$60"}</definedName>
    <definedName name="ささ" localSheetId="4" hidden="1">{"'アクションアイテム'!$A$1:$M$60"}</definedName>
    <definedName name="ささ" localSheetId="10" hidden="1">{"'アクションアイテム'!$A$1:$M$60"}</definedName>
    <definedName name="ささ" localSheetId="11" hidden="1">{"'アクションアイテム'!$A$1:$M$60"}</definedName>
    <definedName name="ささ" localSheetId="14" hidden="1">{"'アクションアイテム'!$A$1:$M$60"}</definedName>
    <definedName name="ささ" localSheetId="16" hidden="1">{"'アクションアイテム'!$A$1:$M$60"}</definedName>
    <definedName name="ささ" localSheetId="17" hidden="1">{"'アクションアイテム'!$A$1:$M$60"}</definedName>
    <definedName name="ささ" hidden="1">{"'アクションアイテム'!$A$1:$M$60"}</definedName>
    <definedName name="シーケンス" localSheetId="4" hidden="1">{"'アクションアイテム'!$A$1:$M$60"}</definedName>
    <definedName name="シーケンス" localSheetId="10" hidden="1">{"'アクションアイテム'!$A$1:$M$60"}</definedName>
    <definedName name="シーケンス" localSheetId="11" hidden="1">{"'アクションアイテム'!$A$1:$M$60"}</definedName>
    <definedName name="シーケンス" localSheetId="14" hidden="1">{"'アクションアイテム'!$A$1:$M$60"}</definedName>
    <definedName name="シーケンス" localSheetId="16" hidden="1">{"'アクションアイテム'!$A$1:$M$60"}</definedName>
    <definedName name="シーケンス" localSheetId="17" hidden="1">{"'アクションアイテム'!$A$1:$M$60"}</definedName>
    <definedName name="シーケンス" hidden="1">{"'アクションアイテム'!$A$1:$M$60"}</definedName>
    <definedName name="しみず" localSheetId="4" hidden="1">{"'アクションアイテム'!$A$1:$M$60"}</definedName>
    <definedName name="しみず" localSheetId="5" hidden="1">{"'アクションアイテム'!$A$1:$M$60"}</definedName>
    <definedName name="しみず" localSheetId="10" hidden="1">{"'アクションアイテム'!$A$1:$M$60"}</definedName>
    <definedName name="しみず" localSheetId="11" hidden="1">{"'アクションアイテム'!$A$1:$M$60"}</definedName>
    <definedName name="しみず" localSheetId="14" hidden="1">{"'アクションアイテム'!$A$1:$M$60"}</definedName>
    <definedName name="しみず" localSheetId="16" hidden="1">{"'アクションアイテム'!$A$1:$M$60"}</definedName>
    <definedName name="しみず" localSheetId="17" hidden="1">{"'アクションアイテム'!$A$1:$M$60"}</definedName>
    <definedName name="しみず" hidden="1">{"'アクションアイテム'!$A$1:$M$60"}</definedName>
    <definedName name="せｇっれｇｓｒｇ" localSheetId="4" hidden="1">{"'アクションアイテム'!$A$1:$M$60"}</definedName>
    <definedName name="せｇっれｇｓｒｇ" localSheetId="10" hidden="1">{"'アクションアイテム'!$A$1:$M$60"}</definedName>
    <definedName name="せｇっれｇｓｒｇ" localSheetId="11" hidden="1">{"'アクションアイテム'!$A$1:$M$60"}</definedName>
    <definedName name="せｇっれｇｓｒｇ" localSheetId="14" hidden="1">{"'アクションアイテム'!$A$1:$M$60"}</definedName>
    <definedName name="せｇっれｇｓｒｇ" localSheetId="16" hidden="1">{"'アクションアイテム'!$A$1:$M$60"}</definedName>
    <definedName name="せｇっれｇｓｒｇ" localSheetId="17" hidden="1">{"'アクションアイテム'!$A$1:$M$60"}</definedName>
    <definedName name="せｇっれｇｓｒｇ" hidden="1">{"'アクションアイテム'!$A$1:$M$60"}</definedName>
    <definedName name="その２" localSheetId="4" hidden="1">{"'アクションアイテム'!$A$1:$M$60"}</definedName>
    <definedName name="その２" localSheetId="5" hidden="1">{"'アクションアイテム'!$A$1:$M$60"}</definedName>
    <definedName name="その２" localSheetId="10" hidden="1">{"'アクションアイテム'!$A$1:$M$60"}</definedName>
    <definedName name="その２" localSheetId="11" hidden="1">{"'アクションアイテム'!$A$1:$M$60"}</definedName>
    <definedName name="その２" localSheetId="14" hidden="1">{"'アクションアイテム'!$A$1:$M$60"}</definedName>
    <definedName name="その２" localSheetId="16" hidden="1">{"'アクションアイテム'!$A$1:$M$60"}</definedName>
    <definedName name="その２" localSheetId="17" hidden="1">{"'アクションアイテム'!$A$1:$M$60"}</definedName>
    <definedName name="その２" hidden="1">{"'アクションアイテム'!$A$1:$M$60"}</definedName>
    <definedName name="ダウンロード" localSheetId="11">#REF!</definedName>
    <definedName name="ダウンロード" localSheetId="16">#REF!</definedName>
    <definedName name="ダウンロード">#REF!</definedName>
    <definedName name="だこい" localSheetId="4" hidden="1">{"'アクションアイテム'!$A$1:$M$60"}</definedName>
    <definedName name="だこい" localSheetId="5" hidden="1">{"'アクションアイテム'!$A$1:$M$60"}</definedName>
    <definedName name="だこい" localSheetId="10" hidden="1">{"'アクションアイテム'!$A$1:$M$60"}</definedName>
    <definedName name="だこい" localSheetId="11" hidden="1">{"'アクションアイテム'!$A$1:$M$60"}</definedName>
    <definedName name="だこい" localSheetId="14" hidden="1">{"'アクションアイテム'!$A$1:$M$60"}</definedName>
    <definedName name="だこい" localSheetId="16" hidden="1">{"'アクションアイテム'!$A$1:$M$60"}</definedName>
    <definedName name="だこい" localSheetId="17" hidden="1">{"'アクションアイテム'!$A$1:$M$60"}</definedName>
    <definedName name="だこい" hidden="1">{"'アクションアイテム'!$A$1:$M$60"}</definedName>
    <definedName name="っっｂ" localSheetId="4" hidden="1">{"'アクションアイテム'!$A$1:$M$60"}</definedName>
    <definedName name="っっｂ" localSheetId="5" hidden="1">{"'アクションアイテム'!$A$1:$M$60"}</definedName>
    <definedName name="っっｂ" localSheetId="10" hidden="1">{"'アクションアイテム'!$A$1:$M$60"}</definedName>
    <definedName name="っっｂ" localSheetId="11" hidden="1">{"'アクションアイテム'!$A$1:$M$60"}</definedName>
    <definedName name="っっｂ" localSheetId="14" hidden="1">{"'アクションアイテム'!$A$1:$M$60"}</definedName>
    <definedName name="っっｂ" localSheetId="16" hidden="1">{"'アクションアイテム'!$A$1:$M$60"}</definedName>
    <definedName name="っっｂ" localSheetId="17" hidden="1">{"'アクションアイテム'!$A$1:$M$60"}</definedName>
    <definedName name="っっｂ" hidden="1">{"'アクションアイテム'!$A$1:$M$60"}</definedName>
    <definedName name="っっｂｖｃ" localSheetId="4" hidden="1">{"'アクションアイテム'!$A$1:$M$60"}</definedName>
    <definedName name="っっｂｖｃ" localSheetId="5" hidden="1">{"'アクションアイテム'!$A$1:$M$60"}</definedName>
    <definedName name="っっｂｖｃ" localSheetId="10" hidden="1">{"'アクションアイテム'!$A$1:$M$60"}</definedName>
    <definedName name="っっｂｖｃ" localSheetId="11" hidden="1">{"'アクションアイテム'!$A$1:$M$60"}</definedName>
    <definedName name="っっｂｖｃ" localSheetId="14" hidden="1">{"'アクションアイテム'!$A$1:$M$60"}</definedName>
    <definedName name="っっｂｖｃ" localSheetId="16" hidden="1">{"'アクションアイテム'!$A$1:$M$60"}</definedName>
    <definedName name="っっｂｖｃ" localSheetId="17" hidden="1">{"'アクションアイテム'!$A$1:$M$60"}</definedName>
    <definedName name="っっｂｖｃ" hidden="1">{"'アクションアイテム'!$A$1:$M$60"}</definedName>
    <definedName name="て" localSheetId="4" hidden="1">{"'アクションアイテム'!$A$1:$M$60"}</definedName>
    <definedName name="て" localSheetId="10" hidden="1">{"'アクションアイテム'!$A$1:$M$60"}</definedName>
    <definedName name="て" localSheetId="11" hidden="1">{"'アクションアイテム'!$A$1:$M$60"}</definedName>
    <definedName name="て" localSheetId="14" hidden="1">{"'アクションアイテム'!$A$1:$M$60"}</definedName>
    <definedName name="て" localSheetId="16" hidden="1">{"'アクションアイテム'!$A$1:$M$60"}</definedName>
    <definedName name="て" localSheetId="17" hidden="1">{"'アクションアイテム'!$A$1:$M$60"}</definedName>
    <definedName name="て" hidden="1">{"'アクションアイテム'!$A$1:$M$60"}</definedName>
    <definedName name="てすと" localSheetId="4" hidden="1">{"'アクションアイテム'!$A$1:$M$60"}</definedName>
    <definedName name="てすと" localSheetId="10" hidden="1">{"'アクションアイテム'!$A$1:$M$60"}</definedName>
    <definedName name="てすと" localSheetId="11" hidden="1">{"'アクションアイテム'!$A$1:$M$60"}</definedName>
    <definedName name="てすと" localSheetId="14" hidden="1">{"'アクションアイテム'!$A$1:$M$60"}</definedName>
    <definedName name="てすと" localSheetId="16" hidden="1">{"'アクションアイテム'!$A$1:$M$60"}</definedName>
    <definedName name="てすと" localSheetId="17" hidden="1">{"'アクションアイテム'!$A$1:$M$60"}</definedName>
    <definedName name="てすと" hidden="1">{"'アクションアイテム'!$A$1:$M$60"}</definedName>
    <definedName name="テストID" localSheetId="4" hidden="1">{"'アクションアイテム'!$A$1:$M$60"}</definedName>
    <definedName name="テストID" localSheetId="10" hidden="1">{"'アクションアイテム'!$A$1:$M$60"}</definedName>
    <definedName name="テストID" localSheetId="11" hidden="1">{"'アクションアイテム'!$A$1:$M$60"}</definedName>
    <definedName name="テストID" localSheetId="14" hidden="1">{"'アクションアイテム'!$A$1:$M$60"}</definedName>
    <definedName name="テストID" localSheetId="16" hidden="1">{"'アクションアイテム'!$A$1:$M$60"}</definedName>
    <definedName name="テストID" localSheetId="17" hidden="1">{"'アクションアイテム'!$A$1:$M$60"}</definedName>
    <definedName name="テストID" hidden="1">{"'アクションアイテム'!$A$1:$M$60"}</definedName>
    <definedName name="ドコモ発行仕様書" localSheetId="4" hidden="1">{"'アクションアイテム'!$A$1:$M$60"}</definedName>
    <definedName name="ドコモ発行仕様書" localSheetId="5" hidden="1">{"'アクションアイテム'!$A$1:$M$60"}</definedName>
    <definedName name="ドコモ発行仕様書" localSheetId="10" hidden="1">{"'アクションアイテム'!$A$1:$M$60"}</definedName>
    <definedName name="ドコモ発行仕様書" localSheetId="11" hidden="1">{"'アクションアイテム'!$A$1:$M$60"}</definedName>
    <definedName name="ドコモ発行仕様書" localSheetId="14" hidden="1">{"'アクションアイテム'!$A$1:$M$60"}</definedName>
    <definedName name="ドコモ発行仕様書" localSheetId="16" hidden="1">{"'アクションアイテム'!$A$1:$M$60"}</definedName>
    <definedName name="ドコモ発行仕様書" localSheetId="17" hidden="1">{"'アクションアイテム'!$A$1:$M$60"}</definedName>
    <definedName name="ドコモ発行仕様書" hidden="1">{"'アクションアイテム'!$A$1:$M$60"}</definedName>
    <definedName name="パート" localSheetId="4" hidden="1">{"'アクションアイテム'!$A$1:$M$60"}</definedName>
    <definedName name="パート" localSheetId="10" hidden="1">{"'アクションアイテム'!$A$1:$M$60"}</definedName>
    <definedName name="パート" localSheetId="11" hidden="1">{"'アクションアイテム'!$A$1:$M$60"}</definedName>
    <definedName name="パート" localSheetId="14" hidden="1">{"'アクションアイテム'!$A$1:$M$60"}</definedName>
    <definedName name="パート" localSheetId="16" hidden="1">{"'アクションアイテム'!$A$1:$M$60"}</definedName>
    <definedName name="パート" localSheetId="17" hidden="1">{"'アクションアイテム'!$A$1:$M$60"}</definedName>
    <definedName name="パート" hidden="1">{"'アクションアイテム'!$A$1:$M$60"}</definedName>
    <definedName name="ひひひ" localSheetId="4" hidden="1">{"'アクションアイテム'!$A$1:$M$60"}</definedName>
    <definedName name="ひひひ" localSheetId="10" hidden="1">{"'アクションアイテム'!$A$1:$M$60"}</definedName>
    <definedName name="ひひひ" localSheetId="11" hidden="1">{"'アクションアイテム'!$A$1:$M$60"}</definedName>
    <definedName name="ひひひ" localSheetId="14" hidden="1">{"'アクションアイテム'!$A$1:$M$60"}</definedName>
    <definedName name="ひひひ" localSheetId="16" hidden="1">{"'アクションアイテム'!$A$1:$M$60"}</definedName>
    <definedName name="ひひひ" localSheetId="17" hidden="1">{"'アクションアイテム'!$A$1:$M$60"}</definedName>
    <definedName name="ひひひ" hidden="1">{"'アクションアイテム'!$A$1:$M$60"}</definedName>
    <definedName name="メモリ間転送" localSheetId="2">'1.5. Number of Test Items'!#REF!+#REF!</definedName>
    <definedName name="メモリ間転送" localSheetId="3">'1.5. Number of Test Items'!#REF!+#REF!</definedName>
    <definedName name="メモリ間転送" localSheetId="4">#REF!+#REF!</definedName>
    <definedName name="メモリ間転送" localSheetId="1">'1.5. Number of Test Items'!#REF!+#REF!</definedName>
    <definedName name="メモリ間転送" localSheetId="7">'1.5. Number of Test Items'!#REF!+#REF!</definedName>
    <definedName name="メモリ間転送" localSheetId="8">'1.5. Number of Test Items'!#REF!+#REF!</definedName>
    <definedName name="メモリ間転送" localSheetId="11">'[3]1.5.評価項目数'!#REF!+#REF!</definedName>
    <definedName name="メモリ間転送" localSheetId="14">'[4]1.5. Number of Test Items'!#REF!+#REF!</definedName>
    <definedName name="メモリ間転送" localSheetId="15">'1.5. Number of Test Items'!#REF!+#REF!</definedName>
    <definedName name="メモリ間転送" localSheetId="16">'[3]1.5.評価項目数'!#REF!+#REF!</definedName>
    <definedName name="メモリ間転送" localSheetId="17">'[5]1.5.評価項目数'!#REF!+#REF!</definedName>
    <definedName name="メモリ間転送">'1.5. Number of Test Items'!#REF!+#REF!</definedName>
    <definedName name="もと" localSheetId="4" hidden="1">{"'アクションアイテム'!$A$1:$M$60"}</definedName>
    <definedName name="もと" localSheetId="5" hidden="1">{"'アクションアイテム'!$A$1:$M$60"}</definedName>
    <definedName name="もと" localSheetId="10" hidden="1">{"'アクションアイテム'!$A$1:$M$60"}</definedName>
    <definedName name="もと" localSheetId="11" hidden="1">{"'アクションアイテム'!$A$1:$M$60"}</definedName>
    <definedName name="もと" localSheetId="14" hidden="1">{"'アクションアイテム'!$A$1:$M$60"}</definedName>
    <definedName name="もと" localSheetId="16" hidden="1">{"'アクションアイテム'!$A$1:$M$60"}</definedName>
    <definedName name="もと" localSheetId="17" hidden="1">{"'アクションアイテム'!$A$1:$M$60"}</definedName>
    <definedName name="もと" localSheetId="0" hidden="1">{"'アクションアイテム'!$A$1:$M$60"}</definedName>
    <definedName name="もと" hidden="1">{"'アクションアイテム'!$A$1:$M$60"}</definedName>
    <definedName name="もと２" localSheetId="4" hidden="1">{"'アクションアイテム'!$A$1:$M$60"}</definedName>
    <definedName name="もと２" localSheetId="5" hidden="1">{"'アクションアイテム'!$A$1:$M$60"}</definedName>
    <definedName name="もと２" localSheetId="10" hidden="1">{"'アクションアイテム'!$A$1:$M$60"}</definedName>
    <definedName name="もと２" localSheetId="11" hidden="1">{"'アクションアイテム'!$A$1:$M$60"}</definedName>
    <definedName name="もと２" localSheetId="14" hidden="1">{"'アクションアイテム'!$A$1:$M$60"}</definedName>
    <definedName name="もと２" localSheetId="16" hidden="1">{"'アクションアイテム'!$A$1:$M$60"}</definedName>
    <definedName name="もと２" localSheetId="17" hidden="1">{"'アクションアイテム'!$A$1:$M$60"}</definedName>
    <definedName name="もと２" localSheetId="0" hidden="1">{"'アクションアイテム'!$A$1:$M$60"}</definedName>
    <definedName name="もと２" hidden="1">{"'アクションアイテム'!$A$1:$M$60"}</definedName>
    <definedName name="もと３" localSheetId="4" hidden="1">{"'アクションアイテム'!$A$1:$M$60"}</definedName>
    <definedName name="もと３" localSheetId="5" hidden="1">{"'アクションアイテム'!$A$1:$M$60"}</definedName>
    <definedName name="もと３" localSheetId="10" hidden="1">{"'アクションアイテム'!$A$1:$M$60"}</definedName>
    <definedName name="もと３" localSheetId="11" hidden="1">{"'アクションアイテム'!$A$1:$M$60"}</definedName>
    <definedName name="もと３" localSheetId="14" hidden="1">{"'アクションアイテム'!$A$1:$M$60"}</definedName>
    <definedName name="もと３" localSheetId="16" hidden="1">{"'アクションアイテム'!$A$1:$M$60"}</definedName>
    <definedName name="もと３" localSheetId="17" hidden="1">{"'アクションアイテム'!$A$1:$M$60"}</definedName>
    <definedName name="もと３" hidden="1">{"'アクションアイテム'!$A$1:$M$60"}</definedName>
    <definedName name="モニタモード作業項目一覧" localSheetId="4" hidden="1">{"'アクションアイテム'!$A$1:$M$60"}</definedName>
    <definedName name="モニタモード作業項目一覧" localSheetId="5" hidden="1">{"'アクションアイテム'!$A$1:$M$60"}</definedName>
    <definedName name="モニタモード作業項目一覧" localSheetId="10" hidden="1">{"'アクションアイテム'!$A$1:$M$60"}</definedName>
    <definedName name="モニタモード作業項目一覧" localSheetId="11" hidden="1">{"'アクションアイテム'!$A$1:$M$60"}</definedName>
    <definedName name="モニタモード作業項目一覧" localSheetId="14" hidden="1">{"'アクションアイテム'!$A$1:$M$60"}</definedName>
    <definedName name="モニタモード作業項目一覧" localSheetId="16" hidden="1">{"'アクションアイテム'!$A$1:$M$60"}</definedName>
    <definedName name="モニタモード作業項目一覧" localSheetId="17" hidden="1">{"'アクションアイテム'!$A$1:$M$60"}</definedName>
    <definedName name="モニタモード作業項目一覧" hidden="1">{"'アクションアイテム'!$A$1:$M$60"}</definedName>
    <definedName name="もんしょ" localSheetId="4" hidden="1">{"'アクションアイテム'!$A$1:$M$60"}</definedName>
    <definedName name="もんしょ" localSheetId="5" hidden="1">{"'アクションアイテム'!$A$1:$M$60"}</definedName>
    <definedName name="もんしょ" localSheetId="10" hidden="1">{"'アクションアイテム'!$A$1:$M$60"}</definedName>
    <definedName name="もんしょ" localSheetId="11" hidden="1">{"'アクションアイテム'!$A$1:$M$60"}</definedName>
    <definedName name="もんしょ" localSheetId="14" hidden="1">{"'アクションアイテム'!$A$1:$M$60"}</definedName>
    <definedName name="もんしょ" localSheetId="16" hidden="1">{"'アクションアイテム'!$A$1:$M$60"}</definedName>
    <definedName name="もんしょ" localSheetId="17" hidden="1">{"'アクションアイテム'!$A$1:$M$60"}</definedName>
    <definedName name="もんしょ" hidden="1">{"'アクションアイテム'!$A$1:$M$60"}</definedName>
    <definedName name="やめ" localSheetId="4" hidden="1">{"'アクションアイテム'!$A$1:$M$60"}</definedName>
    <definedName name="やめ" localSheetId="5" hidden="1">{"'アクションアイテム'!$A$1:$M$60"}</definedName>
    <definedName name="やめ" localSheetId="10" hidden="1">{"'アクションアイテム'!$A$1:$M$60"}</definedName>
    <definedName name="やめ" localSheetId="11" hidden="1">{"'アクションアイテム'!$A$1:$M$60"}</definedName>
    <definedName name="やめ" localSheetId="14" hidden="1">{"'アクションアイテム'!$A$1:$M$60"}</definedName>
    <definedName name="やめ" localSheetId="16" hidden="1">{"'アクションアイテム'!$A$1:$M$60"}</definedName>
    <definedName name="やめ" localSheetId="17" hidden="1">{"'アクションアイテム'!$A$1:$M$60"}</definedName>
    <definedName name="やめ" hidden="1">{"'アクションアイテム'!$A$1:$M$60"}</definedName>
    <definedName name="やめやめ" localSheetId="4" hidden="1">{"'アクションアイテム'!$A$1:$M$60"}</definedName>
    <definedName name="やめやめ" localSheetId="5" hidden="1">{"'アクションアイテム'!$A$1:$M$60"}</definedName>
    <definedName name="やめやめ" localSheetId="10" hidden="1">{"'アクションアイテム'!$A$1:$M$60"}</definedName>
    <definedName name="やめやめ" localSheetId="11" hidden="1">{"'アクションアイテム'!$A$1:$M$60"}</definedName>
    <definedName name="やめやめ" localSheetId="14" hidden="1">{"'アクションアイテム'!$A$1:$M$60"}</definedName>
    <definedName name="やめやめ" localSheetId="16" hidden="1">{"'アクションアイテム'!$A$1:$M$60"}</definedName>
    <definedName name="やめやめ" localSheetId="17" hidden="1">{"'アクションアイテム'!$A$1:$M$60"}</definedName>
    <definedName name="やめやめ" hidden="1">{"'アクションアイテム'!$A$1:$M$60"}</definedName>
    <definedName name="ゆｒちゅｒ" localSheetId="4" hidden="1">{"'アクションアイテム'!$A$1:$M$60"}</definedName>
    <definedName name="ゆｒちゅｒ" localSheetId="10" hidden="1">{"'アクションアイテム'!$A$1:$M$60"}</definedName>
    <definedName name="ゆｒちゅｒ" localSheetId="11" hidden="1">{"'アクションアイテム'!$A$1:$M$60"}</definedName>
    <definedName name="ゆｒちゅｒ" localSheetId="14" hidden="1">{"'アクションアイテム'!$A$1:$M$60"}</definedName>
    <definedName name="ゆｒちゅｒ" localSheetId="16" hidden="1">{"'アクションアイテム'!$A$1:$M$60"}</definedName>
    <definedName name="ゆｒちゅｒ" localSheetId="17" hidden="1">{"'アクションアイテム'!$A$1:$M$60"}</definedName>
    <definedName name="ゆｒちゅｒ" hidden="1">{"'アクションアイテム'!$A$1:$M$60"}</definedName>
    <definedName name="ゆいゆい" localSheetId="4" hidden="1">{"'アクションアイテム'!$A$1:$M$60"}</definedName>
    <definedName name="ゆいゆい" localSheetId="10" hidden="1">{"'アクションアイテム'!$A$1:$M$60"}</definedName>
    <definedName name="ゆいゆい" localSheetId="11" hidden="1">{"'アクションアイテム'!$A$1:$M$60"}</definedName>
    <definedName name="ゆいゆい" localSheetId="14" hidden="1">{"'アクションアイテム'!$A$1:$M$60"}</definedName>
    <definedName name="ゆいゆい" localSheetId="16" hidden="1">{"'アクションアイテム'!$A$1:$M$60"}</definedName>
    <definedName name="ゆいゆい" localSheetId="17" hidden="1">{"'アクションアイテム'!$A$1:$M$60"}</definedName>
    <definedName name="ゆいゆい" hidden="1">{"'アクションアイテム'!$A$1:$M$60"}</definedName>
    <definedName name="りゅちゅ" localSheetId="4" hidden="1">{"'アクションアイテム'!$A$1:$M$60"}</definedName>
    <definedName name="りゅちゅ" localSheetId="10" hidden="1">{"'アクションアイテム'!$A$1:$M$60"}</definedName>
    <definedName name="りゅちゅ" localSheetId="11" hidden="1">{"'アクションアイテム'!$A$1:$M$60"}</definedName>
    <definedName name="りゅちゅ" localSheetId="14" hidden="1">{"'アクションアイテム'!$A$1:$M$60"}</definedName>
    <definedName name="りゅちゅ" localSheetId="16" hidden="1">{"'アクションアイテム'!$A$1:$M$60"}</definedName>
    <definedName name="りゅちゅ" localSheetId="17" hidden="1">{"'アクションアイテム'!$A$1:$M$60"}</definedName>
    <definedName name="りゅちゅ" hidden="1">{"'アクションアイテム'!$A$1:$M$60"}</definedName>
    <definedName name="れｔｔｒ" localSheetId="4" hidden="1">{"'アクションアイテム'!$A$1:$M$60"}</definedName>
    <definedName name="れｔｔｒ" localSheetId="10" hidden="1">{"'アクションアイテム'!$A$1:$M$60"}</definedName>
    <definedName name="れｔｔｒ" localSheetId="11" hidden="1">{"'アクションアイテム'!$A$1:$M$60"}</definedName>
    <definedName name="れｔｔｒ" localSheetId="14" hidden="1">{"'アクションアイテム'!$A$1:$M$60"}</definedName>
    <definedName name="れｔｔｒ" localSheetId="16" hidden="1">{"'アクションアイテム'!$A$1:$M$60"}</definedName>
    <definedName name="れｔｔｒ" localSheetId="17" hidden="1">{"'アクションアイテム'!$A$1:$M$60"}</definedName>
    <definedName name="れｔｔｒ" hidden="1">{"'アクションアイテム'!$A$1:$M$60"}</definedName>
    <definedName name="れｔｙｒｔｙ" localSheetId="4" hidden="1">{"'アクションアイテム'!$A$1:$M$60"}</definedName>
    <definedName name="れｔｙｒｔｙ" localSheetId="10" hidden="1">{"'アクションアイテム'!$A$1:$M$60"}</definedName>
    <definedName name="れｔｙｒｔｙ" localSheetId="11" hidden="1">{"'アクションアイテム'!$A$1:$M$60"}</definedName>
    <definedName name="れｔｙｒｔｙ" localSheetId="14" hidden="1">{"'アクションアイテム'!$A$1:$M$60"}</definedName>
    <definedName name="れｔｙｒｔｙ" localSheetId="16" hidden="1">{"'アクションアイテム'!$A$1:$M$60"}</definedName>
    <definedName name="れｔｙｒｔｙ" localSheetId="17" hidden="1">{"'アクションアイテム'!$A$1:$M$60"}</definedName>
    <definedName name="れｔｙｒｔｙ" hidden="1">{"'アクションアイテム'!$A$1:$M$60"}</definedName>
    <definedName name="をれ" localSheetId="4" hidden="1">{"'アクションアイテム'!$A$1:$M$60"}</definedName>
    <definedName name="をれ" localSheetId="5" hidden="1">{"'アクションアイテム'!$A$1:$M$60"}</definedName>
    <definedName name="をれ" localSheetId="10" hidden="1">{"'アクションアイテム'!$A$1:$M$60"}</definedName>
    <definedName name="をれ" localSheetId="11" hidden="1">{"'アクションアイテム'!$A$1:$M$60"}</definedName>
    <definedName name="をれ" localSheetId="14" hidden="1">{"'アクションアイテム'!$A$1:$M$60"}</definedName>
    <definedName name="をれ" localSheetId="16" hidden="1">{"'アクションアイテム'!$A$1:$M$60"}</definedName>
    <definedName name="をれ" localSheetId="17" hidden="1">{"'アクションアイテム'!$A$1:$M$60"}</definedName>
    <definedName name="をれ" hidden="1">{"'アクションアイテム'!$A$1:$M$60"}</definedName>
    <definedName name="ん" localSheetId="4" hidden="1">{"'アクションアイテム'!$A$1:$M$60"}</definedName>
    <definedName name="ん" localSheetId="5" hidden="1">{"'アクションアイテム'!$A$1:$M$60"}</definedName>
    <definedName name="ん" localSheetId="10" hidden="1">{"'アクションアイテム'!$A$1:$M$60"}</definedName>
    <definedName name="ん" localSheetId="11" hidden="1">{"'アクションアイテム'!$A$1:$M$60"}</definedName>
    <definedName name="ん" localSheetId="14" hidden="1">{"'アクションアイテム'!$A$1:$M$60"}</definedName>
    <definedName name="ん" localSheetId="16" hidden="1">{"'アクションアイテム'!$A$1:$M$60"}</definedName>
    <definedName name="ん" localSheetId="17" hidden="1">{"'アクションアイテム'!$A$1:$M$60"}</definedName>
    <definedName name="ん" hidden="1">{"'アクションアイテム'!$A$1:$M$60"}</definedName>
    <definedName name="んｂｖｃんｂ" localSheetId="4" hidden="1">{"'アクションアイテム'!$A$1:$M$60"}</definedName>
    <definedName name="んｂｖｃんｂ" localSheetId="10" hidden="1">{"'アクションアイテム'!$A$1:$M$60"}</definedName>
    <definedName name="んｂｖｃんｂ" localSheetId="11" hidden="1">{"'アクションアイテム'!$A$1:$M$60"}</definedName>
    <definedName name="んｂｖｃんｂ" localSheetId="14" hidden="1">{"'アクションアイテム'!$A$1:$M$60"}</definedName>
    <definedName name="んｂｖｃんｂ" localSheetId="16" hidden="1">{"'アクションアイテム'!$A$1:$M$60"}</definedName>
    <definedName name="んｂｖｃんｂ" localSheetId="17" hidden="1">{"'アクションアイテム'!$A$1:$M$60"}</definedName>
    <definedName name="んｂｖｃんｂ" hidden="1">{"'アクションアイテム'!$A$1:$M$60"}</definedName>
    <definedName name="んｃｆｇｈｃｆ" localSheetId="4" hidden="1">{"'アクションアイテム'!$A$1:$M$60"}</definedName>
    <definedName name="んｃｆｇｈｃｆ" localSheetId="10" hidden="1">{"'アクションアイテム'!$A$1:$M$60"}</definedName>
    <definedName name="んｃｆｇｈｃｆ" localSheetId="11" hidden="1">{"'アクションアイテム'!$A$1:$M$60"}</definedName>
    <definedName name="んｃｆｇｈｃｆ" localSheetId="14" hidden="1">{"'アクションアイテム'!$A$1:$M$60"}</definedName>
    <definedName name="んｃｆｇｈｃｆ" localSheetId="16" hidden="1">{"'アクションアイテム'!$A$1:$M$60"}</definedName>
    <definedName name="んｃｆｇｈｃｆ" localSheetId="17" hidden="1">{"'アクションアイテム'!$A$1:$M$60"}</definedName>
    <definedName name="んｃｆｇｈｃｆ" hidden="1">{"'アクションアイテム'!$A$1:$M$60"}</definedName>
    <definedName name="んｇｇｊｇｆ" localSheetId="4" hidden="1">{"'アクションアイテム'!$A$1:$M$60"}</definedName>
    <definedName name="んｇｇｊｇｆ" localSheetId="10" hidden="1">{"'アクションアイテム'!$A$1:$M$60"}</definedName>
    <definedName name="んｇｇｊｇｆ" localSheetId="11" hidden="1">{"'アクションアイテム'!$A$1:$M$60"}</definedName>
    <definedName name="んｇｇｊｇｆ" localSheetId="14" hidden="1">{"'アクションアイテム'!$A$1:$M$60"}</definedName>
    <definedName name="んｇｇｊｇｆ" localSheetId="16" hidden="1">{"'アクションアイテム'!$A$1:$M$60"}</definedName>
    <definedName name="んｇｇｊｇｆ" localSheetId="17" hidden="1">{"'アクションアイテム'!$A$1:$M$60"}</definedName>
    <definedName name="んｇｇｊｇｆ" hidden="1">{"'アクションアイテム'!$A$1:$M$60"}</definedName>
    <definedName name="んんんんんｎｙｙｙ" localSheetId="4" hidden="1">{"'アクションアイテム'!$A$1:$M$60"}</definedName>
    <definedName name="んんんんんｎｙｙｙ" localSheetId="10" hidden="1">{"'アクションアイテム'!$A$1:$M$60"}</definedName>
    <definedName name="んんんんんｎｙｙｙ" localSheetId="11" hidden="1">{"'アクションアイテム'!$A$1:$M$60"}</definedName>
    <definedName name="んんんんんｎｙｙｙ" localSheetId="14" hidden="1">{"'アクションアイテム'!$A$1:$M$60"}</definedName>
    <definedName name="んんんんんｎｙｙｙ" localSheetId="16" hidden="1">{"'アクションアイテム'!$A$1:$M$60"}</definedName>
    <definedName name="んんんんんｎｙｙｙ" localSheetId="17" hidden="1">{"'アクションアイテム'!$A$1:$M$60"}</definedName>
    <definedName name="んんんんんｎｙｙｙ" hidden="1">{"'アクションアイテム'!$A$1:$M$60"}</definedName>
    <definedName name="三輪" localSheetId="4" hidden="1">{"'アクションアイテム'!$A$1:$M$60"}</definedName>
    <definedName name="三輪" localSheetId="10" hidden="1">{"'アクションアイテム'!$A$1:$M$60"}</definedName>
    <definedName name="三輪" localSheetId="11" hidden="1">{"'アクションアイテム'!$A$1:$M$60"}</definedName>
    <definedName name="三輪" localSheetId="14" hidden="1">{"'アクションアイテム'!$A$1:$M$60"}</definedName>
    <definedName name="三輪" localSheetId="16" hidden="1">{"'アクションアイテム'!$A$1:$M$60"}</definedName>
    <definedName name="三輪" localSheetId="17" hidden="1">{"'アクションアイテム'!$A$1:$M$60"}</definedName>
    <definedName name="三輪" hidden="1">{"'アクションアイテム'!$A$1:$M$60"}</definedName>
    <definedName name="不具合対応" localSheetId="4" hidden="1">{"'アクションアイテム'!$A$1:$M$60"}</definedName>
    <definedName name="不具合対応" localSheetId="10" hidden="1">{"'アクションアイテム'!$A$1:$M$60"}</definedName>
    <definedName name="不具合対応" localSheetId="11" hidden="1">{"'アクションアイテム'!$A$1:$M$60"}</definedName>
    <definedName name="不具合対応" localSheetId="14" hidden="1">{"'アクションアイテム'!$A$1:$M$60"}</definedName>
    <definedName name="不具合対応" localSheetId="16" hidden="1">{"'アクションアイテム'!$A$1:$M$60"}</definedName>
    <definedName name="不具合対応" localSheetId="17" hidden="1">{"'アクションアイテム'!$A$1:$M$60"}</definedName>
    <definedName name="不具合対応" hidden="1">{"'アクションアイテム'!$A$1:$M$60"}</definedName>
    <definedName name="中項目" localSheetId="11">#REF!</definedName>
    <definedName name="中項目" localSheetId="16">#REF!</definedName>
    <definedName name="中項目">#REF!</definedName>
    <definedName name="仕様書" localSheetId="4" hidden="1">{"'アクションアイテム'!$A$1:$M$60"}</definedName>
    <definedName name="仕様書" localSheetId="5" hidden="1">{"'アクションアイテム'!$A$1:$M$60"}</definedName>
    <definedName name="仕様書" localSheetId="10" hidden="1">{"'アクションアイテム'!$A$1:$M$60"}</definedName>
    <definedName name="仕様書" localSheetId="11" hidden="1">{"'アクションアイテム'!$A$1:$M$60"}</definedName>
    <definedName name="仕様書" localSheetId="14" hidden="1">{"'アクションアイテム'!$A$1:$M$60"}</definedName>
    <definedName name="仕様書" localSheetId="16" hidden="1">{"'アクションアイテム'!$A$1:$M$60"}</definedName>
    <definedName name="仕様書" localSheetId="17" hidden="1">{"'アクションアイテム'!$A$1:$M$60"}</definedName>
    <definedName name="仕様書" hidden="1">{"'アクションアイテム'!$A$1:$M$60"}</definedName>
    <definedName name="仕様書項目数" localSheetId="4" hidden="1">{"'アクションアイテム'!$A$1:$M$60"}</definedName>
    <definedName name="仕様書項目数" localSheetId="5" hidden="1">{"'アクションアイテム'!$A$1:$M$60"}</definedName>
    <definedName name="仕様書項目数" localSheetId="10" hidden="1">{"'アクションアイテム'!$A$1:$M$60"}</definedName>
    <definedName name="仕様書項目数" localSheetId="11" hidden="1">{"'アクションアイテム'!$A$1:$M$60"}</definedName>
    <definedName name="仕様書項目数" localSheetId="14" hidden="1">{"'アクションアイテム'!$A$1:$M$60"}</definedName>
    <definedName name="仕様書項目数" localSheetId="16" hidden="1">{"'アクションアイテム'!$A$1:$M$60"}</definedName>
    <definedName name="仕様書項目数" localSheetId="17" hidden="1">{"'アクションアイテム'!$A$1:$M$60"}</definedName>
    <definedName name="仕様書項目数" hidden="1">{"'アクションアイテム'!$A$1:$M$60"}</definedName>
    <definedName name="休出" localSheetId="4" hidden="1">{"'体制'!$B$1:$G$45"}</definedName>
    <definedName name="休出" localSheetId="5" hidden="1">{"'体制'!$B$1:$G$45"}</definedName>
    <definedName name="休出" localSheetId="10" hidden="1">{"'体制'!$B$1:$G$45"}</definedName>
    <definedName name="休出" localSheetId="11" hidden="1">{"'体制'!$B$1:$G$45"}</definedName>
    <definedName name="休出" localSheetId="14" hidden="1">{"'体制'!$B$1:$G$45"}</definedName>
    <definedName name="休出" localSheetId="16" hidden="1">{"'体制'!$B$1:$G$45"}</definedName>
    <definedName name="休出" localSheetId="17" hidden="1">{"'体制'!$B$1:$G$45"}</definedName>
    <definedName name="休出" hidden="1">{"'体制'!$B$1:$G$45"}</definedName>
    <definedName name="休日区分" localSheetId="11">[6]作業時間入力!$A$8:$A$19</definedName>
    <definedName name="休日区分" localSheetId="16">[6]作業時間入力!$A$8:$A$19</definedName>
    <definedName name="休日区分">[7]作業時間入力!$A$8:$A$19</definedName>
    <definedName name="作業内容" localSheetId="11">[8]DATA!$A$5:$A$54</definedName>
    <definedName name="作業内容" localSheetId="16">[9]DATA!$A$5:$A$54</definedName>
    <definedName name="作業内容">[6]DATA!$A$5:$A$54</definedName>
    <definedName name="作業分類" localSheetId="11">[8]DATA!$D$4:$AQ$4</definedName>
    <definedName name="作業分類" localSheetId="16">[9]DATA!$D$4:$AQ$4</definedName>
    <definedName name="作業分類">[6]DATA!$D$4:$AQ$4</definedName>
    <definedName name="信頼度成長曲線" localSheetId="4" hidden="1">{"'アクションアイテム'!$A$1:$M$60"}</definedName>
    <definedName name="信頼度成長曲線" localSheetId="10" hidden="1">{"'アクションアイテム'!$A$1:$M$60"}</definedName>
    <definedName name="信頼度成長曲線" localSheetId="11" hidden="1">{"'アクションアイテム'!$A$1:$M$60"}</definedName>
    <definedName name="信頼度成長曲線" localSheetId="14" hidden="1">{"'アクションアイテム'!$A$1:$M$60"}</definedName>
    <definedName name="信頼度成長曲線" localSheetId="16" hidden="1">{"'アクションアイテム'!$A$1:$M$60"}</definedName>
    <definedName name="信頼度成長曲線" localSheetId="17" hidden="1">{"'アクションアイテム'!$A$1:$M$60"}</definedName>
    <definedName name="信頼度成長曲線" hidden="1">{"'アクションアイテム'!$A$1:$M$60"}</definedName>
    <definedName name="全体">[1]貼付先!$A$2:$GC$184</definedName>
    <definedName name="公衆1SOto" localSheetId="11">#REF!</definedName>
    <definedName name="公衆1SOto" localSheetId="16">#REF!</definedName>
    <definedName name="公衆1SOto">#REF!</definedName>
    <definedName name="公衆1to" localSheetId="11">#REF!</definedName>
    <definedName name="公衆1to" localSheetId="16">#REF!</definedName>
    <definedName name="公衆1to">#REF!</definedName>
    <definedName name="公衆1手動to" localSheetId="11">#REF!</definedName>
    <definedName name="公衆1手動to" localSheetId="16">#REF!</definedName>
    <definedName name="公衆1手動to">#REF!</definedName>
    <definedName name="公衆1自動to" localSheetId="11">#REF!</definedName>
    <definedName name="公衆1自動to" localSheetId="16">#REF!</definedName>
    <definedName name="公衆1自動to">#REF!</definedName>
    <definedName name="公衆2手動to" localSheetId="2">#REF!</definedName>
    <definedName name="公衆2手動to" localSheetId="3">#REF!</definedName>
    <definedName name="公衆2手動to" localSheetId="1">#REF!</definedName>
    <definedName name="公衆2手動to" localSheetId="7">#REF!</definedName>
    <definedName name="公衆2手動to" localSheetId="8">#REF!</definedName>
    <definedName name="公衆2手動to" localSheetId="10">#REF!</definedName>
    <definedName name="公衆2手動to" localSheetId="11">#REF!</definedName>
    <definedName name="公衆2手動to" localSheetId="15">#REF!</definedName>
    <definedName name="公衆2手動to" localSheetId="16">#REF!</definedName>
    <definedName name="公衆2手動to">#REF!</definedName>
    <definedName name="公衆2自動to" localSheetId="11">#REF!</definedName>
    <definedName name="公衆2自動to" localSheetId="16">#REF!</definedName>
    <definedName name="公衆2自動to">#REF!</definedName>
    <definedName name="公衆デ手動to" localSheetId="11">#REF!</definedName>
    <definedName name="公衆デ手動to" localSheetId="16">#REF!</definedName>
    <definedName name="公衆デ手動to">#REF!</definedName>
    <definedName name="分類２">[10]集計２!$B$4:$B$88</definedName>
    <definedName name="品質" localSheetId="4" hidden="1">{"'アクションアイテム'!$A$1:$M$60"}</definedName>
    <definedName name="品質" localSheetId="5" hidden="1">{"'アクションアイテム'!$A$1:$M$60"}</definedName>
    <definedName name="品質" localSheetId="10" hidden="1">{"'アクションアイテム'!$A$1:$M$60"}</definedName>
    <definedName name="品質" localSheetId="11" hidden="1">{"'アクションアイテム'!$A$1:$M$60"}</definedName>
    <definedName name="品質" localSheetId="14" hidden="1">{"'アクションアイテム'!$A$1:$M$60"}</definedName>
    <definedName name="品質" localSheetId="16" hidden="1">{"'アクションアイテム'!$A$1:$M$60"}</definedName>
    <definedName name="品質" localSheetId="17" hidden="1">{"'アクションアイテム'!$A$1:$M$60"}</definedName>
    <definedName name="品質" hidden="1">{"'アクションアイテム'!$A$1:$M$60"}</definedName>
    <definedName name="問処" localSheetId="4" hidden="1">{"'アクションアイテム'!$A$1:$M$60"}</definedName>
    <definedName name="問処" localSheetId="5" hidden="1">{"'アクションアイテム'!$A$1:$M$60"}</definedName>
    <definedName name="問処" localSheetId="10" hidden="1">{"'アクションアイテム'!$A$1:$M$60"}</definedName>
    <definedName name="問処" localSheetId="11" hidden="1">{"'アクションアイテム'!$A$1:$M$60"}</definedName>
    <definedName name="問処" localSheetId="14" hidden="1">{"'アクションアイテム'!$A$1:$M$60"}</definedName>
    <definedName name="問処" localSheetId="16" hidden="1">{"'アクションアイテム'!$A$1:$M$60"}</definedName>
    <definedName name="問処" localSheetId="17" hidden="1">{"'アクションアイテム'!$A$1:$M$60"}</definedName>
    <definedName name="問処" hidden="1">{"'アクションアイテム'!$A$1:$M$60"}</definedName>
    <definedName name="問処DB管理番号" localSheetId="16">'[8]#REF'!$A$9:$A$68</definedName>
    <definedName name="問処DB管理番号">'[11]#REF'!$A$9:$A$68</definedName>
    <definedName name="問処発生予測." localSheetId="4" hidden="1">{"'アクションアイテム'!$A$1:$M$60"}</definedName>
    <definedName name="問処発生予測." localSheetId="5" hidden="1">{"'アクションアイテム'!$A$1:$M$60"}</definedName>
    <definedName name="問処発生予測." localSheetId="10" hidden="1">{"'アクションアイテム'!$A$1:$M$60"}</definedName>
    <definedName name="問処発生予測." localSheetId="11" hidden="1">{"'アクションアイテム'!$A$1:$M$60"}</definedName>
    <definedName name="問処発生予測." localSheetId="14" hidden="1">{"'アクションアイテム'!$A$1:$M$60"}</definedName>
    <definedName name="問処発生予測." localSheetId="16" hidden="1">{"'アクションアイテム'!$A$1:$M$60"}</definedName>
    <definedName name="問処発生予測." localSheetId="17" hidden="1">{"'アクションアイテム'!$A$1:$M$60"}</definedName>
    <definedName name="問処発生予測." localSheetId="0" hidden="1">{"'アクションアイテム'!$A$1:$M$60"}</definedName>
    <definedName name="問処発生予測." hidden="1">{"'アクションアイテム'!$A$1:$M$60"}</definedName>
    <definedName name="大項目" localSheetId="11">#REF!</definedName>
    <definedName name="大項目" localSheetId="16">#REF!</definedName>
    <definedName name="大項目">#REF!</definedName>
    <definedName name="日程表２" localSheetId="4" hidden="1">{"'アクションアイテム'!$A$1:$M$60"}</definedName>
    <definedName name="日程表２" localSheetId="5" hidden="1">{"'アクションアイテム'!$A$1:$M$60"}</definedName>
    <definedName name="日程表２" localSheetId="10" hidden="1">{"'アクションアイテム'!$A$1:$M$60"}</definedName>
    <definedName name="日程表２" localSheetId="11" hidden="1">{"'アクションアイテム'!$A$1:$M$60"}</definedName>
    <definedName name="日程表２" localSheetId="14" hidden="1">{"'アクションアイテム'!$A$1:$M$60"}</definedName>
    <definedName name="日程表２" localSheetId="16" hidden="1">{"'アクションアイテム'!$A$1:$M$60"}</definedName>
    <definedName name="日程表２" localSheetId="17" hidden="1">{"'アクションアイテム'!$A$1:$M$60"}</definedName>
    <definedName name="日程表２" hidden="1">{"'アクションアイテム'!$A$1:$M$60"}</definedName>
    <definedName name="日程計画" localSheetId="4" hidden="1">{"'アクションアイテム'!$A$1:$M$60"}</definedName>
    <definedName name="日程計画" localSheetId="5" hidden="1">{"'アクションアイテム'!$A$1:$M$60"}</definedName>
    <definedName name="日程計画" localSheetId="10" hidden="1">{"'アクションアイテム'!$A$1:$M$60"}</definedName>
    <definedName name="日程計画" localSheetId="11" hidden="1">{"'アクションアイテム'!$A$1:$M$60"}</definedName>
    <definedName name="日程計画" localSheetId="14" hidden="1">{"'アクションアイテム'!$A$1:$M$60"}</definedName>
    <definedName name="日程計画" localSheetId="16" hidden="1">{"'アクションアイテム'!$A$1:$M$60"}</definedName>
    <definedName name="日程計画" localSheetId="17" hidden="1">{"'アクションアイテム'!$A$1:$M$60"}</definedName>
    <definedName name="日程計画" hidden="1">{"'アクションアイテム'!$A$1:$M$60"}</definedName>
    <definedName name="最短日程" localSheetId="4" hidden="1">{"'アクションアイテム'!$A$1:$M$60"}</definedName>
    <definedName name="最短日程" localSheetId="5" hidden="1">{"'アクションアイテム'!$A$1:$M$60"}</definedName>
    <definedName name="最短日程" localSheetId="10" hidden="1">{"'アクションアイテム'!$A$1:$M$60"}</definedName>
    <definedName name="最短日程" localSheetId="11" hidden="1">{"'アクションアイテム'!$A$1:$M$60"}</definedName>
    <definedName name="最短日程" localSheetId="14" hidden="1">{"'アクションアイテム'!$A$1:$M$60"}</definedName>
    <definedName name="最短日程" localSheetId="16" hidden="1">{"'アクションアイテム'!$A$1:$M$60"}</definedName>
    <definedName name="最短日程" localSheetId="17" hidden="1">{"'アクションアイテム'!$A$1:$M$60"}</definedName>
    <definedName name="最短日程" hidden="1">{"'アクションアイテム'!$A$1:$M$60"}</definedName>
    <definedName name="未完了試験票" localSheetId="4" hidden="1">{"'アクションアイテム'!$A$1:$M$60"}</definedName>
    <definedName name="未完了試験票" localSheetId="10" hidden="1">{"'アクションアイテム'!$A$1:$M$60"}</definedName>
    <definedName name="未完了試験票" localSheetId="11" hidden="1">{"'アクションアイテム'!$A$1:$M$60"}</definedName>
    <definedName name="未完了試験票" localSheetId="14" hidden="1">{"'アクションアイテム'!$A$1:$M$60"}</definedName>
    <definedName name="未完了試験票" localSheetId="16" hidden="1">{"'アクションアイテム'!$A$1:$M$60"}</definedName>
    <definedName name="未完了試験票" localSheetId="17" hidden="1">{"'アクションアイテム'!$A$1:$M$60"}</definedName>
    <definedName name="未完了試験票" hidden="1">{"'アクションアイテム'!$A$1:$M$60"}</definedName>
    <definedName name="未完了試験票一覧" localSheetId="4" hidden="1">{"'アクションアイテム'!$A$1:$M$60"}</definedName>
    <definedName name="未完了試験票一覧" localSheetId="10" hidden="1">{"'アクションアイテム'!$A$1:$M$60"}</definedName>
    <definedName name="未完了試験票一覧" localSheetId="11" hidden="1">{"'アクションアイテム'!$A$1:$M$60"}</definedName>
    <definedName name="未完了試験票一覧" localSheetId="14" hidden="1">{"'アクションアイテム'!$A$1:$M$60"}</definedName>
    <definedName name="未完了試験票一覧" localSheetId="16" hidden="1">{"'アクションアイテム'!$A$1:$M$60"}</definedName>
    <definedName name="未完了試験票一覧" localSheetId="17" hidden="1">{"'アクションアイテム'!$A$1:$M$60"}</definedName>
    <definedName name="未完了試験票一覧" hidden="1">{"'アクションアイテム'!$A$1:$M$60"}</definedName>
    <definedName name="標準工数" localSheetId="11">#REF!</definedName>
    <definedName name="標準工数" localSheetId="16">#REF!</definedName>
    <definedName name="標準工数">#REF!</definedName>
    <definedName name="機能名" localSheetId="11">[9]Sheet4!$A$2:$A$118</definedName>
    <definedName name="機能名">[12]Sheet4!$A$2:$A$118</definedName>
    <definedName name="機能試験項目一覧" localSheetId="4" hidden="1">{"'アクションアイテム'!$A$1:$M$60"}</definedName>
    <definedName name="機能試験項目一覧" localSheetId="10" hidden="1">{"'アクションアイテム'!$A$1:$M$60"}</definedName>
    <definedName name="機能試験項目一覧" localSheetId="11" hidden="1">{"'アクションアイテム'!$A$1:$M$60"}</definedName>
    <definedName name="機能試験項目一覧" localSheetId="14" hidden="1">{"'アクションアイテム'!$A$1:$M$60"}</definedName>
    <definedName name="機能試験項目一覧" localSheetId="16" hidden="1">{"'アクションアイテム'!$A$1:$M$60"}</definedName>
    <definedName name="機能試験項目一覧" localSheetId="17" hidden="1">{"'アクションアイテム'!$A$1:$M$60"}</definedName>
    <definedName name="機能試験項目一覧" hidden="1">{"'アクションアイテム'!$A$1:$M$60"}</definedName>
    <definedName name="機能説明書" localSheetId="4" hidden="1">{"'アクションアイテム'!$A$1:$M$60"}</definedName>
    <definedName name="機能説明書" localSheetId="10" hidden="1">{"'アクションアイテム'!$A$1:$M$60"}</definedName>
    <definedName name="機能説明書" localSheetId="11" hidden="1">{"'アクションアイテム'!$A$1:$M$60"}</definedName>
    <definedName name="機能説明書" localSheetId="14" hidden="1">{"'アクションアイテム'!$A$1:$M$60"}</definedName>
    <definedName name="機能説明書" localSheetId="16" hidden="1">{"'アクションアイテム'!$A$1:$M$60"}</definedName>
    <definedName name="機能説明書" localSheetId="17" hidden="1">{"'アクションアイテム'!$A$1:$M$60"}</definedName>
    <definedName name="機能説明書" hidden="1">{"'アクションアイテム'!$A$1:$M$60"}</definedName>
    <definedName name="次機種対応" localSheetId="2">#REF!</definedName>
    <definedName name="次機種対応" localSheetId="3">#REF!</definedName>
    <definedName name="次機種対応" localSheetId="1">#REF!</definedName>
    <definedName name="次機種対応" localSheetId="7">#REF!</definedName>
    <definedName name="次機種対応" localSheetId="8">#REF!</definedName>
    <definedName name="次機種対応" localSheetId="10">#REF!</definedName>
    <definedName name="次機種対応" localSheetId="11">#REF!</definedName>
    <definedName name="次機種対応" localSheetId="15">#REF!</definedName>
    <definedName name="次機種対応" localSheetId="16">#REF!</definedName>
    <definedName name="次機種対応">#REF!</definedName>
    <definedName name="準正常公１an" localSheetId="2">#REF!</definedName>
    <definedName name="準正常公１an" localSheetId="3">#REF!</definedName>
    <definedName name="準正常公１an" localSheetId="1">#REF!</definedName>
    <definedName name="準正常公１an" localSheetId="7">#REF!</definedName>
    <definedName name="準正常公１an" localSheetId="8">#REF!</definedName>
    <definedName name="準正常公１an" localSheetId="10">#REF!</definedName>
    <definedName name="準正常公１an" localSheetId="11">#REF!</definedName>
    <definedName name="準正常公１an" localSheetId="15">#REF!</definedName>
    <definedName name="準正常公１an" localSheetId="16">#REF!</definedName>
    <definedName name="準正常公１an">#REF!</definedName>
    <definedName name="準正常公１pana" localSheetId="11">#REF!</definedName>
    <definedName name="準正常公１pana" localSheetId="16">#REF!</definedName>
    <definedName name="準正常公１pana">#REF!</definedName>
    <definedName name="特記事項" localSheetId="4" hidden="1">{"'アクションアイテム'!$A$1:$M$60"}</definedName>
    <definedName name="特記事項" localSheetId="10" hidden="1">{"'アクションアイテム'!$A$1:$M$60"}</definedName>
    <definedName name="特記事項" localSheetId="11" hidden="1">{"'アクションアイテム'!$A$1:$M$60"}</definedName>
    <definedName name="特記事項" localSheetId="14" hidden="1">{"'アクションアイテム'!$A$1:$M$60"}</definedName>
    <definedName name="特記事項" localSheetId="16" hidden="1">{"'アクションアイテム'!$A$1:$M$60"}</definedName>
    <definedName name="特記事項" localSheetId="17" hidden="1">{"'アクションアイテム'!$A$1:$M$60"}</definedName>
    <definedName name="特記事項" hidden="1">{"'アクションアイテム'!$A$1:$M$60"}</definedName>
    <definedName name="状態区分" localSheetId="2">#REF!</definedName>
    <definedName name="状態区分" localSheetId="3">#REF!</definedName>
    <definedName name="状態区分" localSheetId="1">#REF!</definedName>
    <definedName name="状態区分" localSheetId="7">#REF!</definedName>
    <definedName name="状態区分" localSheetId="8">#REF!</definedName>
    <definedName name="状態区分" localSheetId="10">#REF!</definedName>
    <definedName name="状態区分" localSheetId="11">#REF!</definedName>
    <definedName name="状態区分" localSheetId="15">#REF!</definedName>
    <definedName name="状態区分" localSheetId="16">#REF!</definedName>
    <definedName name="状態区分">#REF!</definedName>
    <definedName name="発生原因">[10]集計２!$G$4:$G$16</definedName>
    <definedName name="目次" localSheetId="11">#REF!</definedName>
    <definedName name="目次" localSheetId="16">#REF!</definedName>
    <definedName name="目次">#REF!</definedName>
    <definedName name="組込機能" localSheetId="4" hidden="1">{"'アクションアイテム'!$A$1:$M$60"}</definedName>
    <definedName name="組込機能" localSheetId="10" hidden="1">{"'アクションアイテム'!$A$1:$M$60"}</definedName>
    <definedName name="組込機能" localSheetId="11" hidden="1">{"'アクションアイテム'!$A$1:$M$60"}</definedName>
    <definedName name="組込機能" localSheetId="14" hidden="1">{"'アクションアイテム'!$A$1:$M$60"}</definedName>
    <definedName name="組込機能" localSheetId="16" hidden="1">{"'アクションアイテム'!$A$1:$M$60"}</definedName>
    <definedName name="組込機能" localSheetId="17" hidden="1">{"'アクションアイテム'!$A$1:$M$60"}</definedName>
    <definedName name="組込機能" hidden="1">{"'アクションアイテム'!$A$1:$M$60"}</definedName>
    <definedName name="項目7＿＿" localSheetId="4" hidden="1">{"'アクションアイテム'!$A$1:$M$60"}</definedName>
    <definedName name="項目7＿＿" localSheetId="10" hidden="1">{"'アクションアイテム'!$A$1:$M$60"}</definedName>
    <definedName name="項目7＿＿" localSheetId="11" hidden="1">{"'アクションアイテム'!$A$1:$M$60"}</definedName>
    <definedName name="項目7＿＿" localSheetId="14" hidden="1">{"'アクションアイテム'!$A$1:$M$60"}</definedName>
    <definedName name="項目7＿＿" localSheetId="16" hidden="1">{"'アクションアイテム'!$A$1:$M$60"}</definedName>
    <definedName name="項目7＿＿" localSheetId="17" hidden="1">{"'アクションアイテム'!$A$1:$M$60"}</definedName>
    <definedName name="項目7＿＿" hidden="1">{"'アクションアイテム'!$A$1:$M$60"}</definedName>
    <definedName name="項目数" localSheetId="4" hidden="1">{"'アクションアイテム'!$A$1:$M$60"}</definedName>
    <definedName name="項目数" localSheetId="5" hidden="1">{"'アクションアイテム'!$A$1:$M$60"}</definedName>
    <definedName name="項目数" localSheetId="10" hidden="1">{"'アクションアイテム'!$A$1:$M$60"}</definedName>
    <definedName name="項目数" localSheetId="11" hidden="1">{"'アクションアイテム'!$A$1:$M$60"}</definedName>
    <definedName name="項目数" localSheetId="14" hidden="1">{"'アクションアイテム'!$A$1:$M$60"}</definedName>
    <definedName name="項目数" localSheetId="16" hidden="1">{"'アクションアイテム'!$A$1:$M$60"}</definedName>
    <definedName name="項目数" localSheetId="17" hidden="1">{"'アクションアイテム'!$A$1:$M$60"}</definedName>
    <definedName name="項目数" hidden="1">{"'アクションアイテム'!$A$1:$M$60"}</definedName>
  </definedNames>
  <calcPr calcId="191028"/>
  <customWorkbookViews>
    <customWorkbookView name="a - 个人视图" guid="{6F44B949-1803-4C1C-82AE-694A677CA00F}" mergeInterval="0" personalView="1" maximized="1" xWindow="1" yWindow="1" windowWidth="1280" windowHeight="787" activeSheetId="5"/>
    <customWorkbookView name="Lenovo User - 个人视面" guid="{E3D4B150-C2C3-4007-8958-8E1C2F71E443}" mergeInterval="0" personalView="1" maximized="1" windowWidth="1276" windowHeight="860" activeSheetId="5"/>
    <customWorkbookView name="Liuwenyi - 个人视图" guid="{BAE6DCF4-0CDF-483F-8380-77ECB7F6E122}" mergeInterval="0" personalView="1" maximized="1" windowWidth="1276" windowHeight="860" activeSheetId="5"/>
  </customWorkbookViews>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F5" i="71" l="1"/>
  <c r="BG5" i="71"/>
  <c r="BH5" i="71"/>
  <c r="BE5" i="71"/>
  <c r="CG5" i="71"/>
  <c r="CH5" i="71"/>
  <c r="CI5" i="71"/>
  <c r="CF5" i="71"/>
  <c r="AR5" i="71"/>
  <c r="BA5" i="71" s="1"/>
  <c r="AR6" i="62"/>
  <c r="BA6" i="62" s="1"/>
  <c r="AR7" i="62"/>
  <c r="BA7" i="62" s="1"/>
  <c r="AR5" i="62"/>
  <c r="BA5" i="62" s="1"/>
  <c r="BE6" i="40"/>
  <c r="BF6" i="40"/>
  <c r="BG6" i="40"/>
  <c r="BH6" i="40"/>
  <c r="BE7" i="40"/>
  <c r="BF7" i="40"/>
  <c r="BG7" i="40"/>
  <c r="BH7" i="40"/>
  <c r="BE8" i="40"/>
  <c r="BF8" i="40"/>
  <c r="BG8" i="40"/>
  <c r="BH8" i="40"/>
  <c r="BE9" i="40"/>
  <c r="BF9" i="40"/>
  <c r="BG9" i="40"/>
  <c r="BH9" i="40"/>
  <c r="BF5" i="40"/>
  <c r="BG5" i="40"/>
  <c r="BH5" i="40"/>
  <c r="BE5" i="40"/>
  <c r="CF6" i="40"/>
  <c r="CG6" i="40"/>
  <c r="CH6" i="40"/>
  <c r="CI6" i="40"/>
  <c r="CF7" i="40"/>
  <c r="CG7" i="40"/>
  <c r="CH7" i="40"/>
  <c r="CI7" i="40"/>
  <c r="CF8" i="40"/>
  <c r="CG8" i="40"/>
  <c r="CH8" i="40"/>
  <c r="CI8" i="40"/>
  <c r="CF9" i="40"/>
  <c r="CG9" i="40"/>
  <c r="CH9" i="40"/>
  <c r="CI9" i="40"/>
  <c r="CF10" i="40"/>
  <c r="CG10" i="40"/>
  <c r="CH10" i="40"/>
  <c r="CI10" i="40"/>
  <c r="CG5" i="40"/>
  <c r="CH5" i="40"/>
  <c r="CI5" i="40"/>
  <c r="CF5" i="40"/>
  <c r="AR6" i="40"/>
  <c r="BA6" i="40" s="1"/>
  <c r="AR7" i="40"/>
  <c r="BA7" i="40" s="1"/>
  <c r="AR8" i="40"/>
  <c r="BA8" i="40" s="1"/>
  <c r="AR9" i="40"/>
  <c r="BA9" i="40" s="1"/>
  <c r="AR10" i="40"/>
  <c r="BA10" i="40" s="1"/>
  <c r="AR5" i="40"/>
  <c r="BA5" i="40" s="1"/>
  <c r="BE6" i="74"/>
  <c r="BF6" i="74"/>
  <c r="BG6" i="74"/>
  <c r="BH6" i="74"/>
  <c r="BF5" i="74"/>
  <c r="BG5" i="74"/>
  <c r="BH5" i="74"/>
  <c r="BE5" i="74"/>
  <c r="CF6" i="74"/>
  <c r="CG6" i="74"/>
  <c r="CH6" i="74"/>
  <c r="CI6" i="74"/>
  <c r="CG5" i="74"/>
  <c r="CH5" i="74"/>
  <c r="CI5" i="74"/>
  <c r="CF5" i="74"/>
  <c r="AR6" i="74"/>
  <c r="BN6" i="74" s="1"/>
  <c r="AR5" i="74"/>
  <c r="BA5" i="74" s="1"/>
  <c r="BF5" i="61"/>
  <c r="BG5" i="61"/>
  <c r="BH5" i="61"/>
  <c r="BE5" i="61"/>
  <c r="CG5" i="61"/>
  <c r="CH5" i="61"/>
  <c r="CI5" i="61"/>
  <c r="CF5" i="61"/>
  <c r="AR5" i="61"/>
  <c r="BE6" i="60"/>
  <c r="BF6" i="60"/>
  <c r="BG6" i="60"/>
  <c r="BH6" i="60"/>
  <c r="BE7" i="60"/>
  <c r="BF7" i="60"/>
  <c r="BG7" i="60"/>
  <c r="BH7" i="60"/>
  <c r="BF5" i="60"/>
  <c r="BG5" i="60"/>
  <c r="BH5" i="60"/>
  <c r="BE5" i="60"/>
  <c r="CF6" i="60"/>
  <c r="CG6" i="60"/>
  <c r="CH6" i="60"/>
  <c r="CI6" i="60"/>
  <c r="CF7" i="60"/>
  <c r="CG7" i="60"/>
  <c r="CH7" i="60"/>
  <c r="CI7" i="60"/>
  <c r="CG5" i="60"/>
  <c r="CH5" i="60"/>
  <c r="CI5" i="60"/>
  <c r="CF5" i="60"/>
  <c r="AR6" i="60"/>
  <c r="BA6" i="60" s="1"/>
  <c r="AR7" i="60"/>
  <c r="BA7" i="60" s="1"/>
  <c r="AR5" i="60"/>
  <c r="BA5" i="60" s="1"/>
  <c r="BE6" i="37"/>
  <c r="BF6" i="37"/>
  <c r="BG6" i="37"/>
  <c r="BH6" i="37"/>
  <c r="BE7" i="37"/>
  <c r="BF7" i="37"/>
  <c r="BG7" i="37"/>
  <c r="BH7" i="37"/>
  <c r="BE8" i="37"/>
  <c r="BF8" i="37"/>
  <c r="BG8" i="37"/>
  <c r="BH8" i="37"/>
  <c r="BE9" i="37"/>
  <c r="BF9" i="37"/>
  <c r="BG9" i="37"/>
  <c r="BH9" i="37"/>
  <c r="BE10" i="37"/>
  <c r="BF10" i="37"/>
  <c r="BG10" i="37"/>
  <c r="BH10" i="37"/>
  <c r="BE11" i="37"/>
  <c r="BF11" i="37"/>
  <c r="BG11" i="37"/>
  <c r="BH11" i="37"/>
  <c r="BE12" i="37"/>
  <c r="BF12" i="37"/>
  <c r="BG12" i="37"/>
  <c r="BH12" i="37"/>
  <c r="BE13" i="37"/>
  <c r="BF13" i="37"/>
  <c r="BG13" i="37"/>
  <c r="BH13" i="37"/>
  <c r="BE14" i="37"/>
  <c r="BF14" i="37"/>
  <c r="BG14" i="37"/>
  <c r="BH14" i="37"/>
  <c r="BE15" i="37"/>
  <c r="BF15" i="37"/>
  <c r="BG15" i="37"/>
  <c r="BH15" i="37"/>
  <c r="BE16" i="37"/>
  <c r="BF16" i="37"/>
  <c r="BG16" i="37"/>
  <c r="BH16" i="37"/>
  <c r="BE17" i="37"/>
  <c r="BF17" i="37"/>
  <c r="BG17" i="37"/>
  <c r="BH17" i="37"/>
  <c r="BE18" i="37"/>
  <c r="BF18" i="37"/>
  <c r="BG18" i="37"/>
  <c r="BH18" i="37"/>
  <c r="CF6" i="37"/>
  <c r="CG6" i="37"/>
  <c r="CH6" i="37"/>
  <c r="CI6" i="37"/>
  <c r="CF7" i="37"/>
  <c r="CG7" i="37"/>
  <c r="CH7" i="37"/>
  <c r="CI7" i="37"/>
  <c r="CF8" i="37"/>
  <c r="CG8" i="37"/>
  <c r="CH8" i="37"/>
  <c r="CI8" i="37"/>
  <c r="CF9" i="37"/>
  <c r="CG9" i="37"/>
  <c r="CH9" i="37"/>
  <c r="CI9" i="37"/>
  <c r="CF10" i="37"/>
  <c r="CG10" i="37"/>
  <c r="CH10" i="37"/>
  <c r="CI10" i="37"/>
  <c r="CF11" i="37"/>
  <c r="CG11" i="37"/>
  <c r="CH11" i="37"/>
  <c r="CI11" i="37"/>
  <c r="CF12" i="37"/>
  <c r="CG12" i="37"/>
  <c r="CH12" i="37"/>
  <c r="CI12" i="37"/>
  <c r="CF13" i="37"/>
  <c r="CG13" i="37"/>
  <c r="CH13" i="37"/>
  <c r="CI13" i="37"/>
  <c r="CF14" i="37"/>
  <c r="CG14" i="37"/>
  <c r="CH14" i="37"/>
  <c r="CI14" i="37"/>
  <c r="CF15" i="37"/>
  <c r="CG15" i="37"/>
  <c r="CH15" i="37"/>
  <c r="CI15" i="37"/>
  <c r="CF16" i="37"/>
  <c r="CG16" i="37"/>
  <c r="CH16" i="37"/>
  <c r="CI16" i="37"/>
  <c r="CF17" i="37"/>
  <c r="CG17" i="37"/>
  <c r="CH17" i="37"/>
  <c r="CI17" i="37"/>
  <c r="CF18" i="37"/>
  <c r="CG18" i="37"/>
  <c r="CH18" i="37"/>
  <c r="CI18" i="37"/>
  <c r="BN7" i="37"/>
  <c r="AR6" i="37"/>
  <c r="BA6" i="37" s="1"/>
  <c r="AR7" i="37"/>
  <c r="BA7" i="37" s="1"/>
  <c r="AR8" i="37"/>
  <c r="BA8" i="37" s="1"/>
  <c r="AR9" i="37"/>
  <c r="BA9" i="37" s="1"/>
  <c r="AR10" i="37"/>
  <c r="BA10" i="37" s="1"/>
  <c r="AR11" i="37"/>
  <c r="BA11" i="37" s="1"/>
  <c r="AR12" i="37"/>
  <c r="BA12" i="37" s="1"/>
  <c r="AR13" i="37"/>
  <c r="BA13" i="37" s="1"/>
  <c r="AR14" i="37"/>
  <c r="BA14" i="37" s="1"/>
  <c r="AR15" i="37"/>
  <c r="BA15" i="37" s="1"/>
  <c r="AR16" i="37"/>
  <c r="BA16" i="37" s="1"/>
  <c r="AR17" i="37"/>
  <c r="BA17" i="37" s="1"/>
  <c r="AR18" i="37"/>
  <c r="BA18" i="37" s="1"/>
  <c r="AR5" i="37"/>
  <c r="BA5" i="37" s="1"/>
  <c r="CF5" i="37" s="1"/>
  <c r="BE5" i="37" s="1"/>
  <c r="BE6" i="36"/>
  <c r="BF6" i="36"/>
  <c r="BG6" i="36"/>
  <c r="BH6" i="36"/>
  <c r="BE7" i="36"/>
  <c r="BF7" i="36"/>
  <c r="BG7" i="36"/>
  <c r="BH7" i="36"/>
  <c r="BE8" i="36"/>
  <c r="BF8" i="36"/>
  <c r="BG8" i="36"/>
  <c r="BH8" i="36"/>
  <c r="BE9" i="36"/>
  <c r="BF9" i="36"/>
  <c r="BG9" i="36"/>
  <c r="BH9" i="36"/>
  <c r="BE10" i="36"/>
  <c r="BF10" i="36"/>
  <c r="BG10" i="36"/>
  <c r="BH10" i="36"/>
  <c r="BE11" i="36"/>
  <c r="BF11" i="36"/>
  <c r="BG11" i="36"/>
  <c r="BH11" i="36"/>
  <c r="BE12" i="36"/>
  <c r="BF12" i="36"/>
  <c r="BG12" i="36"/>
  <c r="BH12" i="36"/>
  <c r="BE13" i="36"/>
  <c r="BF13" i="36"/>
  <c r="BG13" i="36"/>
  <c r="BH13" i="36"/>
  <c r="BE14" i="36"/>
  <c r="BF14" i="36"/>
  <c r="BG14" i="36"/>
  <c r="BH14" i="36"/>
  <c r="BE15" i="36"/>
  <c r="BF15" i="36"/>
  <c r="BG15" i="36"/>
  <c r="BH15" i="36"/>
  <c r="BE16" i="36"/>
  <c r="BF16" i="36"/>
  <c r="BG16" i="36"/>
  <c r="BH16" i="36"/>
  <c r="BE17" i="36"/>
  <c r="BF17" i="36"/>
  <c r="BG17" i="36"/>
  <c r="BH17" i="36"/>
  <c r="BE18" i="36"/>
  <c r="BF18" i="36"/>
  <c r="BG18" i="36"/>
  <c r="BH18" i="36"/>
  <c r="BF5" i="36"/>
  <c r="BG5" i="36"/>
  <c r="BH5" i="36"/>
  <c r="BE5" i="36"/>
  <c r="CF7" i="36"/>
  <c r="CG7" i="36"/>
  <c r="CH7" i="36"/>
  <c r="CI7" i="36"/>
  <c r="CF8" i="36"/>
  <c r="CG8" i="36"/>
  <c r="CH8" i="36"/>
  <c r="CI8" i="36"/>
  <c r="CF9" i="36"/>
  <c r="CG9" i="36"/>
  <c r="CH9" i="36"/>
  <c r="CI9" i="36"/>
  <c r="CF10" i="36"/>
  <c r="CG10" i="36"/>
  <c r="CH10" i="36"/>
  <c r="CI10" i="36"/>
  <c r="CF11" i="36"/>
  <c r="CG11" i="36"/>
  <c r="CH11" i="36"/>
  <c r="CI11" i="36"/>
  <c r="CF12" i="36"/>
  <c r="CG12" i="36"/>
  <c r="CH12" i="36"/>
  <c r="CI12" i="36"/>
  <c r="CF13" i="36"/>
  <c r="CG13" i="36"/>
  <c r="CH13" i="36"/>
  <c r="CI13" i="36"/>
  <c r="CF14" i="36"/>
  <c r="CG14" i="36"/>
  <c r="CH14" i="36"/>
  <c r="CI14" i="36"/>
  <c r="CF15" i="36"/>
  <c r="CG15" i="36"/>
  <c r="CH15" i="36"/>
  <c r="CI15" i="36"/>
  <c r="CF16" i="36"/>
  <c r="CG16" i="36"/>
  <c r="CH16" i="36"/>
  <c r="CI16" i="36"/>
  <c r="CF17" i="36"/>
  <c r="CG17" i="36"/>
  <c r="CH17" i="36"/>
  <c r="CI17" i="36"/>
  <c r="CF18" i="36"/>
  <c r="CG18" i="36"/>
  <c r="CH18" i="36"/>
  <c r="CI18" i="36"/>
  <c r="CF6" i="36"/>
  <c r="CG6" i="36"/>
  <c r="CH6" i="36"/>
  <c r="CI6" i="36"/>
  <c r="CG5" i="36"/>
  <c r="CH5" i="36"/>
  <c r="CI5" i="36"/>
  <c r="CF5" i="36"/>
  <c r="BN15" i="36"/>
  <c r="BN13" i="36"/>
  <c r="BN7" i="36"/>
  <c r="BE8" i="7"/>
  <c r="BF8" i="7"/>
  <c r="BG8" i="7"/>
  <c r="BH8" i="7"/>
  <c r="BE9" i="7"/>
  <c r="BF9" i="7"/>
  <c r="BG9" i="7"/>
  <c r="BH9" i="7"/>
  <c r="BE10" i="7"/>
  <c r="BF10" i="7"/>
  <c r="BG10" i="7"/>
  <c r="BH10" i="7"/>
  <c r="BE11" i="7"/>
  <c r="BF11" i="7"/>
  <c r="BG11" i="7"/>
  <c r="BH11" i="7"/>
  <c r="BE12" i="7"/>
  <c r="BF12" i="7"/>
  <c r="BG12" i="7"/>
  <c r="BH12" i="7"/>
  <c r="BE13" i="7"/>
  <c r="BF13" i="7"/>
  <c r="BG13" i="7"/>
  <c r="BH13" i="7"/>
  <c r="BE14" i="7"/>
  <c r="BF14" i="7"/>
  <c r="BG14" i="7"/>
  <c r="BH14" i="7"/>
  <c r="BE15" i="7"/>
  <c r="BF15" i="7"/>
  <c r="BG15" i="7"/>
  <c r="BH15" i="7"/>
  <c r="BE16" i="7"/>
  <c r="BF16" i="7"/>
  <c r="BG16" i="7"/>
  <c r="BH16" i="7"/>
  <c r="BE17" i="7"/>
  <c r="BF17" i="7"/>
  <c r="BG17" i="7"/>
  <c r="BH17" i="7"/>
  <c r="BE18" i="7"/>
  <c r="BF18" i="7"/>
  <c r="BG18" i="7"/>
  <c r="BH18" i="7"/>
  <c r="BE19" i="7"/>
  <c r="BF19" i="7"/>
  <c r="BG19" i="7"/>
  <c r="BH19" i="7"/>
  <c r="BE20" i="7"/>
  <c r="BF20" i="7"/>
  <c r="BG20" i="7"/>
  <c r="BH20" i="7"/>
  <c r="BE21" i="7"/>
  <c r="BF21" i="7"/>
  <c r="BG21" i="7"/>
  <c r="BH21" i="7"/>
  <c r="BE22" i="7"/>
  <c r="BF22" i="7"/>
  <c r="BG22" i="7"/>
  <c r="BH22" i="7"/>
  <c r="BE23" i="7"/>
  <c r="BF23" i="7"/>
  <c r="BG23" i="7"/>
  <c r="BH23" i="7"/>
  <c r="BE24" i="7"/>
  <c r="BF24" i="7"/>
  <c r="BG24" i="7"/>
  <c r="BH24" i="7"/>
  <c r="BE25" i="7"/>
  <c r="BF25" i="7"/>
  <c r="BG25" i="7"/>
  <c r="BH25" i="7"/>
  <c r="BE26" i="7"/>
  <c r="BF26" i="7"/>
  <c r="BG26" i="7"/>
  <c r="BH26" i="7"/>
  <c r="BE27" i="7"/>
  <c r="BF27" i="7"/>
  <c r="BG27" i="7"/>
  <c r="BH27" i="7"/>
  <c r="BE28" i="7"/>
  <c r="BF28" i="7"/>
  <c r="BG28" i="7"/>
  <c r="BH28" i="7"/>
  <c r="BE29" i="7"/>
  <c r="BF29" i="7"/>
  <c r="BG29" i="7"/>
  <c r="BH29" i="7"/>
  <c r="BE30" i="7"/>
  <c r="BF30" i="7"/>
  <c r="BG30" i="7"/>
  <c r="BH30" i="7"/>
  <c r="BE31" i="7"/>
  <c r="BF31" i="7"/>
  <c r="BG31" i="7"/>
  <c r="BH31" i="7"/>
  <c r="BE32" i="7"/>
  <c r="BF32" i="7"/>
  <c r="BG32" i="7"/>
  <c r="BH32" i="7"/>
  <c r="BE33" i="7"/>
  <c r="BF33" i="7"/>
  <c r="BG33" i="7"/>
  <c r="BH33" i="7"/>
  <c r="BE34" i="7"/>
  <c r="BF34" i="7"/>
  <c r="BG34" i="7"/>
  <c r="BH34" i="7"/>
  <c r="BE35" i="7"/>
  <c r="BF35" i="7"/>
  <c r="BG35" i="7"/>
  <c r="BH35" i="7"/>
  <c r="BE36" i="7"/>
  <c r="BF36" i="7"/>
  <c r="BG36" i="7"/>
  <c r="BH36" i="7"/>
  <c r="BE37" i="7"/>
  <c r="BF37" i="7"/>
  <c r="BG37" i="7"/>
  <c r="BH37" i="7"/>
  <c r="BE38" i="7"/>
  <c r="BF38" i="7"/>
  <c r="BG38" i="7"/>
  <c r="BH38" i="7"/>
  <c r="BE39" i="7"/>
  <c r="BF39" i="7"/>
  <c r="BG39" i="7"/>
  <c r="BH39" i="7"/>
  <c r="BE40" i="7"/>
  <c r="BF40" i="7"/>
  <c r="BG40" i="7"/>
  <c r="BH40" i="7"/>
  <c r="BE41" i="7"/>
  <c r="BF41" i="7"/>
  <c r="BG41" i="7"/>
  <c r="BH41" i="7"/>
  <c r="BE42" i="7"/>
  <c r="BF42" i="7"/>
  <c r="BG42" i="7"/>
  <c r="BH42" i="7"/>
  <c r="BE43" i="7"/>
  <c r="BF43" i="7"/>
  <c r="BG43" i="7"/>
  <c r="BH43" i="7"/>
  <c r="BE44" i="7"/>
  <c r="BF44" i="7"/>
  <c r="BG44" i="7"/>
  <c r="BH44" i="7"/>
  <c r="BE45" i="7"/>
  <c r="BF45" i="7"/>
  <c r="BG45" i="7"/>
  <c r="BH45" i="7"/>
  <c r="BE46" i="7"/>
  <c r="BF46" i="7"/>
  <c r="BG46" i="7"/>
  <c r="BH46" i="7"/>
  <c r="BE47" i="7"/>
  <c r="BF47" i="7"/>
  <c r="BG47" i="7"/>
  <c r="BH47" i="7"/>
  <c r="BE48" i="7"/>
  <c r="BF48" i="7"/>
  <c r="BG48" i="7"/>
  <c r="BH48" i="7"/>
  <c r="BE49" i="7"/>
  <c r="BF49" i="7"/>
  <c r="BG49" i="7"/>
  <c r="BH49" i="7"/>
  <c r="BE50" i="7"/>
  <c r="BF50" i="7"/>
  <c r="BG50" i="7"/>
  <c r="BH50" i="7"/>
  <c r="BE51" i="7"/>
  <c r="BF51" i="7"/>
  <c r="BG51" i="7"/>
  <c r="BH51" i="7"/>
  <c r="BE52" i="7"/>
  <c r="BF52" i="7"/>
  <c r="BG52" i="7"/>
  <c r="BH52" i="7"/>
  <c r="BE53" i="7"/>
  <c r="BF53" i="7"/>
  <c r="BG53" i="7"/>
  <c r="BH53" i="7"/>
  <c r="BE54" i="7"/>
  <c r="BF54" i="7"/>
  <c r="BG54" i="7"/>
  <c r="BH54" i="7"/>
  <c r="BE55" i="7"/>
  <c r="BF55" i="7"/>
  <c r="BG55" i="7"/>
  <c r="BH55" i="7"/>
  <c r="BE56" i="7"/>
  <c r="BF56" i="7"/>
  <c r="BG56" i="7"/>
  <c r="BH56" i="7"/>
  <c r="BE57" i="7"/>
  <c r="BF57" i="7"/>
  <c r="BG57" i="7"/>
  <c r="BH57" i="7"/>
  <c r="BE58" i="7"/>
  <c r="BF58" i="7"/>
  <c r="BG58" i="7"/>
  <c r="BH58" i="7"/>
  <c r="BE59" i="7"/>
  <c r="BF59" i="7"/>
  <c r="BG59" i="7"/>
  <c r="BH59" i="7"/>
  <c r="BE60" i="7"/>
  <c r="BF60" i="7"/>
  <c r="BG60" i="7"/>
  <c r="BH60" i="7"/>
  <c r="BE61" i="7"/>
  <c r="BF61" i="7"/>
  <c r="BG61" i="7"/>
  <c r="BH61" i="7"/>
  <c r="BE62" i="7"/>
  <c r="BF62" i="7"/>
  <c r="BG62" i="7"/>
  <c r="BH62" i="7"/>
  <c r="BE7" i="7"/>
  <c r="BF7" i="7"/>
  <c r="BG7" i="7"/>
  <c r="BH7" i="7"/>
  <c r="BH6" i="7"/>
  <c r="BG6" i="7"/>
  <c r="BF6" i="7"/>
  <c r="BE6" i="7"/>
  <c r="AR6" i="36"/>
  <c r="BA6" i="36" s="1"/>
  <c r="AR7" i="36"/>
  <c r="BA7" i="36" s="1"/>
  <c r="AR8" i="36"/>
  <c r="BA8" i="36" s="1"/>
  <c r="AR9" i="36"/>
  <c r="BA9" i="36" s="1"/>
  <c r="AR10" i="36"/>
  <c r="BA10" i="36" s="1"/>
  <c r="AR11" i="36"/>
  <c r="BA11" i="36" s="1"/>
  <c r="AR12" i="36"/>
  <c r="BA12" i="36" s="1"/>
  <c r="AR13" i="36"/>
  <c r="BA13" i="36" s="1"/>
  <c r="AR14" i="36"/>
  <c r="BA14" i="36" s="1"/>
  <c r="AR15" i="36"/>
  <c r="BA15" i="36" s="1"/>
  <c r="AR16" i="36"/>
  <c r="BA16" i="36" s="1"/>
  <c r="AR17" i="36"/>
  <c r="BA17" i="36" s="1"/>
  <c r="AR18" i="36"/>
  <c r="BA18" i="36" s="1"/>
  <c r="AR5" i="36"/>
  <c r="BA5" i="36" s="1"/>
  <c r="CF62" i="7"/>
  <c r="CF8" i="7"/>
  <c r="CG8" i="7"/>
  <c r="CH8" i="7"/>
  <c r="CI8" i="7"/>
  <c r="CF9" i="7"/>
  <c r="CG9" i="7"/>
  <c r="CH9" i="7"/>
  <c r="CI9" i="7"/>
  <c r="CF10" i="7"/>
  <c r="CG10" i="7"/>
  <c r="CH10" i="7"/>
  <c r="CI10" i="7"/>
  <c r="CF11" i="7"/>
  <c r="CG11" i="7"/>
  <c r="CH11" i="7"/>
  <c r="CI11" i="7"/>
  <c r="CF12" i="7"/>
  <c r="CG12" i="7"/>
  <c r="CH12" i="7"/>
  <c r="CI12" i="7"/>
  <c r="CF13" i="7"/>
  <c r="CG13" i="7"/>
  <c r="CH13" i="7"/>
  <c r="CI13" i="7"/>
  <c r="CF14" i="7"/>
  <c r="CG14" i="7"/>
  <c r="CH14" i="7"/>
  <c r="CI14" i="7"/>
  <c r="CF15" i="7"/>
  <c r="CG15" i="7"/>
  <c r="CH15" i="7"/>
  <c r="CI15" i="7"/>
  <c r="CF16" i="7"/>
  <c r="CG16" i="7"/>
  <c r="CH16" i="7"/>
  <c r="CI16" i="7"/>
  <c r="CF17" i="7"/>
  <c r="CG17" i="7"/>
  <c r="CH17" i="7"/>
  <c r="CI17" i="7"/>
  <c r="CF18" i="7"/>
  <c r="CG18" i="7"/>
  <c r="CH18" i="7"/>
  <c r="CI18" i="7"/>
  <c r="CF19" i="7"/>
  <c r="CG19" i="7"/>
  <c r="CH19" i="7"/>
  <c r="CI19" i="7"/>
  <c r="CF20" i="7"/>
  <c r="CG20" i="7"/>
  <c r="CH20" i="7"/>
  <c r="CI20" i="7"/>
  <c r="CF21" i="7"/>
  <c r="CG21" i="7"/>
  <c r="CH21" i="7"/>
  <c r="CI21" i="7"/>
  <c r="CF22" i="7"/>
  <c r="CG22" i="7"/>
  <c r="CH22" i="7"/>
  <c r="CI22" i="7"/>
  <c r="CF23" i="7"/>
  <c r="CG23" i="7"/>
  <c r="CH23" i="7"/>
  <c r="CI23" i="7"/>
  <c r="CF24" i="7"/>
  <c r="CG24" i="7"/>
  <c r="CH24" i="7"/>
  <c r="CI24" i="7"/>
  <c r="CF25" i="7"/>
  <c r="CG25" i="7"/>
  <c r="CH25" i="7"/>
  <c r="CI25" i="7"/>
  <c r="CF26" i="7"/>
  <c r="CG26" i="7"/>
  <c r="CH26" i="7"/>
  <c r="CI26" i="7"/>
  <c r="CF27" i="7"/>
  <c r="CG27" i="7"/>
  <c r="CH27" i="7"/>
  <c r="CI27" i="7"/>
  <c r="CF28" i="7"/>
  <c r="CG28" i="7"/>
  <c r="CH28" i="7"/>
  <c r="CI28" i="7"/>
  <c r="CF29" i="7"/>
  <c r="CG29" i="7"/>
  <c r="CH29" i="7"/>
  <c r="CI29" i="7"/>
  <c r="CF30" i="7"/>
  <c r="CG30" i="7"/>
  <c r="CH30" i="7"/>
  <c r="CI30" i="7"/>
  <c r="CF31" i="7"/>
  <c r="CG31" i="7"/>
  <c r="CH31" i="7"/>
  <c r="CI31" i="7"/>
  <c r="CF32" i="7"/>
  <c r="CG32" i="7"/>
  <c r="CH32" i="7"/>
  <c r="CI32" i="7"/>
  <c r="CF33" i="7"/>
  <c r="CG33" i="7"/>
  <c r="CH33" i="7"/>
  <c r="CI33" i="7"/>
  <c r="CF34" i="7"/>
  <c r="CG34" i="7"/>
  <c r="CH34" i="7"/>
  <c r="CI34" i="7"/>
  <c r="CF35" i="7"/>
  <c r="CG35" i="7"/>
  <c r="CH35" i="7"/>
  <c r="CI35" i="7"/>
  <c r="CF36" i="7"/>
  <c r="CG36" i="7"/>
  <c r="CH36" i="7"/>
  <c r="CI36" i="7"/>
  <c r="CF37" i="7"/>
  <c r="CG37" i="7"/>
  <c r="CH37" i="7"/>
  <c r="CI37" i="7"/>
  <c r="CF38" i="7"/>
  <c r="CG38" i="7"/>
  <c r="CH38" i="7"/>
  <c r="CI38" i="7"/>
  <c r="CF39" i="7"/>
  <c r="CG39" i="7"/>
  <c r="CH39" i="7"/>
  <c r="CI39" i="7"/>
  <c r="CF40" i="7"/>
  <c r="CG40" i="7"/>
  <c r="CH40" i="7"/>
  <c r="CI40" i="7"/>
  <c r="CF41" i="7"/>
  <c r="CG41" i="7"/>
  <c r="CH41" i="7"/>
  <c r="CI41" i="7"/>
  <c r="CF42" i="7"/>
  <c r="CG42" i="7"/>
  <c r="CH42" i="7"/>
  <c r="CI42" i="7"/>
  <c r="CF43" i="7"/>
  <c r="CG43" i="7"/>
  <c r="CH43" i="7"/>
  <c r="CI43" i="7"/>
  <c r="CF44" i="7"/>
  <c r="CG44" i="7"/>
  <c r="CH44" i="7"/>
  <c r="CI44" i="7"/>
  <c r="CF45" i="7"/>
  <c r="CG45" i="7"/>
  <c r="CH45" i="7"/>
  <c r="CI45" i="7"/>
  <c r="CF46" i="7"/>
  <c r="CG46" i="7"/>
  <c r="CH46" i="7"/>
  <c r="CI46" i="7"/>
  <c r="CF47" i="7"/>
  <c r="CG47" i="7"/>
  <c r="CH47" i="7"/>
  <c r="CI47" i="7"/>
  <c r="CF48" i="7"/>
  <c r="CG48" i="7"/>
  <c r="CH48" i="7"/>
  <c r="CI48" i="7"/>
  <c r="CF49" i="7"/>
  <c r="CG49" i="7"/>
  <c r="CH49" i="7"/>
  <c r="CI49" i="7"/>
  <c r="CF50" i="7"/>
  <c r="CG50" i="7"/>
  <c r="CH50" i="7"/>
  <c r="CI50" i="7"/>
  <c r="CF51" i="7"/>
  <c r="CG51" i="7"/>
  <c r="CH51" i="7"/>
  <c r="CI51" i="7"/>
  <c r="CF52" i="7"/>
  <c r="CG52" i="7"/>
  <c r="CH52" i="7"/>
  <c r="CI52" i="7"/>
  <c r="CF53" i="7"/>
  <c r="CG53" i="7"/>
  <c r="CH53" i="7"/>
  <c r="CI53" i="7"/>
  <c r="CF54" i="7"/>
  <c r="CG54" i="7"/>
  <c r="CH54" i="7"/>
  <c r="CI54" i="7"/>
  <c r="CF55" i="7"/>
  <c r="CG55" i="7"/>
  <c r="CH55" i="7"/>
  <c r="CI55" i="7"/>
  <c r="CF56" i="7"/>
  <c r="CG56" i="7"/>
  <c r="CH56" i="7"/>
  <c r="CI56" i="7"/>
  <c r="CF57" i="7"/>
  <c r="CG57" i="7"/>
  <c r="CH57" i="7"/>
  <c r="CI57" i="7"/>
  <c r="CF58" i="7"/>
  <c r="CG58" i="7"/>
  <c r="CH58" i="7"/>
  <c r="CI58" i="7"/>
  <c r="CF59" i="7"/>
  <c r="CG59" i="7"/>
  <c r="CH59" i="7"/>
  <c r="CI59" i="7"/>
  <c r="CF60" i="7"/>
  <c r="CG60" i="7"/>
  <c r="CH60" i="7"/>
  <c r="CI60" i="7"/>
  <c r="CF61" i="7"/>
  <c r="CG61" i="7"/>
  <c r="CH61" i="7"/>
  <c r="CI61" i="7"/>
  <c r="CG62" i="7"/>
  <c r="CH62" i="7"/>
  <c r="CI62" i="7"/>
  <c r="CF7" i="7"/>
  <c r="CG7" i="7"/>
  <c r="CH7" i="7"/>
  <c r="CI7" i="7"/>
  <c r="CH6" i="7"/>
  <c r="CG6" i="7"/>
  <c r="CF6" i="7"/>
  <c r="CI6" i="7"/>
  <c r="BA40" i="7"/>
  <c r="BA32" i="7"/>
  <c r="AR7" i="7"/>
  <c r="BA7" i="7" s="1"/>
  <c r="BN7" i="7" s="1"/>
  <c r="AR6" i="7"/>
  <c r="BA6" i="7" s="1"/>
  <c r="AR62" i="7"/>
  <c r="BA62" i="7" s="1"/>
  <c r="AR8" i="7"/>
  <c r="AR9" i="7"/>
  <c r="BA9" i="7" s="1"/>
  <c r="AR10" i="7"/>
  <c r="BA10" i="7" s="1"/>
  <c r="AR11" i="7"/>
  <c r="BA11" i="7" s="1"/>
  <c r="AR12" i="7"/>
  <c r="AR13" i="7"/>
  <c r="BA13" i="7" s="1"/>
  <c r="AR14" i="7"/>
  <c r="BA14" i="7" s="1"/>
  <c r="AR15" i="7"/>
  <c r="BA15" i="7" s="1"/>
  <c r="AR16" i="7"/>
  <c r="AR17" i="7"/>
  <c r="BA17" i="7" s="1"/>
  <c r="AR18" i="7"/>
  <c r="BA18" i="7" s="1"/>
  <c r="AR19" i="7"/>
  <c r="BA19" i="7" s="1"/>
  <c r="AR20" i="7"/>
  <c r="BA20" i="7" s="1"/>
  <c r="AR21" i="7"/>
  <c r="BA21" i="7" s="1"/>
  <c r="AR22" i="7"/>
  <c r="BA22" i="7" s="1"/>
  <c r="AR23" i="7"/>
  <c r="BA23" i="7" s="1"/>
  <c r="AR24" i="7"/>
  <c r="AR25" i="7"/>
  <c r="BA25" i="7" s="1"/>
  <c r="AR26" i="7"/>
  <c r="BA26" i="7" s="1"/>
  <c r="AR27" i="7"/>
  <c r="BA27" i="7" s="1"/>
  <c r="AR28" i="7"/>
  <c r="AR29" i="7"/>
  <c r="BA29" i="7" s="1"/>
  <c r="AR30" i="7"/>
  <c r="BA30" i="7" s="1"/>
  <c r="AR31" i="7"/>
  <c r="BA31" i="7" s="1"/>
  <c r="AR32" i="7"/>
  <c r="AR33" i="7"/>
  <c r="BA33" i="7" s="1"/>
  <c r="AR34" i="7"/>
  <c r="BA34" i="7" s="1"/>
  <c r="AR35" i="7"/>
  <c r="BA35" i="7" s="1"/>
  <c r="AR36" i="7"/>
  <c r="BA36" i="7" s="1"/>
  <c r="AR37" i="7"/>
  <c r="BA37" i="7" s="1"/>
  <c r="AR38" i="7"/>
  <c r="BA38" i="7" s="1"/>
  <c r="AR39" i="7"/>
  <c r="BA39" i="7" s="1"/>
  <c r="AR40" i="7"/>
  <c r="AR41" i="7"/>
  <c r="BA41" i="7" s="1"/>
  <c r="AR42" i="7"/>
  <c r="BA42" i="7" s="1"/>
  <c r="AR43" i="7"/>
  <c r="BA43" i="7" s="1"/>
  <c r="AR44" i="7"/>
  <c r="AR45" i="7"/>
  <c r="BA45" i="7" s="1"/>
  <c r="AR46" i="7"/>
  <c r="BA46" i="7" s="1"/>
  <c r="AR47" i="7"/>
  <c r="BA47" i="7" s="1"/>
  <c r="AR48" i="7"/>
  <c r="AR49" i="7"/>
  <c r="BA49" i="7" s="1"/>
  <c r="AR50" i="7"/>
  <c r="BA50" i="7" s="1"/>
  <c r="AR51" i="7"/>
  <c r="BA51" i="7" s="1"/>
  <c r="AR52" i="7"/>
  <c r="BA52" i="7" s="1"/>
  <c r="AR53" i="7"/>
  <c r="BA53" i="7" s="1"/>
  <c r="AR54" i="7"/>
  <c r="BA54" i="7" s="1"/>
  <c r="AR55" i="7"/>
  <c r="BA55" i="7" s="1"/>
  <c r="AR56" i="7"/>
  <c r="AR57" i="7"/>
  <c r="BA57" i="7" s="1"/>
  <c r="AR58" i="7"/>
  <c r="BA58" i="7" s="1"/>
  <c r="AR59" i="7"/>
  <c r="BA59" i="7" s="1"/>
  <c r="AR60" i="7"/>
  <c r="AR61" i="7"/>
  <c r="BA61" i="7" s="1"/>
  <c r="B6" i="7"/>
  <c r="CH7" i="62" l="1"/>
  <c r="BG7" i="62" s="1"/>
  <c r="CG7" i="62"/>
  <c r="BF7" i="62" s="1"/>
  <c r="CF7" i="62"/>
  <c r="BE7" i="62" s="1"/>
  <c r="CI7" i="62"/>
  <c r="BH7" i="62" s="1"/>
  <c r="CH6" i="62"/>
  <c r="BG6" i="62" s="1"/>
  <c r="CG6" i="62"/>
  <c r="BF6" i="62" s="1"/>
  <c r="CF6" i="62"/>
  <c r="BE6" i="62" s="1"/>
  <c r="CI6" i="62"/>
  <c r="BH6" i="62" s="1"/>
  <c r="CH5" i="62"/>
  <c r="BG5" i="62" s="1"/>
  <c r="CG5" i="62"/>
  <c r="BF5" i="62" s="1"/>
  <c r="CI5" i="62"/>
  <c r="BH5" i="62" s="1"/>
  <c r="CF5" i="62"/>
  <c r="BE5" i="62" s="1"/>
  <c r="BN5" i="71"/>
  <c r="BN3" i="71" s="1"/>
  <c r="BN5" i="62"/>
  <c r="BN6" i="62"/>
  <c r="BN7" i="62"/>
  <c r="BN7" i="40"/>
  <c r="BN8" i="40"/>
  <c r="BN5" i="40"/>
  <c r="BN9" i="40"/>
  <c r="BN6" i="40"/>
  <c r="BN10" i="40"/>
  <c r="BA6" i="74"/>
  <c r="BN5" i="74"/>
  <c r="BN3" i="74" s="1"/>
  <c r="BA5" i="61"/>
  <c r="BN5" i="61" s="1"/>
  <c r="BN3" i="61" s="1"/>
  <c r="BN6" i="60"/>
  <c r="BN5" i="60"/>
  <c r="BN7" i="60"/>
  <c r="CI5" i="37"/>
  <c r="BH5" i="37" s="1"/>
  <c r="CH5" i="37"/>
  <c r="BG5" i="37" s="1"/>
  <c r="CG5" i="37"/>
  <c r="BF5" i="37" s="1"/>
  <c r="BN11" i="37"/>
  <c r="BN15" i="37"/>
  <c r="BN5" i="37"/>
  <c r="BN8" i="37"/>
  <c r="BN12" i="37"/>
  <c r="BN16" i="37"/>
  <c r="BN9" i="37"/>
  <c r="BN13" i="37"/>
  <c r="BN17" i="37"/>
  <c r="BN6" i="37"/>
  <c r="BN10" i="37"/>
  <c r="BN14" i="37"/>
  <c r="BN18" i="37"/>
  <c r="BN9" i="36"/>
  <c r="BN17" i="36"/>
  <c r="BN11" i="36"/>
  <c r="BN5" i="36"/>
  <c r="BN8" i="36"/>
  <c r="BN12" i="36"/>
  <c r="BN16" i="36"/>
  <c r="BN6" i="36"/>
  <c r="BN3" i="36" s="1"/>
  <c r="BN10" i="36"/>
  <c r="BN14" i="36"/>
  <c r="BN18" i="36"/>
  <c r="BN32" i="7"/>
  <c r="BA8" i="7"/>
  <c r="BN8" i="7" s="1"/>
  <c r="BA48" i="7"/>
  <c r="BN48" i="7" s="1"/>
  <c r="BA56" i="7"/>
  <c r="BN56" i="7" s="1"/>
  <c r="BN40" i="7"/>
  <c r="BN24" i="7"/>
  <c r="BA24" i="7"/>
  <c r="BA16" i="7"/>
  <c r="BN16" i="7" s="1"/>
  <c r="BN11" i="7"/>
  <c r="BN15" i="7"/>
  <c r="BN19" i="7"/>
  <c r="BN23" i="7"/>
  <c r="BN27" i="7"/>
  <c r="BN31" i="7"/>
  <c r="BN35" i="7"/>
  <c r="BN39" i="7"/>
  <c r="BN43" i="7"/>
  <c r="BN47" i="7"/>
  <c r="BN51" i="7"/>
  <c r="BN55" i="7"/>
  <c r="BN59" i="7"/>
  <c r="BA12" i="7"/>
  <c r="BN12" i="7" s="1"/>
  <c r="BA28" i="7"/>
  <c r="BN28" i="7" s="1"/>
  <c r="BA44" i="7"/>
  <c r="BN44" i="7" s="1"/>
  <c r="BA60" i="7"/>
  <c r="BN60" i="7" s="1"/>
  <c r="BN20" i="7"/>
  <c r="BN36" i="7"/>
  <c r="BN52" i="7"/>
  <c r="BN9" i="7"/>
  <c r="BN13" i="7"/>
  <c r="BN17" i="7"/>
  <c r="BN21" i="7"/>
  <c r="BN25" i="7"/>
  <c r="BN29" i="7"/>
  <c r="BN33" i="7"/>
  <c r="BN37" i="7"/>
  <c r="BN41" i="7"/>
  <c r="BN45" i="7"/>
  <c r="BN49" i="7"/>
  <c r="BN53" i="7"/>
  <c r="BN57" i="7"/>
  <c r="BN61" i="7"/>
  <c r="BN6" i="7"/>
  <c r="BN10" i="7"/>
  <c r="BN14" i="7"/>
  <c r="BN18" i="7"/>
  <c r="BN22" i="7"/>
  <c r="BN26" i="7"/>
  <c r="BN30" i="7"/>
  <c r="BN34" i="7"/>
  <c r="BN38" i="7"/>
  <c r="BN42" i="7"/>
  <c r="BN46" i="7"/>
  <c r="BN50" i="7"/>
  <c r="BN54" i="7"/>
  <c r="BN58" i="7"/>
  <c r="BN62" i="7"/>
  <c r="CO61" i="7"/>
  <c r="CO62" i="7"/>
  <c r="CO6" i="7"/>
  <c r="BI3" i="62"/>
  <c r="BI3" i="40"/>
  <c r="BI3" i="74"/>
  <c r="BI3" i="60"/>
  <c r="BI3" i="37"/>
  <c r="BI3" i="36"/>
  <c r="CN3" i="36"/>
  <c r="AN20" i="7"/>
  <c r="BR20" i="7" s="1"/>
  <c r="AO20" i="7"/>
  <c r="BW20" i="7" s="1"/>
  <c r="AP20" i="7"/>
  <c r="AY20" i="7" s="1"/>
  <c r="BL20" i="7" s="1"/>
  <c r="AQ20" i="7"/>
  <c r="AS20" i="7"/>
  <c r="AN21" i="7"/>
  <c r="BR21" i="7" s="1"/>
  <c r="AO21" i="7"/>
  <c r="AX21" i="7" s="1"/>
  <c r="BK21" i="7" s="1"/>
  <c r="AP21" i="7"/>
  <c r="BZ21" i="7" s="1"/>
  <c r="AQ21" i="7"/>
  <c r="AS21" i="7"/>
  <c r="CK21" i="7" s="1"/>
  <c r="AN22" i="7"/>
  <c r="AO22" i="7"/>
  <c r="BU22" i="7" s="1"/>
  <c r="AP22" i="7"/>
  <c r="AY22" i="7" s="1"/>
  <c r="AQ22" i="7"/>
  <c r="AS22" i="7"/>
  <c r="CM22" i="7" s="1"/>
  <c r="BY22" i="7"/>
  <c r="AN23" i="7"/>
  <c r="AO23" i="7"/>
  <c r="AP23" i="7"/>
  <c r="CA23" i="7" s="1"/>
  <c r="AQ23" i="7"/>
  <c r="AS23" i="7"/>
  <c r="AN24" i="7"/>
  <c r="AW24" i="7" s="1"/>
  <c r="AO24" i="7"/>
  <c r="AX24" i="7" s="1"/>
  <c r="BK24" i="7" s="1"/>
  <c r="AP24" i="7"/>
  <c r="AY24" i="7" s="1"/>
  <c r="AQ24" i="7"/>
  <c r="AS24" i="7"/>
  <c r="BB24" i="7" s="1"/>
  <c r="BO24" i="7" s="1"/>
  <c r="BQ24" i="7"/>
  <c r="CJ24" i="7"/>
  <c r="AN25" i="7"/>
  <c r="AO25" i="7"/>
  <c r="BU25" i="7" s="1"/>
  <c r="AP25" i="7"/>
  <c r="AQ25" i="7"/>
  <c r="AS25" i="7"/>
  <c r="CK25" i="7" s="1"/>
  <c r="AN26" i="7"/>
  <c r="BQ26" i="7" s="1"/>
  <c r="AO26" i="7"/>
  <c r="BU26" i="7" s="1"/>
  <c r="AP26" i="7"/>
  <c r="CA26" i="7" s="1"/>
  <c r="AQ26" i="7"/>
  <c r="AS26" i="7"/>
  <c r="CM26" i="7" s="1"/>
  <c r="BP26" i="7"/>
  <c r="BR26" i="7"/>
  <c r="AN27" i="7"/>
  <c r="AO27" i="7"/>
  <c r="BV27" i="7" s="1"/>
  <c r="AP27" i="7"/>
  <c r="BZ27" i="7" s="1"/>
  <c r="AQ27" i="7"/>
  <c r="AS27" i="7"/>
  <c r="AN28" i="7"/>
  <c r="BS28" i="7" s="1"/>
  <c r="AO28" i="7"/>
  <c r="BW28" i="7" s="1"/>
  <c r="AP28" i="7"/>
  <c r="CA28" i="7" s="1"/>
  <c r="AQ28" i="7"/>
  <c r="AS28" i="7"/>
  <c r="CM28" i="7" s="1"/>
  <c r="AN29" i="7"/>
  <c r="AO29" i="7"/>
  <c r="BT29" i="7" s="1"/>
  <c r="AP29" i="7"/>
  <c r="AQ29" i="7"/>
  <c r="AS29" i="7"/>
  <c r="BU29" i="7"/>
  <c r="AN30" i="7"/>
  <c r="AO30" i="7"/>
  <c r="BU30" i="7" s="1"/>
  <c r="AP30" i="7"/>
  <c r="AQ30" i="7"/>
  <c r="AS30" i="7"/>
  <c r="CL30" i="7" s="1"/>
  <c r="BS30" i="7"/>
  <c r="AN31" i="7"/>
  <c r="BR31" i="7" s="1"/>
  <c r="AO31" i="7"/>
  <c r="BT31" i="7" s="1"/>
  <c r="AP31" i="7"/>
  <c r="AQ31" i="7"/>
  <c r="AS31" i="7"/>
  <c r="BB31" i="7" s="1"/>
  <c r="BV31" i="7"/>
  <c r="AN32" i="7"/>
  <c r="BR32" i="7" s="1"/>
  <c r="AO32" i="7"/>
  <c r="AX32" i="7" s="1"/>
  <c r="AP32" i="7"/>
  <c r="BX32" i="7" s="1"/>
  <c r="AQ32" i="7"/>
  <c r="AS32" i="7"/>
  <c r="CL32" i="7" s="1"/>
  <c r="AZ32" i="7"/>
  <c r="AN33" i="7"/>
  <c r="BP33" i="7" s="1"/>
  <c r="AO33" i="7"/>
  <c r="AX33" i="7" s="1"/>
  <c r="AP33" i="7"/>
  <c r="AQ33" i="7"/>
  <c r="AS33" i="7"/>
  <c r="AN34" i="7"/>
  <c r="AO34" i="7"/>
  <c r="BU34" i="7" s="1"/>
  <c r="AP34" i="7"/>
  <c r="BX34" i="7" s="1"/>
  <c r="AQ34" i="7"/>
  <c r="AS34" i="7"/>
  <c r="BB34" i="7" s="1"/>
  <c r="AN35" i="7"/>
  <c r="BS35" i="7" s="1"/>
  <c r="AO35" i="7"/>
  <c r="BW35" i="7" s="1"/>
  <c r="AP35" i="7"/>
  <c r="AQ35" i="7"/>
  <c r="AS35" i="7"/>
  <c r="AX35" i="7"/>
  <c r="BK35" i="7" s="1"/>
  <c r="AN36" i="7"/>
  <c r="BP36" i="7" s="1"/>
  <c r="AO36" i="7"/>
  <c r="AP36" i="7"/>
  <c r="BY36" i="7" s="1"/>
  <c r="AQ36" i="7"/>
  <c r="AS36" i="7"/>
  <c r="AN37" i="7"/>
  <c r="AO37" i="7"/>
  <c r="BV37" i="7" s="1"/>
  <c r="AP37" i="7"/>
  <c r="CA37" i="7" s="1"/>
  <c r="AQ37" i="7"/>
  <c r="AS37" i="7"/>
  <c r="BB37" i="7" s="1"/>
  <c r="BZ37" i="7"/>
  <c r="AN38" i="7"/>
  <c r="AO38" i="7"/>
  <c r="AP38" i="7"/>
  <c r="BX38" i="7" s="1"/>
  <c r="AQ38" i="7"/>
  <c r="AS38" i="7"/>
  <c r="AN39" i="7"/>
  <c r="BP39" i="7" s="1"/>
  <c r="AO39" i="7"/>
  <c r="AX39" i="7" s="1"/>
  <c r="BK39" i="7" s="1"/>
  <c r="AP39" i="7"/>
  <c r="CA39" i="7" s="1"/>
  <c r="AQ39" i="7"/>
  <c r="AS39" i="7"/>
  <c r="AN40" i="7"/>
  <c r="AW40" i="7" s="1"/>
  <c r="AO40" i="7"/>
  <c r="AP40" i="7"/>
  <c r="BY40" i="7" s="1"/>
  <c r="AQ40" i="7"/>
  <c r="AS40" i="7"/>
  <c r="BB40" i="7" s="1"/>
  <c r="BO40" i="7" s="1"/>
  <c r="AX40" i="7"/>
  <c r="AN41" i="7"/>
  <c r="BR41" i="7" s="1"/>
  <c r="AO41" i="7"/>
  <c r="BW41" i="7" s="1"/>
  <c r="AP41" i="7"/>
  <c r="BZ41" i="7" s="1"/>
  <c r="AQ41" i="7"/>
  <c r="AS41" i="7"/>
  <c r="CK41" i="7" s="1"/>
  <c r="AN42" i="7"/>
  <c r="BQ42" i="7" s="1"/>
  <c r="AO42" i="7"/>
  <c r="BU42" i="7" s="1"/>
  <c r="AP42" i="7"/>
  <c r="BZ42" i="7" s="1"/>
  <c r="AQ42" i="7"/>
  <c r="AS42" i="7"/>
  <c r="AN43" i="7"/>
  <c r="BP43" i="7" s="1"/>
  <c r="AO43" i="7"/>
  <c r="AP43" i="7"/>
  <c r="CA43" i="7" s="1"/>
  <c r="AQ43" i="7"/>
  <c r="AS43" i="7"/>
  <c r="AN44" i="7"/>
  <c r="AW44" i="7" s="1"/>
  <c r="AO44" i="7"/>
  <c r="BW44" i="7" s="1"/>
  <c r="AP44" i="7"/>
  <c r="BX44" i="7" s="1"/>
  <c r="AQ44" i="7"/>
  <c r="AS44" i="7"/>
  <c r="AN45" i="7"/>
  <c r="AO45" i="7"/>
  <c r="BT45" i="7" s="1"/>
  <c r="AP45" i="7"/>
  <c r="BZ45" i="7" s="1"/>
  <c r="AQ45" i="7"/>
  <c r="AS45" i="7"/>
  <c r="AN46" i="7"/>
  <c r="BQ46" i="7" s="1"/>
  <c r="AO46" i="7"/>
  <c r="BW46" i="7" s="1"/>
  <c r="AP46" i="7"/>
  <c r="BZ46" i="7" s="1"/>
  <c r="AQ46" i="7"/>
  <c r="AS46" i="7"/>
  <c r="CJ46" i="7" s="1"/>
  <c r="BP46" i="7"/>
  <c r="AN47" i="7"/>
  <c r="BR47" i="7" s="1"/>
  <c r="AO47" i="7"/>
  <c r="BU47" i="7" s="1"/>
  <c r="AP47" i="7"/>
  <c r="BZ47" i="7" s="1"/>
  <c r="AQ47" i="7"/>
  <c r="AS47" i="7"/>
  <c r="BB47" i="7" s="1"/>
  <c r="AN48" i="7"/>
  <c r="BQ48" i="7" s="1"/>
  <c r="AO48" i="7"/>
  <c r="AX48" i="7" s="1"/>
  <c r="AP48" i="7"/>
  <c r="BX48" i="7" s="1"/>
  <c r="AQ48" i="7"/>
  <c r="AS48" i="7"/>
  <c r="CJ48" i="7" s="1"/>
  <c r="BS48" i="7"/>
  <c r="AN49" i="7"/>
  <c r="AO49" i="7"/>
  <c r="BU49" i="7" s="1"/>
  <c r="AP49" i="7"/>
  <c r="AQ49" i="7"/>
  <c r="AS49" i="7"/>
  <c r="AN50" i="7"/>
  <c r="AW50" i="7" s="1"/>
  <c r="AO50" i="7"/>
  <c r="BW50" i="7" s="1"/>
  <c r="AP50" i="7"/>
  <c r="AQ50" i="7"/>
  <c r="AS50" i="7"/>
  <c r="BB50" i="7" s="1"/>
  <c r="AN51" i="7"/>
  <c r="AO51" i="7"/>
  <c r="BU51" i="7" s="1"/>
  <c r="AP51" i="7"/>
  <c r="BX51" i="7" s="1"/>
  <c r="AQ51" i="7"/>
  <c r="AS51" i="7"/>
  <c r="CJ51" i="7" s="1"/>
  <c r="AN52" i="7"/>
  <c r="AW52" i="7" s="1"/>
  <c r="AO52" i="7"/>
  <c r="BW52" i="7" s="1"/>
  <c r="AP52" i="7"/>
  <c r="AY52" i="7" s="1"/>
  <c r="AQ52" i="7"/>
  <c r="AS52" i="7"/>
  <c r="BB52" i="7" s="1"/>
  <c r="BO52" i="7" s="1"/>
  <c r="AN53" i="7"/>
  <c r="BQ53" i="7" s="1"/>
  <c r="AO53" i="7"/>
  <c r="AP53" i="7"/>
  <c r="AY53" i="7" s="1"/>
  <c r="AQ53" i="7"/>
  <c r="AS53" i="7"/>
  <c r="CK53" i="7" s="1"/>
  <c r="BP53" i="7"/>
  <c r="BU53" i="7"/>
  <c r="AN54" i="7"/>
  <c r="BP54" i="7" s="1"/>
  <c r="AO54" i="7"/>
  <c r="AX54" i="7" s="1"/>
  <c r="AP54" i="7"/>
  <c r="AQ54" i="7"/>
  <c r="AS54" i="7"/>
  <c r="CJ54" i="7" s="1"/>
  <c r="BQ54" i="7"/>
  <c r="AN55" i="7"/>
  <c r="AO55" i="7"/>
  <c r="BT55" i="7" s="1"/>
  <c r="AP55" i="7"/>
  <c r="CA55" i="7" s="1"/>
  <c r="AQ55" i="7"/>
  <c r="AS55" i="7"/>
  <c r="AN56" i="7"/>
  <c r="AO56" i="7"/>
  <c r="AP56" i="7"/>
  <c r="BX56" i="7" s="1"/>
  <c r="AQ56" i="7"/>
  <c r="AS56" i="7"/>
  <c r="AN57" i="7"/>
  <c r="AW57" i="7" s="1"/>
  <c r="AO57" i="7"/>
  <c r="BU57" i="7" s="1"/>
  <c r="AP57" i="7"/>
  <c r="AQ57" i="7"/>
  <c r="AS57" i="7"/>
  <c r="BB57" i="7" s="1"/>
  <c r="AX57" i="7"/>
  <c r="BK57" i="7" s="1"/>
  <c r="BT57" i="7"/>
  <c r="AN58" i="7"/>
  <c r="BQ58" i="7" s="1"/>
  <c r="AO58" i="7"/>
  <c r="AP58" i="7"/>
  <c r="AQ58" i="7"/>
  <c r="AS58" i="7"/>
  <c r="AX58" i="7"/>
  <c r="BK58" i="7" s="1"/>
  <c r="AN59" i="7"/>
  <c r="AO59" i="7"/>
  <c r="AX59" i="7" s="1"/>
  <c r="BK59" i="7" s="1"/>
  <c r="AP59" i="7"/>
  <c r="BZ59" i="7" s="1"/>
  <c r="AQ59" i="7"/>
  <c r="AS59" i="7"/>
  <c r="CK59" i="7" s="1"/>
  <c r="AN60" i="7"/>
  <c r="AW60" i="7" s="1"/>
  <c r="BJ60" i="7" s="1"/>
  <c r="AO60" i="7"/>
  <c r="BU60" i="7" s="1"/>
  <c r="AP60" i="7"/>
  <c r="AQ60" i="7"/>
  <c r="AS60" i="7"/>
  <c r="CM60" i="7" s="1"/>
  <c r="AN61" i="7"/>
  <c r="BP61" i="7" s="1"/>
  <c r="AO61" i="7"/>
  <c r="BV61" i="7" s="1"/>
  <c r="AP61" i="7"/>
  <c r="BZ61" i="7" s="1"/>
  <c r="AQ61" i="7"/>
  <c r="AS61" i="7"/>
  <c r="BU61" i="7"/>
  <c r="AN62" i="7"/>
  <c r="BQ62" i="7" s="1"/>
  <c r="AO62" i="7"/>
  <c r="BV62" i="7" s="1"/>
  <c r="AP62" i="7"/>
  <c r="BZ62" i="7" s="1"/>
  <c r="AQ62" i="7"/>
  <c r="AS62" i="7"/>
  <c r="CK62" i="7" s="1"/>
  <c r="AS19" i="7"/>
  <c r="CK19" i="7" s="1"/>
  <c r="AQ19" i="7"/>
  <c r="AP19" i="7"/>
  <c r="AO19" i="7"/>
  <c r="AN19" i="7"/>
  <c r="BP19" i="7" s="1"/>
  <c r="AS18" i="7"/>
  <c r="CL18" i="7" s="1"/>
  <c r="AQ18" i="7"/>
  <c r="AP18" i="7"/>
  <c r="BZ18" i="7" s="1"/>
  <c r="AO18" i="7"/>
  <c r="BU18" i="7" s="1"/>
  <c r="AN18" i="7"/>
  <c r="BP18" i="7" s="1"/>
  <c r="AS17" i="7"/>
  <c r="AQ17" i="7"/>
  <c r="AP17" i="7"/>
  <c r="BZ17" i="7" s="1"/>
  <c r="AO17" i="7"/>
  <c r="BW17" i="7" s="1"/>
  <c r="AN17" i="7"/>
  <c r="AS16" i="7"/>
  <c r="AQ16" i="7"/>
  <c r="AP16" i="7"/>
  <c r="AY16" i="7" s="1"/>
  <c r="AO16" i="7"/>
  <c r="BU16" i="7" s="1"/>
  <c r="AN16" i="7"/>
  <c r="AS15" i="7"/>
  <c r="AQ15" i="7"/>
  <c r="AP15" i="7"/>
  <c r="AO15" i="7"/>
  <c r="AN15" i="7"/>
  <c r="AS14" i="7"/>
  <c r="CK14" i="7" s="1"/>
  <c r="AQ14" i="7"/>
  <c r="AP14" i="7"/>
  <c r="BY14" i="7" s="1"/>
  <c r="AO14" i="7"/>
  <c r="AN14" i="7"/>
  <c r="BP14" i="7" s="1"/>
  <c r="AS13" i="7"/>
  <c r="CM13" i="7" s="1"/>
  <c r="AQ13" i="7"/>
  <c r="AP13" i="7"/>
  <c r="CA13" i="7" s="1"/>
  <c r="AO13" i="7"/>
  <c r="AX13" i="7" s="1"/>
  <c r="AN13" i="7"/>
  <c r="AW13" i="7" s="1"/>
  <c r="AS12" i="7"/>
  <c r="BB12" i="7" s="1"/>
  <c r="AQ12" i="7"/>
  <c r="AP12" i="7"/>
  <c r="AY12" i="7" s="1"/>
  <c r="AO12" i="7"/>
  <c r="BT12" i="7" s="1"/>
  <c r="AN12" i="7"/>
  <c r="BP12" i="7" s="1"/>
  <c r="AS11" i="7"/>
  <c r="AQ11" i="7"/>
  <c r="AP11" i="7"/>
  <c r="BZ11" i="7" s="1"/>
  <c r="AO11" i="7"/>
  <c r="AN11" i="7"/>
  <c r="AS10" i="7"/>
  <c r="CM10" i="7" s="1"/>
  <c r="AQ10" i="7"/>
  <c r="AP10" i="7"/>
  <c r="CA10" i="7" s="1"/>
  <c r="AO10" i="7"/>
  <c r="AN10" i="7"/>
  <c r="BR10" i="7" s="1"/>
  <c r="AS9" i="7"/>
  <c r="CK9" i="7" s="1"/>
  <c r="AQ9" i="7"/>
  <c r="AP9" i="7"/>
  <c r="AO9" i="7"/>
  <c r="BU9" i="7" s="1"/>
  <c r="AN9" i="7"/>
  <c r="BP9" i="7" s="1"/>
  <c r="AS8" i="7"/>
  <c r="CL8" i="7" s="1"/>
  <c r="AQ8" i="7"/>
  <c r="AP8" i="7"/>
  <c r="BZ8" i="7" s="1"/>
  <c r="AO8" i="7"/>
  <c r="BU8" i="7" s="1"/>
  <c r="AN8" i="7"/>
  <c r="BR8" i="7" s="1"/>
  <c r="AS7" i="7"/>
  <c r="AQ7" i="7"/>
  <c r="AP7" i="7"/>
  <c r="BZ7" i="7" s="1"/>
  <c r="AO7" i="7"/>
  <c r="BW7" i="7" s="1"/>
  <c r="AN7" i="7"/>
  <c r="AS6" i="7"/>
  <c r="CK6" i="7" s="1"/>
  <c r="AQ6" i="7"/>
  <c r="AP6" i="7"/>
  <c r="BX6" i="7" s="1"/>
  <c r="AO6" i="7"/>
  <c r="AN6" i="7"/>
  <c r="BP6" i="7" s="1"/>
  <c r="AS18" i="36"/>
  <c r="CK18" i="36" s="1"/>
  <c r="AQ18" i="36"/>
  <c r="AP18" i="36"/>
  <c r="BZ18" i="36" s="1"/>
  <c r="AO18" i="36"/>
  <c r="BU18" i="36" s="1"/>
  <c r="AN18" i="36"/>
  <c r="BP18" i="36" s="1"/>
  <c r="AS17" i="36"/>
  <c r="CL17" i="36" s="1"/>
  <c r="AQ17" i="36"/>
  <c r="AP17" i="36"/>
  <c r="BX17" i="36" s="1"/>
  <c r="AO17" i="36"/>
  <c r="BU17" i="36" s="1"/>
  <c r="AN17" i="36"/>
  <c r="BR17" i="36" s="1"/>
  <c r="AS16" i="36"/>
  <c r="BB16" i="36" s="1"/>
  <c r="BO16" i="36" s="1"/>
  <c r="AQ16" i="36"/>
  <c r="AP16" i="36"/>
  <c r="BZ16" i="36" s="1"/>
  <c r="AO16" i="36"/>
  <c r="AX16" i="36" s="1"/>
  <c r="AN16" i="36"/>
  <c r="BP16" i="36" s="1"/>
  <c r="AS15" i="36"/>
  <c r="CL15" i="36" s="1"/>
  <c r="AQ15" i="36"/>
  <c r="AP15" i="36"/>
  <c r="AO15" i="36"/>
  <c r="BU15" i="36" s="1"/>
  <c r="AN15" i="36"/>
  <c r="BR15" i="36" s="1"/>
  <c r="AS14" i="36"/>
  <c r="AQ14" i="36"/>
  <c r="AP14" i="36"/>
  <c r="BZ14" i="36" s="1"/>
  <c r="AO14" i="36"/>
  <c r="BU14" i="36" s="1"/>
  <c r="AN14" i="36"/>
  <c r="BP14" i="36" s="1"/>
  <c r="AS13" i="36"/>
  <c r="AQ13" i="36"/>
  <c r="AP13" i="36"/>
  <c r="CA13" i="36" s="1"/>
  <c r="AO13" i="36"/>
  <c r="BT13" i="36" s="1"/>
  <c r="AN13" i="36"/>
  <c r="BP13" i="36" s="1"/>
  <c r="AS12" i="36"/>
  <c r="AQ12" i="36"/>
  <c r="AP12" i="36"/>
  <c r="CA12" i="36" s="1"/>
  <c r="AO12" i="36"/>
  <c r="AX12" i="36" s="1"/>
  <c r="AN12" i="36"/>
  <c r="BP12" i="36" s="1"/>
  <c r="AS11" i="36"/>
  <c r="AQ11" i="36"/>
  <c r="AP11" i="36"/>
  <c r="CA11" i="36" s="1"/>
  <c r="AO11" i="36"/>
  <c r="BU11" i="36" s="1"/>
  <c r="AN11" i="36"/>
  <c r="AS10" i="36"/>
  <c r="AQ10" i="36"/>
  <c r="AP10" i="36"/>
  <c r="BZ10" i="36" s="1"/>
  <c r="AO10" i="36"/>
  <c r="BV10" i="36" s="1"/>
  <c r="AN10" i="36"/>
  <c r="AS9" i="36"/>
  <c r="CM9" i="36" s="1"/>
  <c r="AQ9" i="36"/>
  <c r="AP9" i="36"/>
  <c r="AO9" i="36"/>
  <c r="AN9" i="36"/>
  <c r="BP9" i="36" s="1"/>
  <c r="AS8" i="36"/>
  <c r="CK8" i="36" s="1"/>
  <c r="AQ8" i="36"/>
  <c r="AP8" i="36"/>
  <c r="AO8" i="36"/>
  <c r="BU8" i="36" s="1"/>
  <c r="AN8" i="36"/>
  <c r="BQ8" i="36" s="1"/>
  <c r="AS7" i="36"/>
  <c r="CM7" i="36" s="1"/>
  <c r="AQ7" i="36"/>
  <c r="AP7" i="36"/>
  <c r="BZ7" i="36" s="1"/>
  <c r="AO7" i="36"/>
  <c r="BV7" i="36" s="1"/>
  <c r="AN7" i="36"/>
  <c r="AS6" i="36"/>
  <c r="CK6" i="36" s="1"/>
  <c r="AQ6" i="36"/>
  <c r="AP6" i="36"/>
  <c r="CA6" i="36" s="1"/>
  <c r="AO6" i="36"/>
  <c r="BU6" i="36" s="1"/>
  <c r="AN6" i="36"/>
  <c r="AS5" i="36"/>
  <c r="CM5" i="36" s="1"/>
  <c r="AQ5" i="36"/>
  <c r="AP5" i="36"/>
  <c r="BZ5" i="36" s="1"/>
  <c r="AO5" i="36"/>
  <c r="BU5" i="36" s="1"/>
  <c r="AN5" i="36"/>
  <c r="BP5" i="36" s="1"/>
  <c r="AN8" i="37"/>
  <c r="AW8" i="37" s="1"/>
  <c r="AO8" i="37"/>
  <c r="BU8" i="37" s="1"/>
  <c r="AP8" i="37"/>
  <c r="BY8" i="37" s="1"/>
  <c r="AQ8" i="37"/>
  <c r="AS8" i="37"/>
  <c r="BB8" i="37" s="1"/>
  <c r="AN9" i="37"/>
  <c r="AW9" i="37" s="1"/>
  <c r="AO9" i="37"/>
  <c r="AX9" i="37" s="1"/>
  <c r="AP9" i="37"/>
  <c r="BZ9" i="37" s="1"/>
  <c r="AQ9" i="37"/>
  <c r="AS9" i="37"/>
  <c r="CL9" i="37" s="1"/>
  <c r="AN10" i="37"/>
  <c r="AW10" i="37" s="1"/>
  <c r="BJ10" i="37" s="1"/>
  <c r="AO10" i="37"/>
  <c r="BU10" i="37" s="1"/>
  <c r="AP10" i="37"/>
  <c r="AY10" i="37" s="1"/>
  <c r="BL10" i="37" s="1"/>
  <c r="AQ10" i="37"/>
  <c r="AS10" i="37"/>
  <c r="AN11" i="37"/>
  <c r="BP11" i="37" s="1"/>
  <c r="AO11" i="37"/>
  <c r="AX11" i="37" s="1"/>
  <c r="BK11" i="37" s="1"/>
  <c r="AP11" i="37"/>
  <c r="BX11" i="37" s="1"/>
  <c r="AQ11" i="37"/>
  <c r="AS11" i="37"/>
  <c r="CL11" i="37" s="1"/>
  <c r="AW11" i="37"/>
  <c r="AY11" i="37"/>
  <c r="BZ11" i="37"/>
  <c r="CE11" i="37"/>
  <c r="AN12" i="37"/>
  <c r="AW12" i="37" s="1"/>
  <c r="BJ12" i="37" s="1"/>
  <c r="AO12" i="37"/>
  <c r="BU12" i="37" s="1"/>
  <c r="AP12" i="37"/>
  <c r="BY12" i="37" s="1"/>
  <c r="AQ12" i="37"/>
  <c r="AS12" i="37"/>
  <c r="BB12" i="37" s="1"/>
  <c r="BO12" i="37" s="1"/>
  <c r="BS12" i="37"/>
  <c r="CK12" i="37"/>
  <c r="AN13" i="37"/>
  <c r="AW13" i="37" s="1"/>
  <c r="AO13" i="37"/>
  <c r="BV13" i="37" s="1"/>
  <c r="AP13" i="37"/>
  <c r="BZ13" i="37" s="1"/>
  <c r="AQ13" i="37"/>
  <c r="AS13" i="37"/>
  <c r="CL13" i="37" s="1"/>
  <c r="AX13" i="37"/>
  <c r="BW13" i="37"/>
  <c r="AN14" i="37"/>
  <c r="AW14" i="37" s="1"/>
  <c r="AO14" i="37"/>
  <c r="AX14" i="37" s="1"/>
  <c r="AP14" i="37"/>
  <c r="AY14" i="37" s="1"/>
  <c r="AQ14" i="37"/>
  <c r="AS14" i="37"/>
  <c r="CK14" i="37" s="1"/>
  <c r="AN15" i="37"/>
  <c r="AW15" i="37" s="1"/>
  <c r="AO15" i="37"/>
  <c r="AX15" i="37" s="1"/>
  <c r="BK15" i="37" s="1"/>
  <c r="AP15" i="37"/>
  <c r="BX15" i="37" s="1"/>
  <c r="AQ15" i="37"/>
  <c r="AS15" i="37"/>
  <c r="CL15" i="37" s="1"/>
  <c r="BV15" i="37"/>
  <c r="AN16" i="37"/>
  <c r="AW16" i="37" s="1"/>
  <c r="BJ16" i="37" s="1"/>
  <c r="AO16" i="37"/>
  <c r="BW16" i="37" s="1"/>
  <c r="AP16" i="37"/>
  <c r="AQ16" i="37"/>
  <c r="AS16" i="37"/>
  <c r="BB16" i="37" s="1"/>
  <c r="BO16" i="37" s="1"/>
  <c r="AY16" i="37"/>
  <c r="BX16" i="37"/>
  <c r="AN17" i="37"/>
  <c r="BQ17" i="37" s="1"/>
  <c r="AO17" i="37"/>
  <c r="BT17" i="37" s="1"/>
  <c r="AP17" i="37"/>
  <c r="AY17" i="37" s="1"/>
  <c r="AQ17" i="37"/>
  <c r="AS17" i="37"/>
  <c r="CK17" i="37" s="1"/>
  <c r="AN18" i="37"/>
  <c r="AW18" i="37" s="1"/>
  <c r="BJ18" i="37" s="1"/>
  <c r="AO18" i="37"/>
  <c r="BV18" i="37" s="1"/>
  <c r="AP18" i="37"/>
  <c r="BZ18" i="37" s="1"/>
  <c r="AQ18" i="37"/>
  <c r="AS18" i="37"/>
  <c r="CM18" i="37" s="1"/>
  <c r="BP18" i="37"/>
  <c r="AS7" i="37"/>
  <c r="AQ7" i="37"/>
  <c r="AP7" i="37"/>
  <c r="BX7" i="37" s="1"/>
  <c r="AO7" i="37"/>
  <c r="BT7" i="37" s="1"/>
  <c r="AN7" i="37"/>
  <c r="BP7" i="37" s="1"/>
  <c r="AS6" i="37"/>
  <c r="CK6" i="37" s="1"/>
  <c r="AQ6" i="37"/>
  <c r="AP6" i="37"/>
  <c r="BY6" i="37" s="1"/>
  <c r="AO6" i="37"/>
  <c r="BU6" i="37" s="1"/>
  <c r="AN6" i="37"/>
  <c r="BQ6" i="37" s="1"/>
  <c r="AS5" i="37"/>
  <c r="CL5" i="37" s="1"/>
  <c r="AQ5" i="37"/>
  <c r="AP5" i="37"/>
  <c r="BZ5" i="37" s="1"/>
  <c r="AO5" i="37"/>
  <c r="BV5" i="37" s="1"/>
  <c r="AN5" i="37"/>
  <c r="BR5" i="37" s="1"/>
  <c r="AN6" i="60"/>
  <c r="AW6" i="60" s="1"/>
  <c r="AO6" i="60"/>
  <c r="AX6" i="60" s="1"/>
  <c r="BK6" i="60" s="1"/>
  <c r="AP6" i="60"/>
  <c r="AY6" i="60" s="1"/>
  <c r="AQ6" i="60"/>
  <c r="AS6" i="60"/>
  <c r="CJ6" i="60" s="1"/>
  <c r="BY6" i="60"/>
  <c r="CO6" i="60"/>
  <c r="AN7" i="60"/>
  <c r="BR7" i="60" s="1"/>
  <c r="AO7" i="60"/>
  <c r="BU7" i="60" s="1"/>
  <c r="AP7" i="60"/>
  <c r="CA7" i="60" s="1"/>
  <c r="AQ7" i="60"/>
  <c r="AS7" i="60"/>
  <c r="CM7" i="60" s="1"/>
  <c r="CO7" i="60"/>
  <c r="CO5" i="60"/>
  <c r="AS5" i="60"/>
  <c r="AQ5" i="60"/>
  <c r="AP5" i="60"/>
  <c r="BZ5" i="60" s="1"/>
  <c r="AO5" i="60"/>
  <c r="BT5" i="60" s="1"/>
  <c r="AN5" i="60"/>
  <c r="BP5" i="60" s="1"/>
  <c r="CO5" i="61"/>
  <c r="CO4" i="61" s="1"/>
  <c r="W9" i="4" s="1"/>
  <c r="AS5" i="61"/>
  <c r="AQ5" i="61"/>
  <c r="AP5" i="61"/>
  <c r="BY5" i="61" s="1"/>
  <c r="BY3" i="61" s="1"/>
  <c r="AO5" i="61"/>
  <c r="BU5" i="61" s="1"/>
  <c r="BU3" i="61" s="1"/>
  <c r="AN5" i="61"/>
  <c r="BQ5" i="61" s="1"/>
  <c r="CO6" i="74"/>
  <c r="AS6" i="74"/>
  <c r="CJ6" i="74" s="1"/>
  <c r="AQ6" i="74"/>
  <c r="AP6" i="74"/>
  <c r="BX6" i="74" s="1"/>
  <c r="AO6" i="74"/>
  <c r="BT6" i="74" s="1"/>
  <c r="AN6" i="74"/>
  <c r="BP6" i="74" s="1"/>
  <c r="CO5" i="74"/>
  <c r="AS5" i="74"/>
  <c r="CK5" i="74" s="1"/>
  <c r="AQ5" i="74"/>
  <c r="AP5" i="74"/>
  <c r="BY5" i="74" s="1"/>
  <c r="AO5" i="74"/>
  <c r="BU5" i="74" s="1"/>
  <c r="AN5" i="74"/>
  <c r="BQ5" i="74" s="1"/>
  <c r="AN8" i="40"/>
  <c r="AW8" i="40" s="1"/>
  <c r="AO8" i="40"/>
  <c r="BU8" i="40" s="1"/>
  <c r="AP8" i="40"/>
  <c r="CA8" i="40" s="1"/>
  <c r="AQ8" i="40"/>
  <c r="AS8" i="40"/>
  <c r="BB8" i="40" s="1"/>
  <c r="BO8" i="40" s="1"/>
  <c r="CO8" i="40"/>
  <c r="AN9" i="40"/>
  <c r="AO9" i="40"/>
  <c r="BT9" i="40" s="1"/>
  <c r="AP9" i="40"/>
  <c r="CA9" i="40" s="1"/>
  <c r="AQ9" i="40"/>
  <c r="AS9" i="40"/>
  <c r="BB9" i="40" s="1"/>
  <c r="AX9" i="40"/>
  <c r="BK9" i="40"/>
  <c r="CO9" i="40"/>
  <c r="AN10" i="40"/>
  <c r="AW10" i="40" s="1"/>
  <c r="BJ10" i="40" s="1"/>
  <c r="AO10" i="40"/>
  <c r="BV10" i="40" s="1"/>
  <c r="AP10" i="40"/>
  <c r="AY10" i="40" s="1"/>
  <c r="BL10" i="40" s="1"/>
  <c r="AQ10" i="40"/>
  <c r="AS10" i="40"/>
  <c r="BU10" i="40"/>
  <c r="BZ10" i="40"/>
  <c r="CO10" i="40"/>
  <c r="CO7" i="40"/>
  <c r="AS7" i="40"/>
  <c r="AQ7" i="40"/>
  <c r="AP7" i="40"/>
  <c r="BX7" i="40" s="1"/>
  <c r="AO7" i="40"/>
  <c r="BT7" i="40" s="1"/>
  <c r="AN7" i="40"/>
  <c r="BP7" i="40" s="1"/>
  <c r="CO6" i="40"/>
  <c r="AS6" i="40"/>
  <c r="CK6" i="40" s="1"/>
  <c r="AQ6" i="40"/>
  <c r="AP6" i="40"/>
  <c r="BY6" i="40" s="1"/>
  <c r="AO6" i="40"/>
  <c r="BU6" i="40" s="1"/>
  <c r="AN6" i="40"/>
  <c r="BQ6" i="40" s="1"/>
  <c r="CO5" i="40"/>
  <c r="AS5" i="40"/>
  <c r="CL5" i="40" s="1"/>
  <c r="AQ5" i="40"/>
  <c r="AP5" i="40"/>
  <c r="BZ5" i="40" s="1"/>
  <c r="AO5" i="40"/>
  <c r="BV5" i="40" s="1"/>
  <c r="AN5" i="40"/>
  <c r="BR5" i="40" s="1"/>
  <c r="AN6" i="62"/>
  <c r="AW6" i="62" s="1"/>
  <c r="AO6" i="62"/>
  <c r="BV6" i="62" s="1"/>
  <c r="AP6" i="62"/>
  <c r="AQ6" i="62"/>
  <c r="AS6" i="62"/>
  <c r="BB6" i="62" s="1"/>
  <c r="CM6" i="62" s="1"/>
  <c r="BP6" i="62"/>
  <c r="AN7" i="62"/>
  <c r="BQ7" i="62" s="1"/>
  <c r="AO7" i="62"/>
  <c r="BU7" i="62" s="1"/>
  <c r="AP7" i="62"/>
  <c r="CA7" i="62" s="1"/>
  <c r="AQ7" i="62"/>
  <c r="AS7" i="62"/>
  <c r="CK7" i="62" s="1"/>
  <c r="AX7" i="62"/>
  <c r="AS5" i="62"/>
  <c r="CJ5" i="62" s="1"/>
  <c r="AQ5" i="62"/>
  <c r="AP5" i="62"/>
  <c r="BZ5" i="62" s="1"/>
  <c r="AO5" i="62"/>
  <c r="BT5" i="62" s="1"/>
  <c r="AN5" i="62"/>
  <c r="BP5" i="62" s="1"/>
  <c r="AS5" i="71"/>
  <c r="AQ5" i="71"/>
  <c r="AP5" i="71"/>
  <c r="CA5" i="71" s="1"/>
  <c r="CA3" i="71" s="1"/>
  <c r="S13" i="4" s="1"/>
  <c r="AO5" i="71"/>
  <c r="BT5" i="71" s="1"/>
  <c r="BT3" i="71" s="1"/>
  <c r="AN5" i="71"/>
  <c r="BP5" i="71" s="1"/>
  <c r="CE5" i="71" l="1"/>
  <c r="CE3" i="71" s="1"/>
  <c r="T13" i="4" s="1"/>
  <c r="CI3" i="71"/>
  <c r="CH3" i="71"/>
  <c r="CF3" i="71"/>
  <c r="CG3" i="71"/>
  <c r="BQ5" i="71"/>
  <c r="BX5" i="71"/>
  <c r="BX3" i="71" s="1"/>
  <c r="CC5" i="71"/>
  <c r="CC3" i="71" s="1"/>
  <c r="AY5" i="71"/>
  <c r="BL5" i="71" s="1"/>
  <c r="BL3" i="71" s="1"/>
  <c r="CB6" i="62"/>
  <c r="CB5" i="62"/>
  <c r="AZ7" i="62"/>
  <c r="CE7" i="62" s="1"/>
  <c r="BV7" i="62"/>
  <c r="BN3" i="62"/>
  <c r="BW6" i="62"/>
  <c r="AX6" i="62"/>
  <c r="BK6" i="62" s="1"/>
  <c r="BR7" i="62"/>
  <c r="BU6" i="62"/>
  <c r="BT6" i="62"/>
  <c r="BQ5" i="62"/>
  <c r="BS7" i="62"/>
  <c r="AW7" i="62"/>
  <c r="BJ7" i="62" s="1"/>
  <c r="BK7" i="62"/>
  <c r="BY6" i="62"/>
  <c r="BZ6" i="62"/>
  <c r="AY6" i="62"/>
  <c r="BL6" i="62" s="1"/>
  <c r="BX5" i="62"/>
  <c r="BX6" i="62"/>
  <c r="BP7" i="62"/>
  <c r="BP3" i="62" s="1"/>
  <c r="CA6" i="62"/>
  <c r="BM7" i="62"/>
  <c r="CD7" i="62"/>
  <c r="CB7" i="62"/>
  <c r="CB3" i="62" s="1"/>
  <c r="CC6" i="40"/>
  <c r="CE10" i="40"/>
  <c r="AZ9" i="40"/>
  <c r="BM9" i="40" s="1"/>
  <c r="CD5" i="40"/>
  <c r="CF3" i="40"/>
  <c r="CB7" i="40"/>
  <c r="CB8" i="40"/>
  <c r="BX8" i="40"/>
  <c r="BZ8" i="40"/>
  <c r="AY8" i="40"/>
  <c r="BL8" i="40" s="1"/>
  <c r="BN3" i="40"/>
  <c r="AZ7" i="40"/>
  <c r="BM7" i="40" s="1"/>
  <c r="BY8" i="40"/>
  <c r="BW9" i="40"/>
  <c r="CE9" i="40"/>
  <c r="CE8" i="40"/>
  <c r="BS8" i="40"/>
  <c r="BS10" i="40"/>
  <c r="CD9" i="40"/>
  <c r="BQ8" i="40"/>
  <c r="CB9" i="40"/>
  <c r="CB6" i="74"/>
  <c r="CC5" i="74"/>
  <c r="CH3" i="74"/>
  <c r="CG3" i="74"/>
  <c r="CI3" i="74"/>
  <c r="CO4" i="74"/>
  <c r="W10" i="4" s="1"/>
  <c r="AZ6" i="74"/>
  <c r="BM6" i="74" s="1"/>
  <c r="BT5" i="74"/>
  <c r="BT3" i="74" s="1"/>
  <c r="CC5" i="61"/>
  <c r="CC3" i="61" s="1"/>
  <c r="CI3" i="61"/>
  <c r="CH3" i="61"/>
  <c r="CG3" i="61"/>
  <c r="CF3" i="61"/>
  <c r="CK5" i="61"/>
  <c r="CK3" i="61" s="1"/>
  <c r="CB6" i="60"/>
  <c r="BN3" i="60"/>
  <c r="CB5" i="60"/>
  <c r="CI3" i="60"/>
  <c r="CB7" i="60"/>
  <c r="CB3" i="60" s="1"/>
  <c r="BP6" i="60"/>
  <c r="AW7" i="60"/>
  <c r="BJ7" i="60" s="1"/>
  <c r="BT6" i="60"/>
  <c r="BV7" i="60"/>
  <c r="BQ7" i="60"/>
  <c r="BP7" i="60"/>
  <c r="BP3" i="60" s="1"/>
  <c r="CE6" i="60"/>
  <c r="CC5" i="60"/>
  <c r="CD7" i="60"/>
  <c r="CA6" i="60"/>
  <c r="BW6" i="60"/>
  <c r="BX5" i="60"/>
  <c r="CA5" i="60"/>
  <c r="CE7" i="60"/>
  <c r="BX6" i="60"/>
  <c r="AY5" i="60"/>
  <c r="BL5" i="60" s="1"/>
  <c r="CO4" i="60"/>
  <c r="W8" i="4" s="1"/>
  <c r="BZ6" i="60"/>
  <c r="BU6" i="60"/>
  <c r="CB15" i="37"/>
  <c r="BU14" i="37"/>
  <c r="CD5" i="37"/>
  <c r="AZ13" i="37"/>
  <c r="BM13" i="37" s="1"/>
  <c r="CC6" i="37"/>
  <c r="BU18" i="37"/>
  <c r="CB18" i="37"/>
  <c r="CE16" i="37"/>
  <c r="AZ11" i="37"/>
  <c r="CC12" i="37"/>
  <c r="AZ9" i="37"/>
  <c r="BM9" i="37" s="1"/>
  <c r="BW18" i="37"/>
  <c r="CB7" i="37"/>
  <c r="BS18" i="37"/>
  <c r="CB17" i="37"/>
  <c r="CC10" i="37"/>
  <c r="BR9" i="37"/>
  <c r="BQ16" i="37"/>
  <c r="BP9" i="37"/>
  <c r="BZ8" i="37"/>
  <c r="AX16" i="37"/>
  <c r="BX8" i="37"/>
  <c r="BN3" i="37"/>
  <c r="AX18" i="37"/>
  <c r="BK18" i="37" s="1"/>
  <c r="BU16" i="37"/>
  <c r="CA8" i="37"/>
  <c r="AY8" i="37"/>
  <c r="BL8" i="37" s="1"/>
  <c r="BR18" i="37"/>
  <c r="AZ16" i="37"/>
  <c r="BT15" i="37"/>
  <c r="BX12" i="37"/>
  <c r="BP10" i="37"/>
  <c r="BW12" i="37"/>
  <c r="BT5" i="37"/>
  <c r="BU15" i="37"/>
  <c r="BS14" i="37"/>
  <c r="BR13" i="37"/>
  <c r="CJ12" i="37"/>
  <c r="BQ12" i="37"/>
  <c r="BM11" i="37"/>
  <c r="CA10" i="37"/>
  <c r="CD9" i="37"/>
  <c r="AX12" i="37"/>
  <c r="CD17" i="37"/>
  <c r="BP12" i="37"/>
  <c r="BR10" i="37"/>
  <c r="CE13" i="37"/>
  <c r="BW8" i="37"/>
  <c r="AX8" i="37"/>
  <c r="BK8" i="37" s="1"/>
  <c r="BW17" i="37"/>
  <c r="CA18" i="37"/>
  <c r="BV17" i="37"/>
  <c r="CC16" i="37"/>
  <c r="BL16" i="37"/>
  <c r="BZ14" i="37"/>
  <c r="BL14" i="37"/>
  <c r="BK13" i="37"/>
  <c r="CE12" i="37"/>
  <c r="CC11" i="37"/>
  <c r="AX17" i="37"/>
  <c r="BK17" i="37" s="1"/>
  <c r="CA5" i="37"/>
  <c r="BQ7" i="37"/>
  <c r="CJ15" i="37"/>
  <c r="CA14" i="37"/>
  <c r="AZ12" i="37"/>
  <c r="CD11" i="37"/>
  <c r="BZ10" i="37"/>
  <c r="CB9" i="37"/>
  <c r="BS5" i="37"/>
  <c r="BV6" i="37"/>
  <c r="CE17" i="37"/>
  <c r="BP17" i="37"/>
  <c r="BY16" i="37"/>
  <c r="BS16" i="37"/>
  <c r="BZ15" i="37"/>
  <c r="AY15" i="37"/>
  <c r="BL15" i="37" s="1"/>
  <c r="BY14" i="37"/>
  <c r="BT13" i="37"/>
  <c r="CB11" i="37"/>
  <c r="BS10" i="37"/>
  <c r="CE9" i="37"/>
  <c r="BW9" i="37"/>
  <c r="CB12" i="36"/>
  <c r="CE6" i="36"/>
  <c r="CB5" i="36"/>
  <c r="CE9" i="36"/>
  <c r="CC16" i="36"/>
  <c r="CE13" i="36"/>
  <c r="CE17" i="36"/>
  <c r="CE7" i="36"/>
  <c r="AZ9" i="36"/>
  <c r="BM9" i="36" s="1"/>
  <c r="CC10" i="36"/>
  <c r="CE14" i="36"/>
  <c r="CE18" i="36"/>
  <c r="CE8" i="36"/>
  <c r="CD11" i="36"/>
  <c r="CE15" i="36"/>
  <c r="CA7" i="36"/>
  <c r="BQ5" i="36"/>
  <c r="BY14" i="36"/>
  <c r="AY6" i="36"/>
  <c r="BL6" i="36" s="1"/>
  <c r="BV17" i="36"/>
  <c r="BR12" i="36"/>
  <c r="CD6" i="36"/>
  <c r="BQ18" i="36"/>
  <c r="AZ6" i="36"/>
  <c r="BM6" i="36" s="1"/>
  <c r="BS8" i="36"/>
  <c r="AW9" i="36"/>
  <c r="BJ9" i="36" s="1"/>
  <c r="BV15" i="36"/>
  <c r="CA16" i="36"/>
  <c r="BX6" i="36"/>
  <c r="BT7" i="36"/>
  <c r="AW8" i="36"/>
  <c r="BJ8" i="36" s="1"/>
  <c r="BT8" i="36"/>
  <c r="CA10" i="36"/>
  <c r="AW12" i="36"/>
  <c r="BJ12" i="36" s="1"/>
  <c r="CE12" i="36"/>
  <c r="CD17" i="36"/>
  <c r="CM18" i="36"/>
  <c r="BT11" i="36"/>
  <c r="BU13" i="36"/>
  <c r="BT15" i="36"/>
  <c r="BY16" i="36"/>
  <c r="BU10" i="36"/>
  <c r="BS12" i="36"/>
  <c r="BY18" i="36"/>
  <c r="CC6" i="36"/>
  <c r="BY7" i="36"/>
  <c r="AX8" i="36"/>
  <c r="BK8" i="36" s="1"/>
  <c r="BV8" i="36"/>
  <c r="CB9" i="36"/>
  <c r="AZ12" i="36"/>
  <c r="BW16" i="36"/>
  <c r="BT17" i="36"/>
  <c r="CE7" i="7"/>
  <c r="AZ49" i="7"/>
  <c r="CB31" i="7"/>
  <c r="AX45" i="7"/>
  <c r="BK45" i="7" s="1"/>
  <c r="CC43" i="7"/>
  <c r="AZ38" i="7"/>
  <c r="BV33" i="7"/>
  <c r="AZ25" i="7"/>
  <c r="BM25" i="7" s="1"/>
  <c r="CD23" i="7"/>
  <c r="BZ20" i="7"/>
  <c r="CD12" i="7"/>
  <c r="CE58" i="7"/>
  <c r="CE40" i="7"/>
  <c r="BV35" i="7"/>
  <c r="AX29" i="7"/>
  <c r="BK29" i="7" s="1"/>
  <c r="BY20" i="7"/>
  <c r="CC9" i="7"/>
  <c r="CE13" i="7"/>
  <c r="CD55" i="7"/>
  <c r="CB51" i="7"/>
  <c r="AZ45" i="7"/>
  <c r="CB35" i="7"/>
  <c r="CA34" i="7"/>
  <c r="CC33" i="7"/>
  <c r="CM32" i="7"/>
  <c r="BW29" i="7"/>
  <c r="CB22" i="7"/>
  <c r="CC11" i="7"/>
  <c r="CC15" i="7"/>
  <c r="CC57" i="7"/>
  <c r="AZ34" i="7"/>
  <c r="AX28" i="7"/>
  <c r="BK28" i="7" s="1"/>
  <c r="CC56" i="7"/>
  <c r="CC52" i="7"/>
  <c r="CB47" i="7"/>
  <c r="BU37" i="7"/>
  <c r="CD36" i="7"/>
  <c r="CE17" i="7"/>
  <c r="CB60" i="7"/>
  <c r="CA38" i="7"/>
  <c r="BU35" i="7"/>
  <c r="CC28" i="7"/>
  <c r="CE6" i="7"/>
  <c r="CE14" i="7"/>
  <c r="CD18" i="7"/>
  <c r="CE62" i="7"/>
  <c r="CD53" i="7"/>
  <c r="BQ52" i="7"/>
  <c r="CC48" i="7"/>
  <c r="CE47" i="7"/>
  <c r="CB45" i="7"/>
  <c r="CE44" i="7"/>
  <c r="CE41" i="7"/>
  <c r="BP35" i="7"/>
  <c r="CB32" i="7"/>
  <c r="BV29" i="7"/>
  <c r="CE29" i="7"/>
  <c r="BQ28" i="7"/>
  <c r="CD27" i="7"/>
  <c r="BS26" i="7"/>
  <c r="CE26" i="7"/>
  <c r="CE24" i="7"/>
  <c r="CE21" i="7"/>
  <c r="CA20" i="7"/>
  <c r="BX27" i="7"/>
  <c r="BT53" i="7"/>
  <c r="AX53" i="7"/>
  <c r="BK53" i="7" s="1"/>
  <c r="CD47" i="7"/>
  <c r="CB23" i="7"/>
  <c r="BN3" i="7"/>
  <c r="BY11" i="7"/>
  <c r="AZ18" i="7"/>
  <c r="BM18" i="7" s="1"/>
  <c r="CL54" i="7"/>
  <c r="BW53" i="7"/>
  <c r="AZ47" i="7"/>
  <c r="BM47" i="7" s="1"/>
  <c r="BP44" i="7"/>
  <c r="BZ32" i="7"/>
  <c r="BP24" i="7"/>
  <c r="CE23" i="7"/>
  <c r="AZ23" i="7"/>
  <c r="BM23" i="7" s="1"/>
  <c r="CD21" i="7"/>
  <c r="BV55" i="7"/>
  <c r="CC23" i="7"/>
  <c r="AY32" i="7"/>
  <c r="BL32" i="7" s="1"/>
  <c r="AY28" i="7"/>
  <c r="BL28" i="7" s="1"/>
  <c r="CC60" i="7"/>
  <c r="BU54" i="7"/>
  <c r="BV53" i="7"/>
  <c r="BS52" i="7"/>
  <c r="AW47" i="7"/>
  <c r="BJ24" i="7"/>
  <c r="AW20" i="7"/>
  <c r="BW62" i="7"/>
  <c r="BX55" i="7"/>
  <c r="CE25" i="7"/>
  <c r="CA56" i="7"/>
  <c r="BZ51" i="7"/>
  <c r="CE49" i="7"/>
  <c r="AY48" i="7"/>
  <c r="BL48" i="7" s="1"/>
  <c r="AX44" i="7"/>
  <c r="BK44" i="7" s="1"/>
  <c r="BV39" i="7"/>
  <c r="CD25" i="7"/>
  <c r="BR18" i="7"/>
  <c r="BR57" i="7"/>
  <c r="AY51" i="7"/>
  <c r="CB49" i="7"/>
  <c r="BX47" i="7"/>
  <c r="BP42" i="7"/>
  <c r="BP40" i="7"/>
  <c r="BB32" i="7"/>
  <c r="CE31" i="7"/>
  <c r="CL26" i="7"/>
  <c r="AW26" i="7"/>
  <c r="BJ26" i="7" s="1"/>
  <c r="CB25" i="7"/>
  <c r="BS24" i="7"/>
  <c r="CC22" i="7"/>
  <c r="BW21" i="7"/>
  <c r="CD51" i="7"/>
  <c r="AY47" i="7"/>
  <c r="BL47" i="7" s="1"/>
  <c r="CA36" i="7"/>
  <c r="AZ7" i="7"/>
  <c r="CD13" i="7"/>
  <c r="BZ55" i="7"/>
  <c r="CE51" i="7"/>
  <c r="BS46" i="7"/>
  <c r="BW9" i="7"/>
  <c r="CC14" i="7"/>
  <c r="AY62" i="7"/>
  <c r="BL62" i="7" s="1"/>
  <c r="AX25" i="7"/>
  <c r="BK25" i="7" s="1"/>
  <c r="CA17" i="7"/>
  <c r="BU39" i="7"/>
  <c r="BW32" i="7"/>
  <c r="BP28" i="7"/>
  <c r="CE27" i="7"/>
  <c r="AY44" i="7"/>
  <c r="BL44" i="7" s="1"/>
  <c r="BX23" i="7"/>
  <c r="CD14" i="7"/>
  <c r="BW16" i="7"/>
  <c r="BT61" i="7"/>
  <c r="BR60" i="7"/>
  <c r="CE52" i="7"/>
  <c r="CA44" i="7"/>
  <c r="AY40" i="7"/>
  <c r="BL40" i="7" s="1"/>
  <c r="BX37" i="7"/>
  <c r="AW10" i="7"/>
  <c r="AW14" i="7"/>
  <c r="BX16" i="7"/>
  <c r="BT62" i="7"/>
  <c r="AZ60" i="7"/>
  <c r="BM60" i="7" s="1"/>
  <c r="BV57" i="7"/>
  <c r="BQ57" i="7"/>
  <c r="BW54" i="7"/>
  <c r="BY52" i="7"/>
  <c r="BQ50" i="7"/>
  <c r="BM45" i="7"/>
  <c r="BZ44" i="7"/>
  <c r="AY38" i="7"/>
  <c r="BL38" i="7" s="1"/>
  <c r="BT35" i="7"/>
  <c r="BV32" i="7"/>
  <c r="CD29" i="7"/>
  <c r="CC27" i="7"/>
  <c r="AZ27" i="7"/>
  <c r="BM27" i="7" s="1"/>
  <c r="BQ20" i="7"/>
  <c r="CA62" i="7"/>
  <c r="AX49" i="7"/>
  <c r="AX62" i="7"/>
  <c r="BK62" i="7" s="1"/>
  <c r="BW57" i="7"/>
  <c r="AZ52" i="7"/>
  <c r="BM52" i="7" s="1"/>
  <c r="BZ38" i="7"/>
  <c r="BY6" i="7"/>
  <c r="AZ14" i="7"/>
  <c r="BM14" i="7" s="1"/>
  <c r="AW18" i="7"/>
  <c r="BJ18" i="7" s="1"/>
  <c r="BS62" i="7"/>
  <c r="CD60" i="7"/>
  <c r="BP57" i="7"/>
  <c r="AY56" i="7"/>
  <c r="BL56" i="7" s="1"/>
  <c r="BV54" i="7"/>
  <c r="CM53" i="7"/>
  <c r="AZ51" i="7"/>
  <c r="BM51" i="7" s="1"/>
  <c r="BP50" i="7"/>
  <c r="BM49" i="7"/>
  <c r="BY48" i="7"/>
  <c r="BU46" i="7"/>
  <c r="CD45" i="7"/>
  <c r="BY44" i="7"/>
  <c r="CC38" i="7"/>
  <c r="CB27" i="7"/>
  <c r="BT25" i="7"/>
  <c r="BZ23" i="7"/>
  <c r="BP20" i="7"/>
  <c r="BQ59" i="7"/>
  <c r="AW59" i="7"/>
  <c r="BJ59" i="7" s="1"/>
  <c r="BP59" i="7"/>
  <c r="AX52" i="7"/>
  <c r="AZ50" i="7"/>
  <c r="BM50" i="7" s="1"/>
  <c r="CE50" i="7"/>
  <c r="AX43" i="7"/>
  <c r="BK43" i="7" s="1"/>
  <c r="BU43" i="7"/>
  <c r="BV43" i="7"/>
  <c r="BX35" i="7"/>
  <c r="BZ35" i="7"/>
  <c r="AW22" i="7"/>
  <c r="BJ22" i="7" s="1"/>
  <c r="BS22" i="7"/>
  <c r="BP22" i="7"/>
  <c r="BV58" i="7"/>
  <c r="BT58" i="7"/>
  <c r="BW58" i="7"/>
  <c r="AY50" i="7"/>
  <c r="BL50" i="7" s="1"/>
  <c r="BY50" i="7"/>
  <c r="CL47" i="7"/>
  <c r="CJ47" i="7"/>
  <c r="CB46" i="7"/>
  <c r="CC46" i="7"/>
  <c r="BB44" i="7"/>
  <c r="BO44" i="7" s="1"/>
  <c r="CM44" i="7"/>
  <c r="BZ40" i="7"/>
  <c r="CA40" i="7"/>
  <c r="AZ37" i="7"/>
  <c r="BM37" i="7" s="1"/>
  <c r="CB37" i="7"/>
  <c r="CC37" i="7"/>
  <c r="BS36" i="7"/>
  <c r="AW36" i="7"/>
  <c r="BJ36" i="7" s="1"/>
  <c r="BY34" i="7"/>
  <c r="AY34" i="7"/>
  <c r="BL34" i="7" s="1"/>
  <c r="BZ34" i="7"/>
  <c r="BP21" i="7"/>
  <c r="AW21" i="7"/>
  <c r="BJ21" i="7" s="1"/>
  <c r="BS21" i="7"/>
  <c r="CB19" i="7"/>
  <c r="AZ19" i="7"/>
  <c r="BZ58" i="7"/>
  <c r="CA58" i="7"/>
  <c r="AX51" i="7"/>
  <c r="BK51" i="7" s="1"/>
  <c r="BV51" i="7"/>
  <c r="CB42" i="7"/>
  <c r="AZ42" i="7"/>
  <c r="BM42" i="7" s="1"/>
  <c r="BP38" i="7"/>
  <c r="BQ38" i="7"/>
  <c r="CE32" i="7"/>
  <c r="CC32" i="7"/>
  <c r="BM32" i="7"/>
  <c r="CD32" i="7"/>
  <c r="BR17" i="7"/>
  <c r="BQ17" i="7"/>
  <c r="BS60" i="7"/>
  <c r="BP60" i="7"/>
  <c r="CB59" i="7"/>
  <c r="CD59" i="7"/>
  <c r="CE59" i="7"/>
  <c r="BZ15" i="7"/>
  <c r="BX15" i="7"/>
  <c r="BP62" i="7"/>
  <c r="CL60" i="7"/>
  <c r="BQ60" i="7"/>
  <c r="BS59" i="7"/>
  <c r="BY58" i="7"/>
  <c r="CA53" i="7"/>
  <c r="BX53" i="7"/>
  <c r="BT51" i="7"/>
  <c r="CA50" i="7"/>
  <c r="AY49" i="7"/>
  <c r="BZ49" i="7"/>
  <c r="BU48" i="7"/>
  <c r="BW48" i="7"/>
  <c r="AY46" i="7"/>
  <c r="CA46" i="7"/>
  <c r="BV45" i="7"/>
  <c r="BW45" i="7"/>
  <c r="CE42" i="7"/>
  <c r="BX40" i="7"/>
  <c r="CB36" i="7"/>
  <c r="AZ36" i="7"/>
  <c r="BM36" i="7" s="1"/>
  <c r="CC36" i="7"/>
  <c r="CA35" i="7"/>
  <c r="AZ31" i="7"/>
  <c r="BM31" i="7" s="1"/>
  <c r="CC31" i="7"/>
  <c r="CD31" i="7"/>
  <c r="CB30" i="7"/>
  <c r="CD30" i="7"/>
  <c r="AZ30" i="7"/>
  <c r="BM30" i="7" s="1"/>
  <c r="CE30" i="7"/>
  <c r="BL24" i="7"/>
  <c r="BX24" i="7"/>
  <c r="BZ24" i="7"/>
  <c r="CA24" i="7"/>
  <c r="BV14" i="7"/>
  <c r="BU14" i="7"/>
  <c r="AY58" i="7"/>
  <c r="BL58" i="7" s="1"/>
  <c r="AZ41" i="7"/>
  <c r="BM41" i="7" s="1"/>
  <c r="CB41" i="7"/>
  <c r="CD41" i="7"/>
  <c r="BB38" i="7"/>
  <c r="CK38" i="7"/>
  <c r="AY35" i="7"/>
  <c r="BL35" i="7" s="1"/>
  <c r="BU20" i="7"/>
  <c r="AX20" i="7"/>
  <c r="BV20" i="7"/>
  <c r="BV13" i="7"/>
  <c r="BV9" i="7"/>
  <c r="BZ10" i="7"/>
  <c r="BP13" i="7"/>
  <c r="BS13" i="7"/>
  <c r="CE18" i="7"/>
  <c r="CC18" i="7"/>
  <c r="CB18" i="7"/>
  <c r="CA61" i="7"/>
  <c r="BX61" i="7"/>
  <c r="AY61" i="7"/>
  <c r="BL61" i="7" s="1"/>
  <c r="BY61" i="7"/>
  <c r="BR59" i="7"/>
  <c r="BX58" i="7"/>
  <c r="BQ56" i="7"/>
  <c r="BP56" i="7"/>
  <c r="BZ53" i="7"/>
  <c r="BU52" i="7"/>
  <c r="BL52" i="7"/>
  <c r="BX52" i="7"/>
  <c r="BZ50" i="7"/>
  <c r="BB48" i="7"/>
  <c r="BO48" i="7" s="1"/>
  <c r="CM48" i="7"/>
  <c r="AW48" i="7"/>
  <c r="BP48" i="7"/>
  <c r="BY46" i="7"/>
  <c r="BL46" i="7"/>
  <c r="BU45" i="7"/>
  <c r="BT43" i="7"/>
  <c r="CC42" i="7"/>
  <c r="BB42" i="7"/>
  <c r="CJ42" i="7" s="1"/>
  <c r="CK42" i="7"/>
  <c r="AW42" i="7"/>
  <c r="BJ42" i="7" s="1"/>
  <c r="BR42" i="7"/>
  <c r="BQ41" i="7"/>
  <c r="AW41" i="7"/>
  <c r="BP41" i="7"/>
  <c r="CM38" i="7"/>
  <c r="BQ36" i="7"/>
  <c r="CE34" i="7"/>
  <c r="BP31" i="7"/>
  <c r="CB29" i="7"/>
  <c r="BX28" i="7"/>
  <c r="BY28" i="7"/>
  <c r="BZ28" i="7"/>
  <c r="AX27" i="7"/>
  <c r="BK27" i="7" s="1"/>
  <c r="BT27" i="7"/>
  <c r="BU27" i="7"/>
  <c r="AY26" i="7"/>
  <c r="BL26" i="7" s="1"/>
  <c r="BY26" i="7"/>
  <c r="BZ26" i="7"/>
  <c r="AX23" i="7"/>
  <c r="BK23" i="7" s="1"/>
  <c r="BT23" i="7"/>
  <c r="BU23" i="7"/>
  <c r="BQ22" i="7"/>
  <c r="CC6" i="7"/>
  <c r="CA8" i="7"/>
  <c r="AY11" i="7"/>
  <c r="BL11" i="7" s="1"/>
  <c r="BZ12" i="7"/>
  <c r="BU62" i="7"/>
  <c r="CL50" i="7"/>
  <c r="AW46" i="7"/>
  <c r="BJ46" i="7" s="1"/>
  <c r="BQ40" i="7"/>
  <c r="BT39" i="7"/>
  <c r="BY38" i="7"/>
  <c r="BU33" i="7"/>
  <c r="BW25" i="7"/>
  <c r="CE22" i="7"/>
  <c r="AZ22" i="7"/>
  <c r="BM22" i="7" s="1"/>
  <c r="CC21" i="7"/>
  <c r="BV21" i="7"/>
  <c r="AZ21" i="7"/>
  <c r="BM21" i="7" s="1"/>
  <c r="BS20" i="7"/>
  <c r="BJ20" i="7"/>
  <c r="BX11" i="7"/>
  <c r="CA12" i="7"/>
  <c r="BJ50" i="7"/>
  <c r="BV25" i="7"/>
  <c r="CD22" i="7"/>
  <c r="CB21" i="7"/>
  <c r="CD13" i="36"/>
  <c r="AX8" i="7"/>
  <c r="BK8" i="7" s="1"/>
  <c r="BV8" i="7"/>
  <c r="BV11" i="7"/>
  <c r="BU11" i="7"/>
  <c r="CK58" i="7"/>
  <c r="CM58" i="7"/>
  <c r="CD39" i="7"/>
  <c r="CE39" i="7"/>
  <c r="AZ39" i="7"/>
  <c r="BM39" i="7" s="1"/>
  <c r="CB39" i="7"/>
  <c r="BR10" i="40"/>
  <c r="CB5" i="74"/>
  <c r="CB3" i="74" s="1"/>
  <c r="BR5" i="61"/>
  <c r="BR3" i="61" s="1"/>
  <c r="BS6" i="60"/>
  <c r="BJ6" i="60"/>
  <c r="CD6" i="37"/>
  <c r="BY7" i="37"/>
  <c r="CB16" i="37"/>
  <c r="CE15" i="37"/>
  <c r="BR14" i="37"/>
  <c r="BJ14" i="37"/>
  <c r="CA12" i="37"/>
  <c r="BV11" i="37"/>
  <c r="AZ10" i="37"/>
  <c r="BV9" i="37"/>
  <c r="BS8" i="37"/>
  <c r="BJ8" i="37"/>
  <c r="BR5" i="36"/>
  <c r="CC5" i="36"/>
  <c r="BY6" i="36"/>
  <c r="CB10" i="36"/>
  <c r="CB11" i="36"/>
  <c r="BU12" i="36"/>
  <c r="BZ13" i="36"/>
  <c r="CA14" i="36"/>
  <c r="AX15" i="36"/>
  <c r="BK15" i="36" s="1"/>
  <c r="BW15" i="36"/>
  <c r="AW16" i="36"/>
  <c r="BR16" i="36"/>
  <c r="AZ17" i="36"/>
  <c r="BM17" i="36" s="1"/>
  <c r="BS18" i="36"/>
  <c r="CA18" i="36"/>
  <c r="AW6" i="7"/>
  <c r="CD6" i="7"/>
  <c r="BT7" i="7"/>
  <c r="CB7" i="7"/>
  <c r="AY8" i="7"/>
  <c r="BL8" i="7" s="1"/>
  <c r="BW8" i="7"/>
  <c r="AW9" i="7"/>
  <c r="BJ9" i="7" s="1"/>
  <c r="BR9" i="7"/>
  <c r="CD9" i="7"/>
  <c r="BP17" i="7"/>
  <c r="BS17" i="7"/>
  <c r="CA19" i="7"/>
  <c r="BX19" i="7"/>
  <c r="AY19" i="7"/>
  <c r="BL19" i="7" s="1"/>
  <c r="BW59" i="7"/>
  <c r="BP58" i="7"/>
  <c r="BR51" i="7"/>
  <c r="AW51" i="7"/>
  <c r="BP51" i="7"/>
  <c r="BK49" i="7"/>
  <c r="BV49" i="7"/>
  <c r="BW49" i="7"/>
  <c r="BT49" i="7"/>
  <c r="CE48" i="7"/>
  <c r="CC39" i="7"/>
  <c r="AW34" i="7"/>
  <c r="BJ34" i="7" s="1"/>
  <c r="BP34" i="7"/>
  <c r="BZ30" i="7"/>
  <c r="CA30" i="7"/>
  <c r="AZ15" i="37"/>
  <c r="BM15" i="37" s="1"/>
  <c r="BQ16" i="36"/>
  <c r="BR6" i="7"/>
  <c r="BQ9" i="7"/>
  <c r="AX12" i="7"/>
  <c r="BK12" i="7" s="1"/>
  <c r="CB61" i="7"/>
  <c r="AZ61" i="7"/>
  <c r="BM61" i="7" s="1"/>
  <c r="CC61" i="7"/>
  <c r="CA60" i="7"/>
  <c r="BY60" i="7"/>
  <c r="BV56" i="7"/>
  <c r="BT56" i="7"/>
  <c r="BU56" i="7"/>
  <c r="AZ48" i="7"/>
  <c r="BQ45" i="7"/>
  <c r="AW45" i="7"/>
  <c r="BJ45" i="7" s="1"/>
  <c r="BP45" i="7"/>
  <c r="BR45" i="7"/>
  <c r="BV38" i="7"/>
  <c r="BW38" i="7"/>
  <c r="AX36" i="7"/>
  <c r="BK36" i="7" s="1"/>
  <c r="BU36" i="7"/>
  <c r="BV36" i="7"/>
  <c r="AX6" i="40"/>
  <c r="BK6" i="40" s="1"/>
  <c r="AZ5" i="71"/>
  <c r="BM5" i="71" s="1"/>
  <c r="BM3" i="71" s="1"/>
  <c r="BY5" i="71"/>
  <c r="BY3" i="71" s="1"/>
  <c r="AY5" i="62"/>
  <c r="BL5" i="62" s="1"/>
  <c r="BY5" i="62"/>
  <c r="BZ7" i="62"/>
  <c r="BT7" i="62"/>
  <c r="BS6" i="62"/>
  <c r="CA5" i="40"/>
  <c r="BW6" i="40"/>
  <c r="CC7" i="40"/>
  <c r="BP10" i="40"/>
  <c r="BV9" i="40"/>
  <c r="BP8" i="40"/>
  <c r="CL5" i="74"/>
  <c r="BO6" i="74"/>
  <c r="CB5" i="61"/>
  <c r="CB3" i="61" s="1"/>
  <c r="AZ5" i="60"/>
  <c r="BM5" i="60" s="1"/>
  <c r="BY5" i="60"/>
  <c r="BZ7" i="60"/>
  <c r="BS7" i="60"/>
  <c r="BB7" i="60"/>
  <c r="BO7" i="60" s="1"/>
  <c r="BV6" i="60"/>
  <c r="BR6" i="60"/>
  <c r="AX5" i="37"/>
  <c r="BK5" i="37" s="1"/>
  <c r="BW5" i="37"/>
  <c r="AW6" i="37"/>
  <c r="CC7" i="37"/>
  <c r="BQ18" i="37"/>
  <c r="BU17" i="37"/>
  <c r="CA16" i="37"/>
  <c r="BP16" i="37"/>
  <c r="CD15" i="37"/>
  <c r="BP15" i="37"/>
  <c r="BQ14" i="37"/>
  <c r="CD13" i="37"/>
  <c r="BU13" i="37"/>
  <c r="BZ12" i="37"/>
  <c r="BU11" i="37"/>
  <c r="CE10" i="37"/>
  <c r="BY10" i="37"/>
  <c r="BQ10" i="37"/>
  <c r="BU9" i="37"/>
  <c r="BK9" i="37"/>
  <c r="CJ8" i="37"/>
  <c r="BQ8" i="37"/>
  <c r="AW5" i="36"/>
  <c r="BJ5" i="36" s="1"/>
  <c r="BS5" i="36"/>
  <c r="CD5" i="36"/>
  <c r="BT6" i="36"/>
  <c r="CB6" i="36"/>
  <c r="AX7" i="36"/>
  <c r="BK7" i="36" s="1"/>
  <c r="BW7" i="36"/>
  <c r="BR8" i="36"/>
  <c r="BW8" i="36"/>
  <c r="BQ9" i="36"/>
  <c r="AY10" i="36"/>
  <c r="BL10" i="36" s="1"/>
  <c r="BX10" i="36"/>
  <c r="BV11" i="36"/>
  <c r="BQ12" i="36"/>
  <c r="BZ12" i="36"/>
  <c r="AZ13" i="36"/>
  <c r="BM13" i="36" s="1"/>
  <c r="CB13" i="36"/>
  <c r="AY14" i="36"/>
  <c r="BL14" i="36" s="1"/>
  <c r="BW14" i="36"/>
  <c r="CC14" i="36"/>
  <c r="CB15" i="36"/>
  <c r="BS16" i="36"/>
  <c r="CL16" i="36"/>
  <c r="CB17" i="36"/>
  <c r="AY18" i="36"/>
  <c r="BL18" i="36" s="1"/>
  <c r="AZ6" i="7"/>
  <c r="BM6" i="7" s="1"/>
  <c r="BZ6" i="7"/>
  <c r="BX7" i="7"/>
  <c r="CC7" i="7"/>
  <c r="BS8" i="7"/>
  <c r="BX8" i="7"/>
  <c r="AX9" i="7"/>
  <c r="BK9" i="7" s="1"/>
  <c r="BS9" i="7"/>
  <c r="CL9" i="7"/>
  <c r="CE10" i="7"/>
  <c r="CD10" i="7"/>
  <c r="CB10" i="7"/>
  <c r="AZ10" i="7"/>
  <c r="BM10" i="7" s="1"/>
  <c r="BU13" i="7"/>
  <c r="BW13" i="7"/>
  <c r="CE15" i="7"/>
  <c r="AZ15" i="7"/>
  <c r="BM15" i="7" s="1"/>
  <c r="CB15" i="7"/>
  <c r="BZ16" i="7"/>
  <c r="CA16" i="7"/>
  <c r="BU17" i="7"/>
  <c r="BV17" i="7"/>
  <c r="AX17" i="7"/>
  <c r="BK17" i="7" s="1"/>
  <c r="AW17" i="7"/>
  <c r="BJ17" i="7" s="1"/>
  <c r="CE19" i="7"/>
  <c r="CC19" i="7"/>
  <c r="BY19" i="7"/>
  <c r="CE61" i="7"/>
  <c r="BT59" i="7"/>
  <c r="BW56" i="7"/>
  <c r="AW54" i="7"/>
  <c r="BJ54" i="7" s="1"/>
  <c r="BR54" i="7"/>
  <c r="BS54" i="7"/>
  <c r="BB51" i="7"/>
  <c r="BV44" i="7"/>
  <c r="BU44" i="7"/>
  <c r="AY42" i="7"/>
  <c r="BL42" i="7" s="1"/>
  <c r="CA42" i="7"/>
  <c r="BY42" i="7"/>
  <c r="BT38" i="7"/>
  <c r="BQ34" i="7"/>
  <c r="CJ33" i="7"/>
  <c r="CK33" i="7"/>
  <c r="BB33" i="7"/>
  <c r="BO33" i="7" s="1"/>
  <c r="CL33" i="7"/>
  <c r="BQ33" i="7"/>
  <c r="AW33" i="7"/>
  <c r="BJ33" i="7" s="1"/>
  <c r="BR33" i="7"/>
  <c r="BY30" i="7"/>
  <c r="BQ5" i="60"/>
  <c r="AY12" i="37"/>
  <c r="CA7" i="7"/>
  <c r="BU12" i="7"/>
  <c r="BW12" i="7"/>
  <c r="BV12" i="7"/>
  <c r="BS58" i="7"/>
  <c r="AZ55" i="7"/>
  <c r="BM55" i="7" s="1"/>
  <c r="CE55" i="7"/>
  <c r="CB55" i="7"/>
  <c r="CK45" i="7"/>
  <c r="CL45" i="7"/>
  <c r="AX41" i="7"/>
  <c r="BK41" i="7" s="1"/>
  <c r="BT41" i="7"/>
  <c r="BU41" i="7"/>
  <c r="BV41" i="7"/>
  <c r="BQ37" i="7"/>
  <c r="BP37" i="7"/>
  <c r="BW36" i="7"/>
  <c r="CC10" i="40"/>
  <c r="CB5" i="71"/>
  <c r="CB3" i="71" s="1"/>
  <c r="CA5" i="62"/>
  <c r="BW7" i="62"/>
  <c r="BQ6" i="62"/>
  <c r="AZ10" i="40"/>
  <c r="BM10" i="40" s="1"/>
  <c r="BU9" i="40"/>
  <c r="AZ5" i="74"/>
  <c r="BM5" i="74" s="1"/>
  <c r="CL7" i="60"/>
  <c r="BW7" i="60"/>
  <c r="AX7" i="60"/>
  <c r="BK7" i="60" s="1"/>
  <c r="BQ6" i="60"/>
  <c r="AY5" i="37"/>
  <c r="BL5" i="37" s="1"/>
  <c r="BX5" i="37"/>
  <c r="BR6" i="37"/>
  <c r="AZ7" i="37"/>
  <c r="BM7" i="37" s="1"/>
  <c r="CC18" i="37"/>
  <c r="BZ17" i="37"/>
  <c r="BZ16" i="37"/>
  <c r="CC15" i="37"/>
  <c r="BP14" i="37"/>
  <c r="CB13" i="37"/>
  <c r="BT11" i="37"/>
  <c r="BT9" i="37"/>
  <c r="BP8" i="37"/>
  <c r="AZ5" i="36"/>
  <c r="BM5" i="36" s="1"/>
  <c r="AY7" i="36"/>
  <c r="BL7" i="36" s="1"/>
  <c r="BX7" i="36"/>
  <c r="BR9" i="36"/>
  <c r="AZ10" i="36"/>
  <c r="BY10" i="36"/>
  <c r="AX11" i="36"/>
  <c r="BK11" i="36" s="1"/>
  <c r="BW11" i="36"/>
  <c r="CC13" i="36"/>
  <c r="AZ14" i="36"/>
  <c r="BM14" i="36" s="1"/>
  <c r="BX14" i="36"/>
  <c r="CD15" i="36"/>
  <c r="BJ16" i="36"/>
  <c r="CM16" i="36"/>
  <c r="CC17" i="36"/>
  <c r="BX18" i="36"/>
  <c r="BQ6" i="7"/>
  <c r="CB6" i="7"/>
  <c r="AY7" i="7"/>
  <c r="BL7" i="7" s="1"/>
  <c r="BY7" i="7"/>
  <c r="BT8" i="7"/>
  <c r="BB9" i="7"/>
  <c r="BO9" i="7" s="1"/>
  <c r="BP10" i="7"/>
  <c r="BQ10" i="7"/>
  <c r="CE16" i="7"/>
  <c r="CB16" i="7"/>
  <c r="BV18" i="7"/>
  <c r="BX62" i="7"/>
  <c r="BY62" i="7"/>
  <c r="CD61" i="7"/>
  <c r="BZ60" i="7"/>
  <c r="BU59" i="7"/>
  <c r="BV59" i="7"/>
  <c r="AZ57" i="7"/>
  <c r="BM57" i="7" s="1"/>
  <c r="CB57" i="7"/>
  <c r="BY56" i="7"/>
  <c r="BZ56" i="7"/>
  <c r="CC55" i="7"/>
  <c r="CB54" i="7"/>
  <c r="CC54" i="7"/>
  <c r="AX47" i="7"/>
  <c r="BK47" i="7" s="1"/>
  <c r="BV47" i="7"/>
  <c r="BT47" i="7"/>
  <c r="CD43" i="7"/>
  <c r="CE43" i="7"/>
  <c r="AZ43" i="7"/>
  <c r="BM43" i="7" s="1"/>
  <c r="CB43" i="7"/>
  <c r="BV40" i="7"/>
  <c r="BU40" i="7"/>
  <c r="BW40" i="7"/>
  <c r="AZ33" i="7"/>
  <c r="BM33" i="7" s="1"/>
  <c r="CB33" i="7"/>
  <c r="AW32" i="7"/>
  <c r="BJ32" i="7" s="1"/>
  <c r="BQ32" i="7"/>
  <c r="BS32" i="7"/>
  <c r="CA31" i="7"/>
  <c r="BX31" i="7"/>
  <c r="CK29" i="7"/>
  <c r="BB29" i="7"/>
  <c r="BO29" i="7" s="1"/>
  <c r="CL29" i="7"/>
  <c r="BQ29" i="7"/>
  <c r="AW29" i="7"/>
  <c r="BJ29" i="7" s="1"/>
  <c r="BR29" i="7"/>
  <c r="CA27" i="7"/>
  <c r="AY27" i="7"/>
  <c r="BL27" i="7" s="1"/>
  <c r="BY27" i="7"/>
  <c r="CB26" i="7"/>
  <c r="CC26" i="7"/>
  <c r="AZ26" i="7"/>
  <c r="BM26" i="7" s="1"/>
  <c r="CD26" i="7"/>
  <c r="BQ25" i="7"/>
  <c r="BP25" i="7"/>
  <c r="AW25" i="7"/>
  <c r="BJ25" i="7" s="1"/>
  <c r="BS25" i="7"/>
  <c r="BV24" i="7"/>
  <c r="BT24" i="7"/>
  <c r="BW24" i="7"/>
  <c r="AZ11" i="7"/>
  <c r="BM11" i="7" s="1"/>
  <c r="CA11" i="7"/>
  <c r="CB12" i="7"/>
  <c r="BQ13" i="7"/>
  <c r="CK13" i="7"/>
  <c r="BQ14" i="7"/>
  <c r="CB14" i="7"/>
  <c r="AY15" i="7"/>
  <c r="BL15" i="7" s="1"/>
  <c r="BY15" i="7"/>
  <c r="BT16" i="7"/>
  <c r="BQ19" i="7"/>
  <c r="CE60" i="7"/>
  <c r="BU58" i="7"/>
  <c r="BU55" i="7"/>
  <c r="BR53" i="7"/>
  <c r="CA52" i="7"/>
  <c r="BP52" i="7"/>
  <c r="CC51" i="7"/>
  <c r="BS50" i="7"/>
  <c r="CA48" i="7"/>
  <c r="BP47" i="7"/>
  <c r="CK46" i="7"/>
  <c r="BR46" i="7"/>
  <c r="CJ44" i="7"/>
  <c r="BS44" i="7"/>
  <c r="BJ44" i="7"/>
  <c r="BZ43" i="7"/>
  <c r="AY43" i="7"/>
  <c r="BL43" i="7" s="1"/>
  <c r="CM40" i="7"/>
  <c r="BZ39" i="7"/>
  <c r="AY39" i="7"/>
  <c r="BL39" i="7" s="1"/>
  <c r="CE37" i="7"/>
  <c r="CC34" i="7"/>
  <c r="CE33" i="7"/>
  <c r="BO32" i="7"/>
  <c r="BY31" i="7"/>
  <c r="AY31" i="7"/>
  <c r="BL31" i="7" s="1"/>
  <c r="CK30" i="7"/>
  <c r="CM30" i="7"/>
  <c r="BB30" i="7"/>
  <c r="BO30" i="7" s="1"/>
  <c r="AW30" i="7"/>
  <c r="BJ30" i="7" s="1"/>
  <c r="BP30" i="7"/>
  <c r="BR30" i="7"/>
  <c r="BS29" i="7"/>
  <c r="CB11" i="7"/>
  <c r="BR13" i="7"/>
  <c r="BR14" i="7"/>
  <c r="CA15" i="7"/>
  <c r="AX16" i="7"/>
  <c r="BK16" i="7" s="1"/>
  <c r="BV16" i="7"/>
  <c r="BQ18" i="7"/>
  <c r="BZ52" i="7"/>
  <c r="BR50" i="7"/>
  <c r="CD49" i="7"/>
  <c r="BZ48" i="7"/>
  <c r="CC47" i="7"/>
  <c r="CE46" i="7"/>
  <c r="AZ46" i="7"/>
  <c r="BM46" i="7" s="1"/>
  <c r="CE45" i="7"/>
  <c r="BQ44" i="7"/>
  <c r="BX43" i="7"/>
  <c r="BS42" i="7"/>
  <c r="CL41" i="7"/>
  <c r="CK40" i="7"/>
  <c r="BS40" i="7"/>
  <c r="BX39" i="7"/>
  <c r="BO38" i="7"/>
  <c r="CD37" i="7"/>
  <c r="BR36" i="7"/>
  <c r="CB34" i="7"/>
  <c r="CD33" i="7"/>
  <c r="CA32" i="7"/>
  <c r="BY32" i="7"/>
  <c r="CJ31" i="7"/>
  <c r="CK31" i="7"/>
  <c r="BQ31" i="7"/>
  <c r="AW31" i="7"/>
  <c r="BQ30" i="7"/>
  <c r="CJ29" i="7"/>
  <c r="BP29" i="7"/>
  <c r="BV28" i="7"/>
  <c r="BT28" i="7"/>
  <c r="BR25" i="7"/>
  <c r="BU24" i="7"/>
  <c r="BY23" i="7"/>
  <c r="AY23" i="7"/>
  <c r="BL23" i="7" s="1"/>
  <c r="CA22" i="7"/>
  <c r="BL22" i="7"/>
  <c r="BU21" i="7"/>
  <c r="BQ21" i="7"/>
  <c r="CC30" i="7"/>
  <c r="BY24" i="7"/>
  <c r="BV23" i="7"/>
  <c r="BZ22" i="7"/>
  <c r="BR22" i="7"/>
  <c r="BT21" i="7"/>
  <c r="CM8" i="40"/>
  <c r="BB5" i="61"/>
  <c r="CK7" i="60"/>
  <c r="CK6" i="60"/>
  <c r="BB6" i="60"/>
  <c r="BO6" i="60" s="1"/>
  <c r="CL14" i="37"/>
  <c r="CM12" i="37"/>
  <c r="BB15" i="37"/>
  <c r="BB13" i="37"/>
  <c r="CJ13" i="37" s="1"/>
  <c r="CK8" i="37"/>
  <c r="CL8" i="36"/>
  <c r="BB8" i="36"/>
  <c r="BO8" i="36" s="1"/>
  <c r="CM8" i="36"/>
  <c r="BB9" i="36"/>
  <c r="BO9" i="36" s="1"/>
  <c r="CM46" i="7"/>
  <c r="BB46" i="7"/>
  <c r="BO46" i="7" s="1"/>
  <c r="CM42" i="7"/>
  <c r="CJ41" i="7"/>
  <c r="BB41" i="7"/>
  <c r="CK32" i="7"/>
  <c r="CK10" i="7"/>
  <c r="CL13" i="7"/>
  <c r="BB18" i="7"/>
  <c r="BO18" i="7" s="1"/>
  <c r="CJ60" i="7"/>
  <c r="CL59" i="7"/>
  <c r="CM54" i="7"/>
  <c r="CM50" i="7"/>
  <c r="BO50" i="7"/>
  <c r="CL46" i="7"/>
  <c r="CJ45" i="7"/>
  <c r="BB45" i="7"/>
  <c r="BO45" i="7" s="1"/>
  <c r="CL42" i="7"/>
  <c r="CK28" i="7"/>
  <c r="BB26" i="7"/>
  <c r="BO26" i="7" s="1"/>
  <c r="BB59" i="7"/>
  <c r="BO59" i="7" s="1"/>
  <c r="BB54" i="7"/>
  <c r="BO54" i="7" s="1"/>
  <c r="CK50" i="7"/>
  <c r="CL38" i="7"/>
  <c r="CL31" i="7"/>
  <c r="CK26" i="7"/>
  <c r="CM8" i="7"/>
  <c r="CK60" i="7"/>
  <c r="BB60" i="7"/>
  <c r="BO60" i="7" s="1"/>
  <c r="CM59" i="7"/>
  <c r="BB53" i="7"/>
  <c r="CJ50" i="7"/>
  <c r="CK5" i="71"/>
  <c r="CK3" i="71" s="1"/>
  <c r="CL9" i="40"/>
  <c r="CJ8" i="40"/>
  <c r="BS6" i="40"/>
  <c r="AX8" i="40"/>
  <c r="BK8" i="40" s="1"/>
  <c r="AY5" i="40"/>
  <c r="BL5" i="40" s="1"/>
  <c r="BX5" i="40"/>
  <c r="AW6" i="40"/>
  <c r="BJ6" i="40" s="1"/>
  <c r="BV6" i="40"/>
  <c r="BQ7" i="40"/>
  <c r="CD7" i="40"/>
  <c r="BY10" i="40"/>
  <c r="BQ10" i="40"/>
  <c r="CJ9" i="40"/>
  <c r="BZ9" i="40"/>
  <c r="BW8" i="40"/>
  <c r="CL6" i="40"/>
  <c r="BS5" i="40"/>
  <c r="BR7" i="40"/>
  <c r="CK7" i="40"/>
  <c r="BR9" i="40"/>
  <c r="AX5" i="40"/>
  <c r="BK5" i="40" s="1"/>
  <c r="BW5" i="40"/>
  <c r="BT5" i="40"/>
  <c r="BR6" i="40"/>
  <c r="CD6" i="40"/>
  <c r="AW7" i="40"/>
  <c r="BY7" i="40"/>
  <c r="CA10" i="40"/>
  <c r="BP9" i="40"/>
  <c r="AW9" i="40"/>
  <c r="BJ9" i="40" s="1"/>
  <c r="CM6" i="40"/>
  <c r="CL7" i="40"/>
  <c r="BB6" i="40"/>
  <c r="BO6" i="40" s="1"/>
  <c r="BB7" i="40"/>
  <c r="CJ7" i="40" s="1"/>
  <c r="CK8" i="40"/>
  <c r="BO9" i="40"/>
  <c r="CM5" i="40"/>
  <c r="CO4" i="40"/>
  <c r="W11" i="4" s="1"/>
  <c r="CJ7" i="60"/>
  <c r="CM6" i="60"/>
  <c r="CL6" i="60"/>
  <c r="CK5" i="60"/>
  <c r="CJ10" i="37"/>
  <c r="CM10" i="37"/>
  <c r="CJ7" i="37"/>
  <c r="CK18" i="37"/>
  <c r="BB18" i="37"/>
  <c r="BO18" i="37" s="1"/>
  <c r="CK16" i="37"/>
  <c r="CJ14" i="37"/>
  <c r="BB14" i="37"/>
  <c r="BO14" i="37" s="1"/>
  <c r="CL10" i="37"/>
  <c r="CJ9" i="37"/>
  <c r="BB9" i="37"/>
  <c r="CM8" i="37"/>
  <c r="BO8" i="37"/>
  <c r="BB11" i="37"/>
  <c r="CJ11" i="37" s="1"/>
  <c r="CL18" i="37"/>
  <c r="CM16" i="37"/>
  <c r="BB10" i="37"/>
  <c r="BO10" i="37" s="1"/>
  <c r="CK7" i="37"/>
  <c r="CJ16" i="37"/>
  <c r="CM14" i="37"/>
  <c r="CK10" i="37"/>
  <c r="CM5" i="37"/>
  <c r="CJ12" i="36"/>
  <c r="CJ9" i="36"/>
  <c r="CK12" i="36"/>
  <c r="CK9" i="36"/>
  <c r="CL12" i="36"/>
  <c r="BB12" i="36"/>
  <c r="BO12" i="36" s="1"/>
  <c r="CM12" i="36"/>
  <c r="CJ16" i="36"/>
  <c r="CK16" i="36"/>
  <c r="CL5" i="36"/>
  <c r="CJ5" i="36"/>
  <c r="BB5" i="36"/>
  <c r="BO5" i="36" s="1"/>
  <c r="CK5" i="36"/>
  <c r="CJ35" i="7"/>
  <c r="CJ56" i="7"/>
  <c r="CJ52" i="7"/>
  <c r="BB36" i="7"/>
  <c r="BO36" i="7" s="1"/>
  <c r="CL22" i="7"/>
  <c r="CJ21" i="7"/>
  <c r="BB21" i="7"/>
  <c r="BO21" i="7" s="1"/>
  <c r="CJ9" i="7"/>
  <c r="CM9" i="7"/>
  <c r="BB10" i="7"/>
  <c r="CJ10" i="7" s="1"/>
  <c r="BB13" i="7"/>
  <c r="BO13" i="7" s="1"/>
  <c r="BB14" i="7"/>
  <c r="BO14" i="7" s="1"/>
  <c r="CJ18" i="7"/>
  <c r="CK18" i="7"/>
  <c r="CM62" i="7"/>
  <c r="CJ59" i="7"/>
  <c r="CM56" i="7"/>
  <c r="CK54" i="7"/>
  <c r="CL51" i="7"/>
  <c r="BB49" i="7"/>
  <c r="BO49" i="7" s="1"/>
  <c r="CK48" i="7"/>
  <c r="CK44" i="7"/>
  <c r="CJ40" i="7"/>
  <c r="CM36" i="7"/>
  <c r="CM35" i="7"/>
  <c r="CK34" i="7"/>
  <c r="CJ26" i="7"/>
  <c r="CL25" i="7"/>
  <c r="BB25" i="7"/>
  <c r="BO25" i="7" s="1"/>
  <c r="CM24" i="7"/>
  <c r="CK22" i="7"/>
  <c r="BB22" i="7"/>
  <c r="BO22" i="7" s="1"/>
  <c r="CM21" i="7"/>
  <c r="CM20" i="7"/>
  <c r="BB20" i="7"/>
  <c r="BO20" i="7" s="1"/>
  <c r="CJ57" i="7"/>
  <c r="CJ36" i="7"/>
  <c r="CM25" i="7"/>
  <c r="CJ13" i="7"/>
  <c r="CJ14" i="7"/>
  <c r="CL14" i="7"/>
  <c r="CL57" i="7"/>
  <c r="CM52" i="7"/>
  <c r="CL36" i="7"/>
  <c r="CL35" i="7"/>
  <c r="CJ34" i="7"/>
  <c r="CJ32" i="7"/>
  <c r="CJ30" i="7"/>
  <c r="CK24" i="7"/>
  <c r="CJ22" i="7"/>
  <c r="CL21" i="7"/>
  <c r="CL20" i="7"/>
  <c r="BO57" i="7"/>
  <c r="CK57" i="7"/>
  <c r="CK52" i="7"/>
  <c r="CK36" i="7"/>
  <c r="CK20" i="7"/>
  <c r="CM10" i="40"/>
  <c r="BH10" i="40" s="1"/>
  <c r="CJ10" i="40"/>
  <c r="BE10" i="40" s="1"/>
  <c r="BB10" i="40"/>
  <c r="BO10" i="40" s="1"/>
  <c r="CK10" i="40"/>
  <c r="BF10" i="40" s="1"/>
  <c r="CK5" i="62"/>
  <c r="AZ5" i="62"/>
  <c r="CC5" i="62" s="1"/>
  <c r="BB7" i="62"/>
  <c r="CM7" i="62" s="1"/>
  <c r="CK6" i="62"/>
  <c r="BO6" i="62"/>
  <c r="CJ6" i="62"/>
  <c r="BB6" i="37"/>
  <c r="BO6" i="37" s="1"/>
  <c r="CL6" i="37"/>
  <c r="CK17" i="7"/>
  <c r="BB17" i="7"/>
  <c r="BO17" i="7" s="1"/>
  <c r="CM17" i="7"/>
  <c r="BB6" i="7"/>
  <c r="BO6" i="7" s="1"/>
  <c r="CJ6" i="7"/>
  <c r="CL6" i="7"/>
  <c r="AY54" i="7"/>
  <c r="BX54" i="7"/>
  <c r="BY54" i="7"/>
  <c r="BZ54" i="7"/>
  <c r="CB58" i="7"/>
  <c r="AZ58" i="7"/>
  <c r="BM58" i="7" s="1"/>
  <c r="CC58" i="7"/>
  <c r="CD58" i="7"/>
  <c r="AY57" i="7"/>
  <c r="BL57" i="7" s="1"/>
  <c r="BY57" i="7"/>
  <c r="BZ57" i="7"/>
  <c r="CA57" i="7"/>
  <c r="BL54" i="7"/>
  <c r="CA54" i="7"/>
  <c r="CB62" i="7"/>
  <c r="AZ62" i="7"/>
  <c r="BM62" i="7" s="1"/>
  <c r="CC62" i="7"/>
  <c r="CD62" i="7"/>
  <c r="CK61" i="7"/>
  <c r="BB61" i="7"/>
  <c r="BO61" i="7" s="1"/>
  <c r="CL61" i="7"/>
  <c r="CM61" i="7"/>
  <c r="BQ61" i="7"/>
  <c r="AW61" i="7"/>
  <c r="BR61" i="7"/>
  <c r="BS61" i="7"/>
  <c r="BV60" i="7"/>
  <c r="AX60" i="7"/>
  <c r="BW60" i="7"/>
  <c r="BT60" i="7"/>
  <c r="CD56" i="7"/>
  <c r="AZ56" i="7"/>
  <c r="BM56" i="7" s="1"/>
  <c r="CE56" i="7"/>
  <c r="CB56" i="7"/>
  <c r="CM55" i="7"/>
  <c r="BB55" i="7"/>
  <c r="BO55" i="7" s="1"/>
  <c r="CJ55" i="7"/>
  <c r="CK55" i="7"/>
  <c r="CL55" i="7"/>
  <c r="BS55" i="7"/>
  <c r="BQ55" i="7"/>
  <c r="AW55" i="7"/>
  <c r="BR55" i="7"/>
  <c r="CA59" i="7"/>
  <c r="AY59" i="7"/>
  <c r="BL59" i="7" s="1"/>
  <c r="BX59" i="7"/>
  <c r="BY59" i="7"/>
  <c r="BX57" i="7"/>
  <c r="BP55" i="7"/>
  <c r="CL62" i="7"/>
  <c r="BR62" i="7"/>
  <c r="BB62" i="7"/>
  <c r="BO62" i="7" s="1"/>
  <c r="AW62" i="7"/>
  <c r="BW61" i="7"/>
  <c r="AX61" i="7"/>
  <c r="BK61" i="7" s="1"/>
  <c r="BX60" i="7"/>
  <c r="AY60" i="7"/>
  <c r="BL60" i="7" s="1"/>
  <c r="CC59" i="7"/>
  <c r="AZ59" i="7"/>
  <c r="BM59" i="7" s="1"/>
  <c r="CL58" i="7"/>
  <c r="BR58" i="7"/>
  <c r="BB58" i="7"/>
  <c r="AW58" i="7"/>
  <c r="CM57" i="7"/>
  <c r="CE57" i="7"/>
  <c r="BS57" i="7"/>
  <c r="BJ57" i="7"/>
  <c r="CK56" i="7"/>
  <c r="BS56" i="7"/>
  <c r="AX56" i="7"/>
  <c r="BK56" i="7" s="1"/>
  <c r="BY55" i="7"/>
  <c r="AY55" i="7"/>
  <c r="BL55" i="7" s="1"/>
  <c r="CE54" i="7"/>
  <c r="BK54" i="7"/>
  <c r="BT54" i="7"/>
  <c r="CL53" i="7"/>
  <c r="CB53" i="7"/>
  <c r="BS53" i="7"/>
  <c r="BL53" i="7"/>
  <c r="BY53" i="7"/>
  <c r="BJ52" i="7"/>
  <c r="CD52" i="7"/>
  <c r="CB52" i="7"/>
  <c r="CA51" i="7"/>
  <c r="BL51" i="7"/>
  <c r="BY51" i="7"/>
  <c r="CC50" i="7"/>
  <c r="BX49" i="7"/>
  <c r="BM48" i="7"/>
  <c r="CD48" i="7"/>
  <c r="CB48" i="7"/>
  <c r="CA47" i="7"/>
  <c r="BY47" i="7"/>
  <c r="BT50" i="7"/>
  <c r="BV50" i="7"/>
  <c r="CK49" i="7"/>
  <c r="CM49" i="7"/>
  <c r="BQ49" i="7"/>
  <c r="BS49" i="7"/>
  <c r="CD57" i="7"/>
  <c r="CD54" i="7"/>
  <c r="AZ54" i="7"/>
  <c r="BM54" i="7" s="1"/>
  <c r="AW53" i="7"/>
  <c r="BU50" i="7"/>
  <c r="AX50" i="7"/>
  <c r="CB50" i="7"/>
  <c r="CD50" i="7"/>
  <c r="BR49" i="7"/>
  <c r="BL49" i="7"/>
  <c r="BY49" i="7"/>
  <c r="CA49" i="7"/>
  <c r="BT46" i="7"/>
  <c r="BV46" i="7"/>
  <c r="AX46" i="7"/>
  <c r="BJ40" i="7"/>
  <c r="AZ53" i="7"/>
  <c r="BM53" i="7" s="1"/>
  <c r="CC53" i="7"/>
  <c r="BY45" i="7"/>
  <c r="CA45" i="7"/>
  <c r="AY45" i="7"/>
  <c r="BX45" i="7"/>
  <c r="BB56" i="7"/>
  <c r="BO56" i="7" s="1"/>
  <c r="CL56" i="7"/>
  <c r="AW56" i="7"/>
  <c r="BR56" i="7"/>
  <c r="AX55" i="7"/>
  <c r="BK55" i="7" s="1"/>
  <c r="BW55" i="7"/>
  <c r="CE53" i="7"/>
  <c r="BV52" i="7"/>
  <c r="BT52" i="7"/>
  <c r="BO51" i="7"/>
  <c r="CM51" i="7"/>
  <c r="CK51" i="7"/>
  <c r="BS51" i="7"/>
  <c r="BQ51" i="7"/>
  <c r="CL49" i="7"/>
  <c r="BP49" i="7"/>
  <c r="AW49" i="7"/>
  <c r="AU49" i="7" s="1"/>
  <c r="F49" i="7" s="1"/>
  <c r="BV48" i="7"/>
  <c r="BK48" i="7"/>
  <c r="BT48" i="7"/>
  <c r="BO47" i="7"/>
  <c r="CM47" i="7"/>
  <c r="CK47" i="7"/>
  <c r="BJ47" i="7"/>
  <c r="BS47" i="7"/>
  <c r="BQ47" i="7"/>
  <c r="CC44" i="7"/>
  <c r="AZ44" i="7"/>
  <c r="BM44" i="7" s="1"/>
  <c r="CL43" i="7"/>
  <c r="BR43" i="7"/>
  <c r="BB43" i="7"/>
  <c r="AW43" i="7"/>
  <c r="BJ43" i="7" s="1"/>
  <c r="BW42" i="7"/>
  <c r="AX42" i="7"/>
  <c r="BX41" i="7"/>
  <c r="AY41" i="7"/>
  <c r="BL41" i="7" s="1"/>
  <c r="CC40" i="7"/>
  <c r="AZ40" i="7"/>
  <c r="CL39" i="7"/>
  <c r="BR39" i="7"/>
  <c r="BB39" i="7"/>
  <c r="AW39" i="7"/>
  <c r="CE38" i="7"/>
  <c r="CK37" i="7"/>
  <c r="BR37" i="7"/>
  <c r="AW37" i="7"/>
  <c r="BJ37" i="7" s="1"/>
  <c r="AZ35" i="7"/>
  <c r="BM35" i="7" s="1"/>
  <c r="CC35" i="7"/>
  <c r="CD35" i="7"/>
  <c r="BM34" i="7"/>
  <c r="CA33" i="7"/>
  <c r="AY33" i="7"/>
  <c r="BL33" i="7" s="1"/>
  <c r="BX33" i="7"/>
  <c r="BY33" i="7"/>
  <c r="CK23" i="7"/>
  <c r="BB23" i="7"/>
  <c r="BO23" i="7" s="1"/>
  <c r="CL23" i="7"/>
  <c r="CM23" i="7"/>
  <c r="CJ23" i="7"/>
  <c r="BQ23" i="7"/>
  <c r="AW23" i="7"/>
  <c r="BJ23" i="7" s="1"/>
  <c r="BR23" i="7"/>
  <c r="BS23" i="7"/>
  <c r="BP23" i="7"/>
  <c r="CB20" i="7"/>
  <c r="AZ20" i="7"/>
  <c r="BM20" i="7" s="1"/>
  <c r="CC20" i="7"/>
  <c r="CD20" i="7"/>
  <c r="CE20" i="7"/>
  <c r="CD46" i="7"/>
  <c r="CM45" i="7"/>
  <c r="BS45" i="7"/>
  <c r="CB44" i="7"/>
  <c r="BT44" i="7"/>
  <c r="CK43" i="7"/>
  <c r="BY43" i="7"/>
  <c r="BQ43" i="7"/>
  <c r="CD42" i="7"/>
  <c r="BV42" i="7"/>
  <c r="CM41" i="7"/>
  <c r="CA41" i="7"/>
  <c r="BS41" i="7"/>
  <c r="BO41" i="7"/>
  <c r="CB40" i="7"/>
  <c r="BT40" i="7"/>
  <c r="BK40" i="7"/>
  <c r="CK39" i="7"/>
  <c r="BY39" i="7"/>
  <c r="BQ39" i="7"/>
  <c r="CD38" i="7"/>
  <c r="BU38" i="7"/>
  <c r="AW38" i="7"/>
  <c r="BR38" i="7"/>
  <c r="CJ37" i="7"/>
  <c r="AX37" i="7"/>
  <c r="BK37" i="7" s="1"/>
  <c r="BW37" i="7"/>
  <c r="CE35" i="7"/>
  <c r="BT30" i="7"/>
  <c r="BV30" i="7"/>
  <c r="AX30" i="7"/>
  <c r="BK30" i="7" s="1"/>
  <c r="BW30" i="7"/>
  <c r="BM38" i="7"/>
  <c r="BO37" i="7"/>
  <c r="CM37" i="7"/>
  <c r="BS37" i="7"/>
  <c r="AY36" i="7"/>
  <c r="BL36" i="7" s="1"/>
  <c r="BX36" i="7"/>
  <c r="BV34" i="7"/>
  <c r="AX34" i="7"/>
  <c r="BW34" i="7"/>
  <c r="BY29" i="7"/>
  <c r="AY29" i="7"/>
  <c r="BL29" i="7" s="1"/>
  <c r="BX29" i="7"/>
  <c r="BZ29" i="7"/>
  <c r="CA29" i="7"/>
  <c r="BB27" i="7"/>
  <c r="CJ27" i="7" s="1"/>
  <c r="CM27" i="7"/>
  <c r="CK27" i="7"/>
  <c r="CL27" i="7"/>
  <c r="BQ27" i="7"/>
  <c r="AW27" i="7"/>
  <c r="BJ27" i="7" s="1"/>
  <c r="BR27" i="7"/>
  <c r="BS27" i="7"/>
  <c r="BP27" i="7"/>
  <c r="CL52" i="7"/>
  <c r="BR52" i="7"/>
  <c r="BW51" i="7"/>
  <c r="BX50" i="7"/>
  <c r="CC49" i="7"/>
  <c r="CL48" i="7"/>
  <c r="BR48" i="7"/>
  <c r="BW47" i="7"/>
  <c r="BX46" i="7"/>
  <c r="CC45" i="7"/>
  <c r="CL44" i="7"/>
  <c r="CD44" i="7"/>
  <c r="BR44" i="7"/>
  <c r="CM43" i="7"/>
  <c r="BW43" i="7"/>
  <c r="BS43" i="7"/>
  <c r="BX42" i="7"/>
  <c r="BT42" i="7"/>
  <c r="CC41" i="7"/>
  <c r="BY41" i="7"/>
  <c r="CL40" i="7"/>
  <c r="CD40" i="7"/>
  <c r="BR40" i="7"/>
  <c r="CM39" i="7"/>
  <c r="BW39" i="7"/>
  <c r="BS39" i="7"/>
  <c r="CJ38" i="7"/>
  <c r="CB38" i="7"/>
  <c r="BS38" i="7"/>
  <c r="AX38" i="7"/>
  <c r="BK38" i="7" s="1"/>
  <c r="CL37" i="7"/>
  <c r="BY37" i="7"/>
  <c r="BT37" i="7"/>
  <c r="AY37" i="7"/>
  <c r="BL37" i="7" s="1"/>
  <c r="CE36" i="7"/>
  <c r="BZ36" i="7"/>
  <c r="BT36" i="7"/>
  <c r="CK35" i="7"/>
  <c r="BB35" i="7"/>
  <c r="BO35" i="7" s="1"/>
  <c r="BQ35" i="7"/>
  <c r="AW35" i="7"/>
  <c r="BR35" i="7"/>
  <c r="BT34" i="7"/>
  <c r="BZ33" i="7"/>
  <c r="BK32" i="7"/>
  <c r="CD28" i="7"/>
  <c r="AZ28" i="7"/>
  <c r="BM28" i="7" s="1"/>
  <c r="CE28" i="7"/>
  <c r="CB28" i="7"/>
  <c r="CM34" i="7"/>
  <c r="BS34" i="7"/>
  <c r="BO34" i="7"/>
  <c r="BT33" i="7"/>
  <c r="BK33" i="7"/>
  <c r="BU32" i="7"/>
  <c r="AX31" i="7"/>
  <c r="BK31" i="7" s="1"/>
  <c r="BW31" i="7"/>
  <c r="CA25" i="7"/>
  <c r="AY25" i="7"/>
  <c r="BL25" i="7" s="1"/>
  <c r="BX25" i="7"/>
  <c r="BY25" i="7"/>
  <c r="CB24" i="7"/>
  <c r="AZ24" i="7"/>
  <c r="BM24" i="7" s="1"/>
  <c r="CC24" i="7"/>
  <c r="CD24" i="7"/>
  <c r="BK20" i="7"/>
  <c r="BY35" i="7"/>
  <c r="CL34" i="7"/>
  <c r="CD34" i="7"/>
  <c r="BR34" i="7"/>
  <c r="CM33" i="7"/>
  <c r="BW33" i="7"/>
  <c r="BS33" i="7"/>
  <c r="BT32" i="7"/>
  <c r="BP32" i="7"/>
  <c r="BZ31" i="7"/>
  <c r="BU31" i="7"/>
  <c r="BO31" i="7"/>
  <c r="CM31" i="7"/>
  <c r="BJ31" i="7"/>
  <c r="BS31" i="7"/>
  <c r="AY30" i="7"/>
  <c r="BL30" i="7" s="1"/>
  <c r="BX30" i="7"/>
  <c r="CM29" i="7"/>
  <c r="AZ29" i="7"/>
  <c r="BM29" i="7" s="1"/>
  <c r="CC29" i="7"/>
  <c r="BU28" i="7"/>
  <c r="BB28" i="7"/>
  <c r="BO28" i="7" s="1"/>
  <c r="CL28" i="7"/>
  <c r="AW28" i="7"/>
  <c r="BR28" i="7"/>
  <c r="BV26" i="7"/>
  <c r="AX26" i="7"/>
  <c r="BW26" i="7"/>
  <c r="BT26" i="7"/>
  <c r="BZ25" i="7"/>
  <c r="BV22" i="7"/>
  <c r="AX22" i="7"/>
  <c r="BW22" i="7"/>
  <c r="BT22" i="7"/>
  <c r="CA21" i="7"/>
  <c r="AY21" i="7"/>
  <c r="BX21" i="7"/>
  <c r="BL21" i="7"/>
  <c r="BY21" i="7"/>
  <c r="BW27" i="7"/>
  <c r="BX26" i="7"/>
  <c r="CC25" i="7"/>
  <c r="CL24" i="7"/>
  <c r="BR24" i="7"/>
  <c r="BW23" i="7"/>
  <c r="BX22" i="7"/>
  <c r="BX20" i="7"/>
  <c r="BT20" i="7"/>
  <c r="BS7" i="7"/>
  <c r="BJ7" i="7"/>
  <c r="BR7" i="7"/>
  <c r="AW7" i="7"/>
  <c r="BQ7" i="7"/>
  <c r="CM7" i="7"/>
  <c r="CL7" i="7"/>
  <c r="BB7" i="7"/>
  <c r="CJ7" i="7" s="1"/>
  <c r="CK7" i="7"/>
  <c r="BP7" i="7"/>
  <c r="CD8" i="7"/>
  <c r="CC8" i="7"/>
  <c r="AZ8" i="7"/>
  <c r="BM8" i="7" s="1"/>
  <c r="CB8" i="7"/>
  <c r="BW10" i="7"/>
  <c r="BT10" i="7"/>
  <c r="AX10" i="7"/>
  <c r="BV10" i="7"/>
  <c r="BU10" i="7"/>
  <c r="CE8" i="7"/>
  <c r="BY9" i="7"/>
  <c r="BX9" i="7"/>
  <c r="AY9" i="7"/>
  <c r="BL9" i="7" s="1"/>
  <c r="CA9" i="7"/>
  <c r="BQ12" i="7"/>
  <c r="BS12" i="7"/>
  <c r="BR12" i="7"/>
  <c r="AW12" i="7"/>
  <c r="BJ12" i="7" s="1"/>
  <c r="CK12" i="7"/>
  <c r="BO12" i="7"/>
  <c r="CM12" i="7"/>
  <c r="CL12" i="7"/>
  <c r="BT6" i="7"/>
  <c r="BW6" i="7"/>
  <c r="AX6" i="7"/>
  <c r="BV6" i="7"/>
  <c r="BU6" i="7"/>
  <c r="BZ9" i="7"/>
  <c r="BR11" i="7"/>
  <c r="AW11" i="7"/>
  <c r="BS11" i="7"/>
  <c r="BQ11" i="7"/>
  <c r="CL11" i="7"/>
  <c r="BB11" i="7"/>
  <c r="CJ11" i="7" s="1"/>
  <c r="CM11" i="7"/>
  <c r="CK11" i="7"/>
  <c r="BP11" i="7"/>
  <c r="CJ12" i="7"/>
  <c r="BT19" i="7"/>
  <c r="BW19" i="7"/>
  <c r="AX19" i="7"/>
  <c r="BK19" i="7" s="1"/>
  <c r="BV19" i="7"/>
  <c r="BU7" i="7"/>
  <c r="BP8" i="7"/>
  <c r="CE9" i="7"/>
  <c r="BW11" i="7"/>
  <c r="BP15" i="7"/>
  <c r="BS15" i="7"/>
  <c r="BR15" i="7"/>
  <c r="AW15" i="7"/>
  <c r="CM15" i="7"/>
  <c r="CL15" i="7"/>
  <c r="BB15" i="7"/>
  <c r="CJ15" i="7" s="1"/>
  <c r="BQ15" i="7"/>
  <c r="BS16" i="7"/>
  <c r="BJ16" i="7"/>
  <c r="BR16" i="7"/>
  <c r="AW16" i="7"/>
  <c r="BQ16" i="7"/>
  <c r="CM16" i="7"/>
  <c r="CL16" i="7"/>
  <c r="BB16" i="7"/>
  <c r="BO16" i="7" s="1"/>
  <c r="CK16" i="7"/>
  <c r="CJ16" i="7"/>
  <c r="BJ6" i="7"/>
  <c r="BS6" i="7"/>
  <c r="CA6" i="7"/>
  <c r="CM6" i="7"/>
  <c r="BM7" i="7"/>
  <c r="BV7" i="7"/>
  <c r="CD7" i="7"/>
  <c r="BQ8" i="7"/>
  <c r="BY8" i="7"/>
  <c r="CK8" i="7"/>
  <c r="BT9" i="7"/>
  <c r="CB9" i="7"/>
  <c r="BJ10" i="7"/>
  <c r="BS10" i="7"/>
  <c r="BX10" i="7"/>
  <c r="CC10" i="7"/>
  <c r="CL10" i="7"/>
  <c r="AX11" i="7"/>
  <c r="BK11" i="7" s="1"/>
  <c r="BY12" i="7"/>
  <c r="BL12" i="7"/>
  <c r="BX12" i="7"/>
  <c r="BY13" i="7"/>
  <c r="BX13" i="7"/>
  <c r="AY13" i="7"/>
  <c r="BL13" i="7" s="1"/>
  <c r="BJ13" i="7"/>
  <c r="BZ13" i="7"/>
  <c r="BT14" i="7"/>
  <c r="BW14" i="7"/>
  <c r="AX14" i="7"/>
  <c r="BK14" i="7" s="1"/>
  <c r="BT15" i="7"/>
  <c r="BW15" i="7"/>
  <c r="AX15" i="7"/>
  <c r="BK15" i="7" s="1"/>
  <c r="BV15" i="7"/>
  <c r="BU15" i="7"/>
  <c r="BP16" i="7"/>
  <c r="CD17" i="7"/>
  <c r="CC17" i="7"/>
  <c r="AZ17" i="7"/>
  <c r="BM17" i="7" s="1"/>
  <c r="CB17" i="7"/>
  <c r="BY18" i="7"/>
  <c r="BL18" i="7"/>
  <c r="BX18" i="7"/>
  <c r="AY18" i="7"/>
  <c r="CA18" i="7"/>
  <c r="BU19" i="7"/>
  <c r="AY6" i="7"/>
  <c r="BL6" i="7" s="1"/>
  <c r="AX7" i="7"/>
  <c r="BK7" i="7" s="1"/>
  <c r="AW8" i="7"/>
  <c r="BB8" i="7"/>
  <c r="BO8" i="7" s="1"/>
  <c r="AZ9" i="7"/>
  <c r="BM9" i="7" s="1"/>
  <c r="AY10" i="7"/>
  <c r="BL10" i="7" s="1"/>
  <c r="BY10" i="7"/>
  <c r="CD11" i="7"/>
  <c r="BT11" i="7"/>
  <c r="CE11" i="7"/>
  <c r="CC12" i="7"/>
  <c r="AZ12" i="7"/>
  <c r="BM12" i="7" s="1"/>
  <c r="CE12" i="7"/>
  <c r="CC13" i="7"/>
  <c r="AZ13" i="7"/>
  <c r="BM13" i="7" s="1"/>
  <c r="CB13" i="7"/>
  <c r="BX14" i="7"/>
  <c r="AY14" i="7"/>
  <c r="BL14" i="7" s="1"/>
  <c r="CA14" i="7"/>
  <c r="BZ14" i="7"/>
  <c r="BK13" i="7"/>
  <c r="BT13" i="7"/>
  <c r="BJ14" i="7"/>
  <c r="BS14" i="7"/>
  <c r="CM14" i="7"/>
  <c r="CD15" i="7"/>
  <c r="AZ16" i="7"/>
  <c r="BM16" i="7" s="1"/>
  <c r="BL16" i="7"/>
  <c r="BY16" i="7"/>
  <c r="CC16" i="7"/>
  <c r="AY17" i="7"/>
  <c r="BL17" i="7" s="1"/>
  <c r="BT17" i="7"/>
  <c r="BX17" i="7"/>
  <c r="AX18" i="7"/>
  <c r="BS18" i="7"/>
  <c r="BW18" i="7"/>
  <c r="CM18" i="7"/>
  <c r="AW19" i="7"/>
  <c r="BB19" i="7"/>
  <c r="CJ19" i="7" s="1"/>
  <c r="BM19" i="7"/>
  <c r="BR19" i="7"/>
  <c r="BZ19" i="7"/>
  <c r="CD19" i="7"/>
  <c r="CL19" i="7"/>
  <c r="CD16" i="7"/>
  <c r="BY17" i="7"/>
  <c r="BT18" i="7"/>
  <c r="BS19" i="7"/>
  <c r="CM19" i="7"/>
  <c r="BT5" i="36"/>
  <c r="BW5" i="36"/>
  <c r="AX5" i="36"/>
  <c r="BK5" i="36" s="1"/>
  <c r="BV5" i="36"/>
  <c r="BS6" i="36"/>
  <c r="BR6" i="36"/>
  <c r="AW6" i="36"/>
  <c r="BJ6" i="36" s="1"/>
  <c r="CM6" i="36"/>
  <c r="CL6" i="36"/>
  <c r="BB6" i="36"/>
  <c r="BO6" i="36" s="1"/>
  <c r="BP6" i="36"/>
  <c r="BR7" i="36"/>
  <c r="AW7" i="36"/>
  <c r="BJ7" i="36" s="1"/>
  <c r="BQ7" i="36"/>
  <c r="CL7" i="36"/>
  <c r="BB7" i="36"/>
  <c r="BO7" i="36" s="1"/>
  <c r="CK7" i="36"/>
  <c r="BP7" i="36"/>
  <c r="CD8" i="36"/>
  <c r="BB11" i="36"/>
  <c r="BO11" i="36" s="1"/>
  <c r="BX5" i="36"/>
  <c r="AY5" i="36"/>
  <c r="BL5" i="36" s="1"/>
  <c r="CA5" i="36"/>
  <c r="BY5" i="36"/>
  <c r="BW6" i="36"/>
  <c r="AX6" i="36"/>
  <c r="BK6" i="36" s="1"/>
  <c r="BV6" i="36"/>
  <c r="BQ6" i="36"/>
  <c r="CJ6" i="36"/>
  <c r="BS7" i="36"/>
  <c r="CJ7" i="36"/>
  <c r="BW9" i="36"/>
  <c r="BV9" i="36"/>
  <c r="BT9" i="36"/>
  <c r="AX9" i="36"/>
  <c r="BK9" i="36" s="1"/>
  <c r="BU9" i="36"/>
  <c r="BR14" i="36"/>
  <c r="AW14" i="36"/>
  <c r="BQ14" i="36"/>
  <c r="BS14" i="36"/>
  <c r="CJ14" i="36"/>
  <c r="CL14" i="36"/>
  <c r="BB14" i="36"/>
  <c r="BO14" i="36" s="1"/>
  <c r="CM14" i="36"/>
  <c r="CK14" i="36"/>
  <c r="BY8" i="36"/>
  <c r="BX8" i="36"/>
  <c r="AY8" i="36"/>
  <c r="BZ8" i="36"/>
  <c r="CA9" i="36"/>
  <c r="BY9" i="36"/>
  <c r="AY9" i="36"/>
  <c r="BL9" i="36" s="1"/>
  <c r="BX9" i="36"/>
  <c r="BZ9" i="36"/>
  <c r="BR10" i="36"/>
  <c r="AW10" i="36"/>
  <c r="BJ10" i="36" s="1"/>
  <c r="BQ10" i="36"/>
  <c r="BS10" i="36"/>
  <c r="CL10" i="36"/>
  <c r="BB10" i="36"/>
  <c r="CJ10" i="36" s="1"/>
  <c r="CK10" i="36"/>
  <c r="CM10" i="36"/>
  <c r="BQ11" i="36"/>
  <c r="BR11" i="36"/>
  <c r="AW11" i="36"/>
  <c r="BS11" i="36"/>
  <c r="CK11" i="36"/>
  <c r="CL11" i="36"/>
  <c r="CM11" i="36"/>
  <c r="CD7" i="36"/>
  <c r="CC7" i="36"/>
  <c r="AZ7" i="36"/>
  <c r="BM7" i="36" s="1"/>
  <c r="CB7" i="36"/>
  <c r="CC8" i="36"/>
  <c r="AZ8" i="36"/>
  <c r="BM8" i="36" s="1"/>
  <c r="CB8" i="36"/>
  <c r="CA8" i="36"/>
  <c r="BP10" i="36"/>
  <c r="BP11" i="36"/>
  <c r="BS13" i="36"/>
  <c r="BQ13" i="36"/>
  <c r="BR13" i="36"/>
  <c r="AW13" i="36"/>
  <c r="BJ13" i="36" s="1"/>
  <c r="CM13" i="36"/>
  <c r="CK13" i="36"/>
  <c r="BB13" i="36"/>
  <c r="BO13" i="36" s="1"/>
  <c r="CL13" i="36"/>
  <c r="CE5" i="36"/>
  <c r="BZ6" i="36"/>
  <c r="BU7" i="36"/>
  <c r="BP8" i="36"/>
  <c r="CJ8" i="36"/>
  <c r="BS9" i="36"/>
  <c r="CC9" i="36"/>
  <c r="CL9" i="36"/>
  <c r="AX10" i="36"/>
  <c r="BK10" i="36" s="1"/>
  <c r="BY11" i="36"/>
  <c r="BX11" i="36"/>
  <c r="BX12" i="36"/>
  <c r="AY12" i="36"/>
  <c r="BL12" i="36" s="1"/>
  <c r="BW12" i="36"/>
  <c r="CC12" i="36"/>
  <c r="BX13" i="36"/>
  <c r="AX14" i="36"/>
  <c r="BK14" i="36" s="1"/>
  <c r="CA15" i="36"/>
  <c r="BY15" i="36"/>
  <c r="BX15" i="36"/>
  <c r="BV16" i="36"/>
  <c r="BT16" i="36"/>
  <c r="BK16" i="36"/>
  <c r="BY17" i="36"/>
  <c r="CA17" i="36"/>
  <c r="AY17" i="36"/>
  <c r="BL17" i="36" s="1"/>
  <c r="BZ17" i="36"/>
  <c r="CJ17" i="36"/>
  <c r="BT18" i="36"/>
  <c r="BV18" i="36"/>
  <c r="BW18" i="36"/>
  <c r="CC18" i="36"/>
  <c r="CD9" i="36"/>
  <c r="CD10" i="36"/>
  <c r="BM10" i="36"/>
  <c r="BT10" i="36"/>
  <c r="CE10" i="36"/>
  <c r="CC11" i="36"/>
  <c r="AZ11" i="36"/>
  <c r="BM11" i="36" s="1"/>
  <c r="AY11" i="36"/>
  <c r="BL11" i="36" s="1"/>
  <c r="BZ11" i="36"/>
  <c r="CE11" i="36"/>
  <c r="BM12" i="36"/>
  <c r="BY12" i="36"/>
  <c r="CD12" i="36"/>
  <c r="AY13" i="36"/>
  <c r="BL13" i="36" s="1"/>
  <c r="BY13" i="36"/>
  <c r="CB14" i="36"/>
  <c r="CD14" i="36"/>
  <c r="AY15" i="36"/>
  <c r="BL15" i="36" s="1"/>
  <c r="BZ15" i="36"/>
  <c r="BU16" i="36"/>
  <c r="AX18" i="36"/>
  <c r="BK18" i="36" s="1"/>
  <c r="BS15" i="36"/>
  <c r="BQ15" i="36"/>
  <c r="CM15" i="36"/>
  <c r="CK15" i="36"/>
  <c r="BB15" i="36"/>
  <c r="BO15" i="36" s="1"/>
  <c r="CD16" i="36"/>
  <c r="CB16" i="36"/>
  <c r="CE16" i="36"/>
  <c r="BQ17" i="36"/>
  <c r="BS17" i="36"/>
  <c r="CK17" i="36"/>
  <c r="CM17" i="36"/>
  <c r="BB17" i="36"/>
  <c r="BO17" i="36" s="1"/>
  <c r="CB18" i="36"/>
  <c r="CD18" i="36"/>
  <c r="BW10" i="36"/>
  <c r="BT12" i="36"/>
  <c r="BK12" i="36"/>
  <c r="BV12" i="36"/>
  <c r="BW13" i="36"/>
  <c r="AX13" i="36"/>
  <c r="BK13" i="36" s="1"/>
  <c r="BV13" i="36"/>
  <c r="BT14" i="36"/>
  <c r="BV14" i="36"/>
  <c r="AW15" i="36"/>
  <c r="BP15" i="36"/>
  <c r="AZ16" i="36"/>
  <c r="BM16" i="36" s="1"/>
  <c r="AW17" i="36"/>
  <c r="BJ17" i="36" s="1"/>
  <c r="BP17" i="36"/>
  <c r="AZ18" i="36"/>
  <c r="BM18" i="36" s="1"/>
  <c r="AZ15" i="36"/>
  <c r="BM15" i="36" s="1"/>
  <c r="CC15" i="36"/>
  <c r="AY16" i="36"/>
  <c r="BL16" i="36" s="1"/>
  <c r="BX16" i="36"/>
  <c r="AX17" i="36"/>
  <c r="BK17" i="36" s="1"/>
  <c r="BW17" i="36"/>
  <c r="AW18" i="36"/>
  <c r="BB18" i="36"/>
  <c r="BO18" i="36" s="1"/>
  <c r="BR18" i="36"/>
  <c r="CL18" i="36"/>
  <c r="CB8" i="37"/>
  <c r="AZ8" i="37"/>
  <c r="BM8" i="37" s="1"/>
  <c r="CC8" i="37"/>
  <c r="CD8" i="37"/>
  <c r="AY18" i="37"/>
  <c r="BL18" i="37" s="1"/>
  <c r="BX18" i="37"/>
  <c r="CM17" i="37"/>
  <c r="BX17" i="37"/>
  <c r="AZ17" i="37"/>
  <c r="BM17" i="37" s="1"/>
  <c r="CC17" i="37"/>
  <c r="AU16" i="37"/>
  <c r="F16" i="37" s="1"/>
  <c r="BK16" i="37"/>
  <c r="BT16" i="37"/>
  <c r="BV16" i="37"/>
  <c r="CK15" i="37"/>
  <c r="BO15" i="37"/>
  <c r="CM15" i="37"/>
  <c r="BQ15" i="37"/>
  <c r="BJ15" i="37"/>
  <c r="BS15" i="37"/>
  <c r="BP13" i="37"/>
  <c r="BK12" i="37"/>
  <c r="BT12" i="37"/>
  <c r="BV12" i="37"/>
  <c r="CK11" i="37"/>
  <c r="CM11" i="37"/>
  <c r="BQ11" i="37"/>
  <c r="BJ11" i="37"/>
  <c r="BS11" i="37"/>
  <c r="BM10" i="37"/>
  <c r="CA9" i="37"/>
  <c r="AY9" i="37"/>
  <c r="BL9" i="37" s="1"/>
  <c r="BX9" i="37"/>
  <c r="BY9" i="37"/>
  <c r="CD14" i="37"/>
  <c r="CB14" i="37"/>
  <c r="CE18" i="37"/>
  <c r="BT18" i="37"/>
  <c r="CL17" i="37"/>
  <c r="BS17" i="37"/>
  <c r="BL17" i="37"/>
  <c r="BY17" i="37"/>
  <c r="CE14" i="37"/>
  <c r="BV14" i="37"/>
  <c r="BK14" i="37"/>
  <c r="BT14" i="37"/>
  <c r="BO13" i="37"/>
  <c r="CM13" i="37"/>
  <c r="CK13" i="37"/>
  <c r="BJ13" i="37"/>
  <c r="BS13" i="37"/>
  <c r="BQ13" i="37"/>
  <c r="BB17" i="37"/>
  <c r="BO17" i="37" s="1"/>
  <c r="CA13" i="37"/>
  <c r="BY13" i="37"/>
  <c r="CD18" i="37"/>
  <c r="BY18" i="37"/>
  <c r="AZ18" i="37"/>
  <c r="BM18" i="37" s="1"/>
  <c r="CJ17" i="37"/>
  <c r="CA17" i="37"/>
  <c r="BR17" i="37"/>
  <c r="AW17" i="37"/>
  <c r="BM16" i="37"/>
  <c r="CD16" i="37"/>
  <c r="BR15" i="37"/>
  <c r="BY15" i="37"/>
  <c r="CA15" i="37"/>
  <c r="CC14" i="37"/>
  <c r="BW14" i="37"/>
  <c r="AZ14" i="37"/>
  <c r="AU14" i="37" s="1"/>
  <c r="F14" i="37" s="1"/>
  <c r="BX13" i="37"/>
  <c r="AY13" i="37"/>
  <c r="CB12" i="37"/>
  <c r="BM12" i="37"/>
  <c r="CD12" i="37"/>
  <c r="BR11" i="37"/>
  <c r="BL11" i="37"/>
  <c r="BY11" i="37"/>
  <c r="CA11" i="37"/>
  <c r="BV10" i="37"/>
  <c r="AX10" i="37"/>
  <c r="BW10" i="37"/>
  <c r="BT10" i="37"/>
  <c r="BO9" i="37"/>
  <c r="BJ9" i="37"/>
  <c r="CE8" i="37"/>
  <c r="CL16" i="37"/>
  <c r="BR16" i="37"/>
  <c r="BW15" i="37"/>
  <c r="BX14" i="37"/>
  <c r="CC13" i="37"/>
  <c r="CL12" i="37"/>
  <c r="BR12" i="37"/>
  <c r="BW11" i="37"/>
  <c r="CB10" i="37"/>
  <c r="BX10" i="37"/>
  <c r="CK9" i="37"/>
  <c r="CC9" i="37"/>
  <c r="BQ9" i="37"/>
  <c r="CL8" i="37"/>
  <c r="BV8" i="37"/>
  <c r="BR8" i="37"/>
  <c r="CD10" i="37"/>
  <c r="CM9" i="37"/>
  <c r="BS9" i="37"/>
  <c r="BT8" i="37"/>
  <c r="BZ6" i="37"/>
  <c r="BU7" i="37"/>
  <c r="BP5" i="37"/>
  <c r="AX6" i="37"/>
  <c r="BK6" i="37" s="1"/>
  <c r="BJ6" i="37"/>
  <c r="BS6" i="37"/>
  <c r="BW6" i="37"/>
  <c r="CA6" i="37"/>
  <c r="CE6" i="37"/>
  <c r="CM6" i="37"/>
  <c r="AW7" i="37"/>
  <c r="BJ7" i="37" s="1"/>
  <c r="BB7" i="37"/>
  <c r="BO7" i="37" s="1"/>
  <c r="BR7" i="37"/>
  <c r="BV7" i="37"/>
  <c r="BZ7" i="37"/>
  <c r="CD7" i="37"/>
  <c r="CL7" i="37"/>
  <c r="CE5" i="37"/>
  <c r="AZ5" i="37"/>
  <c r="CB5" i="37" s="1"/>
  <c r="BQ5" i="37"/>
  <c r="BU5" i="37"/>
  <c r="BY5" i="37"/>
  <c r="CC5" i="37"/>
  <c r="CK5" i="37"/>
  <c r="AY6" i="37"/>
  <c r="BL6" i="37" s="1"/>
  <c r="BP6" i="37"/>
  <c r="BT6" i="37"/>
  <c r="BX6" i="37"/>
  <c r="CB6" i="37"/>
  <c r="AX7" i="37"/>
  <c r="BK7" i="37" s="1"/>
  <c r="BS7" i="37"/>
  <c r="BW7" i="37"/>
  <c r="CA7" i="37"/>
  <c r="CE7" i="37"/>
  <c r="CM7" i="37"/>
  <c r="AW5" i="37"/>
  <c r="BB5" i="37"/>
  <c r="BO5" i="37" s="1"/>
  <c r="AZ6" i="37"/>
  <c r="BM6" i="37" s="1"/>
  <c r="AY7" i="37"/>
  <c r="BL7" i="37" s="1"/>
  <c r="CC7" i="60"/>
  <c r="BY7" i="60"/>
  <c r="AZ7" i="60"/>
  <c r="BM7" i="60" s="1"/>
  <c r="CD6" i="60"/>
  <c r="BX7" i="60"/>
  <c r="BT7" i="60"/>
  <c r="AY7" i="60"/>
  <c r="CC6" i="60"/>
  <c r="BL6" i="60"/>
  <c r="AZ6" i="60"/>
  <c r="AW5" i="60"/>
  <c r="BJ5" i="60" s="1"/>
  <c r="BB5" i="60"/>
  <c r="CJ5" i="60" s="1"/>
  <c r="BR5" i="60"/>
  <c r="BV5" i="60"/>
  <c r="CD5" i="60"/>
  <c r="CL5" i="60"/>
  <c r="AX5" i="60"/>
  <c r="BK5" i="60" s="1"/>
  <c r="BS5" i="60"/>
  <c r="BW5" i="60"/>
  <c r="CE5" i="60"/>
  <c r="CM5" i="60"/>
  <c r="BU5" i="60"/>
  <c r="CD5" i="61"/>
  <c r="CD3" i="61" s="1"/>
  <c r="BT5" i="61"/>
  <c r="BT3" i="61" s="1"/>
  <c r="CL5" i="61"/>
  <c r="CL3" i="61" s="1"/>
  <c r="AW5" i="61"/>
  <c r="BV5" i="61"/>
  <c r="BV3" i="61" s="1"/>
  <c r="BQ3" i="61"/>
  <c r="AX5" i="61"/>
  <c r="BK5" i="61" s="1"/>
  <c r="BK3" i="61" s="1"/>
  <c r="BJ5" i="61"/>
  <c r="BJ3" i="61" s="1"/>
  <c r="BO5" i="61"/>
  <c r="BO3" i="61" s="1"/>
  <c r="BS5" i="61"/>
  <c r="BW5" i="61"/>
  <c r="BW3" i="61" s="1"/>
  <c r="R9" i="4" s="1"/>
  <c r="CA5" i="61"/>
  <c r="CA3" i="61" s="1"/>
  <c r="S9" i="4" s="1"/>
  <c r="CE5" i="61"/>
  <c r="CE3" i="61" s="1"/>
  <c r="T9" i="4" s="1"/>
  <c r="CM5" i="61"/>
  <c r="CM3" i="61" s="1"/>
  <c r="U9" i="4" s="1"/>
  <c r="BZ5" i="61"/>
  <c r="BZ3" i="61" s="1"/>
  <c r="AY5" i="61"/>
  <c r="BL5" i="61" s="1"/>
  <c r="BL3" i="61" s="1"/>
  <c r="BP5" i="61"/>
  <c r="BX5" i="61"/>
  <c r="BX3" i="61" s="1"/>
  <c r="CJ5" i="61"/>
  <c r="CJ3" i="61" s="1"/>
  <c r="AZ5" i="61"/>
  <c r="BM5" i="61" s="1"/>
  <c r="BM3" i="61" s="1"/>
  <c r="CA6" i="74"/>
  <c r="BB5" i="74"/>
  <c r="BV5" i="74"/>
  <c r="BQ6" i="74"/>
  <c r="BQ3" i="74" s="1"/>
  <c r="CC6" i="74"/>
  <c r="CC3" i="74" s="1"/>
  <c r="BS6" i="74"/>
  <c r="CK6" i="74"/>
  <c r="CK3" i="74" s="1"/>
  <c r="AW5" i="74"/>
  <c r="BJ5" i="74" s="1"/>
  <c r="BR5" i="74"/>
  <c r="CD5" i="74"/>
  <c r="BY6" i="74"/>
  <c r="BY3" i="74" s="1"/>
  <c r="BZ5" i="74"/>
  <c r="BU6" i="74"/>
  <c r="BU3" i="74" s="1"/>
  <c r="AX5" i="74"/>
  <c r="BK5" i="74" s="1"/>
  <c r="BO5" i="74"/>
  <c r="BS5" i="74"/>
  <c r="BS3" i="74" s="1"/>
  <c r="Q10" i="4" s="1"/>
  <c r="BW5" i="74"/>
  <c r="CA5" i="74"/>
  <c r="CE5" i="74"/>
  <c r="CM5" i="74"/>
  <c r="AW6" i="74"/>
  <c r="BB6" i="74"/>
  <c r="CM6" i="74" s="1"/>
  <c r="BR6" i="74"/>
  <c r="BV6" i="74"/>
  <c r="BZ6" i="74"/>
  <c r="CD6" i="74"/>
  <c r="CL6" i="74"/>
  <c r="AY5" i="74"/>
  <c r="BL5" i="74" s="1"/>
  <c r="BP5" i="74"/>
  <c r="BP3" i="74" s="1"/>
  <c r="BX5" i="74"/>
  <c r="BX3" i="74" s="1"/>
  <c r="CJ5" i="74"/>
  <c r="CJ3" i="74" s="1"/>
  <c r="AX6" i="74"/>
  <c r="BK6" i="74" s="1"/>
  <c r="BW6" i="74"/>
  <c r="CE6" i="74"/>
  <c r="AY6" i="74"/>
  <c r="BL6" i="74" s="1"/>
  <c r="BJ8" i="40"/>
  <c r="CB10" i="40"/>
  <c r="BX10" i="40"/>
  <c r="BT10" i="40"/>
  <c r="CK9" i="40"/>
  <c r="CC9" i="40"/>
  <c r="BY9" i="40"/>
  <c r="BQ9" i="40"/>
  <c r="CL8" i="40"/>
  <c r="CD8" i="40"/>
  <c r="BV8" i="40"/>
  <c r="BR8" i="40"/>
  <c r="BW10" i="40"/>
  <c r="AX10" i="40"/>
  <c r="BX9" i="40"/>
  <c r="AY9" i="40"/>
  <c r="BL9" i="40" s="1"/>
  <c r="CC8" i="40"/>
  <c r="AZ8" i="40"/>
  <c r="BM8" i="40" s="1"/>
  <c r="CD10" i="40"/>
  <c r="CM9" i="40"/>
  <c r="BS9" i="40"/>
  <c r="BT8" i="40"/>
  <c r="CE5" i="40"/>
  <c r="BU7" i="40"/>
  <c r="BP5" i="40"/>
  <c r="CB5" i="40"/>
  <c r="CA6" i="40"/>
  <c r="CE6" i="40"/>
  <c r="BV7" i="40"/>
  <c r="BZ7" i="40"/>
  <c r="BZ6" i="40"/>
  <c r="AZ5" i="40"/>
  <c r="BM5" i="40" s="1"/>
  <c r="BQ5" i="40"/>
  <c r="BU5" i="40"/>
  <c r="BY5" i="40"/>
  <c r="CC5" i="40"/>
  <c r="CK5" i="40"/>
  <c r="AY6" i="40"/>
  <c r="BL6" i="40" s="1"/>
  <c r="BP6" i="40"/>
  <c r="BT6" i="40"/>
  <c r="BX6" i="40"/>
  <c r="CB6" i="40"/>
  <c r="CJ6" i="40"/>
  <c r="AX7" i="40"/>
  <c r="BJ7" i="40"/>
  <c r="BO7" i="40"/>
  <c r="BS7" i="40"/>
  <c r="BW7" i="40"/>
  <c r="CA7" i="40"/>
  <c r="CE7" i="40"/>
  <c r="CM7" i="40"/>
  <c r="AW5" i="40"/>
  <c r="BB5" i="40"/>
  <c r="BO5" i="40" s="1"/>
  <c r="AZ6" i="40"/>
  <c r="BM6" i="40" s="1"/>
  <c r="AY7" i="40"/>
  <c r="BL7" i="40" s="1"/>
  <c r="BJ6" i="62"/>
  <c r="CC7" i="62"/>
  <c r="BY7" i="62"/>
  <c r="CL6" i="62"/>
  <c r="CD6" i="62"/>
  <c r="BR6" i="62"/>
  <c r="BM6" i="62"/>
  <c r="BX7" i="62"/>
  <c r="AY7" i="62"/>
  <c r="BL7" i="62" s="1"/>
  <c r="CC6" i="62"/>
  <c r="AZ6" i="62"/>
  <c r="CE6" i="62" s="1"/>
  <c r="BU5" i="62"/>
  <c r="BU3" i="62" s="1"/>
  <c r="AW5" i="62"/>
  <c r="BJ5" i="62" s="1"/>
  <c r="BB5" i="62"/>
  <c r="CL5" i="62" s="1"/>
  <c r="BM5" i="62"/>
  <c r="BR5" i="62"/>
  <c r="BV5" i="62"/>
  <c r="BV3" i="62" s="1"/>
  <c r="CD5" i="62"/>
  <c r="AX5" i="62"/>
  <c r="BS5" i="62"/>
  <c r="BW5" i="62"/>
  <c r="CM5" i="62"/>
  <c r="BK5" i="62"/>
  <c r="BK3" i="62" s="1"/>
  <c r="BP3" i="71"/>
  <c r="AW5" i="71"/>
  <c r="BB5" i="71"/>
  <c r="BO5" i="71" s="1"/>
  <c r="BO3" i="71" s="1"/>
  <c r="BR5" i="71"/>
  <c r="BV5" i="71"/>
  <c r="BV3" i="71" s="1"/>
  <c r="BZ5" i="71"/>
  <c r="BZ3" i="71" s="1"/>
  <c r="CD5" i="71"/>
  <c r="CD3" i="71" s="1"/>
  <c r="CL5" i="71"/>
  <c r="CL3" i="71" s="1"/>
  <c r="AX5" i="71"/>
  <c r="BK5" i="71" s="1"/>
  <c r="BK3" i="71" s="1"/>
  <c r="BJ5" i="71"/>
  <c r="BS5" i="71"/>
  <c r="BW5" i="71"/>
  <c r="BW3" i="71" s="1"/>
  <c r="R13" i="4" s="1"/>
  <c r="CM5" i="71"/>
  <c r="CM3" i="71" s="1"/>
  <c r="U13" i="4" s="1"/>
  <c r="BU5" i="71"/>
  <c r="BU3" i="71" s="1"/>
  <c r="BQ3" i="71"/>
  <c r="CH3" i="62" l="1"/>
  <c r="CG3" i="62"/>
  <c r="CF3" i="62"/>
  <c r="BX3" i="62"/>
  <c r="CE5" i="62"/>
  <c r="CE3" i="62" s="1"/>
  <c r="T12" i="4" s="1"/>
  <c r="BT3" i="62"/>
  <c r="BZ3" i="62"/>
  <c r="BQ3" i="62"/>
  <c r="CD3" i="62"/>
  <c r="BS3" i="62"/>
  <c r="Q12" i="4" s="1"/>
  <c r="CK3" i="62"/>
  <c r="CA3" i="62"/>
  <c r="S12" i="4" s="1"/>
  <c r="BJ3" i="62"/>
  <c r="BL3" i="62"/>
  <c r="CL7" i="62"/>
  <c r="CG3" i="40"/>
  <c r="CH3" i="40"/>
  <c r="CI3" i="40"/>
  <c r="BY3" i="40"/>
  <c r="BR3" i="40"/>
  <c r="AU10" i="40"/>
  <c r="F10" i="40" s="1"/>
  <c r="BK3" i="74"/>
  <c r="CF3" i="74"/>
  <c r="BO3" i="74"/>
  <c r="BR3" i="74"/>
  <c r="BF3" i="61"/>
  <c r="I9" i="4" s="1"/>
  <c r="CF3" i="60"/>
  <c r="CG3" i="60"/>
  <c r="BO5" i="60"/>
  <c r="BO3" i="60" s="1"/>
  <c r="BV3" i="60"/>
  <c r="CH3" i="60"/>
  <c r="CC3" i="60"/>
  <c r="CD3" i="60"/>
  <c r="CA3" i="60"/>
  <c r="S8" i="4" s="1"/>
  <c r="BZ3" i="60"/>
  <c r="BW3" i="60"/>
  <c r="R8" i="4" s="1"/>
  <c r="BX3" i="60"/>
  <c r="BU3" i="60"/>
  <c r="BS3" i="60"/>
  <c r="Q8" i="4" s="1"/>
  <c r="CE3" i="60"/>
  <c r="T8" i="4" s="1"/>
  <c r="AU7" i="60"/>
  <c r="F7" i="60" s="1"/>
  <c r="BR3" i="60"/>
  <c r="AU6" i="60"/>
  <c r="F6" i="60" s="1"/>
  <c r="BL7" i="60"/>
  <c r="BL3" i="60" s="1"/>
  <c r="CG3" i="37"/>
  <c r="CF3" i="37"/>
  <c r="CI3" i="37"/>
  <c r="CH3" i="37"/>
  <c r="AU13" i="37"/>
  <c r="F13" i="37" s="1"/>
  <c r="BZ3" i="37"/>
  <c r="AU10" i="37"/>
  <c r="F10" i="37" s="1"/>
  <c r="CO16" i="37"/>
  <c r="AU9" i="37"/>
  <c r="F9" i="37" s="1"/>
  <c r="BV3" i="37"/>
  <c r="CD3" i="37"/>
  <c r="CA3" i="37"/>
  <c r="S7" i="4" s="1"/>
  <c r="BR3" i="37"/>
  <c r="BS3" i="37"/>
  <c r="Q7" i="4" s="1"/>
  <c r="AU8" i="37"/>
  <c r="F8" i="37" s="1"/>
  <c r="AU15" i="37"/>
  <c r="F15" i="37" s="1"/>
  <c r="CO9" i="37"/>
  <c r="BT3" i="37"/>
  <c r="BQ3" i="37"/>
  <c r="AU12" i="37"/>
  <c r="F12" i="37" s="1"/>
  <c r="CG3" i="36"/>
  <c r="CI3" i="36"/>
  <c r="CF3" i="36"/>
  <c r="CH3" i="36"/>
  <c r="BU3" i="36"/>
  <c r="BT3" i="36"/>
  <c r="CO16" i="36"/>
  <c r="CE3" i="36"/>
  <c r="T6" i="4" s="1"/>
  <c r="BV3" i="36"/>
  <c r="BZ3" i="36"/>
  <c r="AU8" i="36"/>
  <c r="F8" i="36" s="1"/>
  <c r="CB3" i="36"/>
  <c r="BP3" i="36"/>
  <c r="CO6" i="36"/>
  <c r="BK3" i="36"/>
  <c r="CI3" i="7"/>
  <c r="CH3" i="7"/>
  <c r="CF3" i="7"/>
  <c r="AU45" i="7"/>
  <c r="F45" i="7" s="1"/>
  <c r="CG3" i="7"/>
  <c r="AU50" i="7"/>
  <c r="F50" i="7" s="1"/>
  <c r="AU60" i="7"/>
  <c r="F60" i="7" s="1"/>
  <c r="AU51" i="7"/>
  <c r="F51" i="7" s="1"/>
  <c r="AU48" i="7"/>
  <c r="F48" i="7" s="1"/>
  <c r="AU18" i="7"/>
  <c r="F18" i="7" s="1"/>
  <c r="AU41" i="7"/>
  <c r="F41" i="7" s="1"/>
  <c r="BJ41" i="7"/>
  <c r="AU40" i="7"/>
  <c r="F40" i="7" s="1"/>
  <c r="BJ51" i="7"/>
  <c r="AU52" i="7"/>
  <c r="F52" i="7" s="1"/>
  <c r="CO24" i="7"/>
  <c r="AU20" i="7"/>
  <c r="F20" i="7" s="1"/>
  <c r="AU46" i="7"/>
  <c r="F46" i="7" s="1"/>
  <c r="AU57" i="7"/>
  <c r="F57" i="7" s="1"/>
  <c r="BX3" i="7"/>
  <c r="AU21" i="7"/>
  <c r="F21" i="7" s="1"/>
  <c r="AU24" i="7"/>
  <c r="F24" i="7" s="1"/>
  <c r="AU34" i="7"/>
  <c r="F34" i="7" s="1"/>
  <c r="AU42" i="7"/>
  <c r="F42" i="7" s="1"/>
  <c r="BM40" i="7"/>
  <c r="CO40" i="7" s="1"/>
  <c r="BK52" i="7"/>
  <c r="CO52" i="7" s="1"/>
  <c r="BJ48" i="7"/>
  <c r="CO48" i="7" s="1"/>
  <c r="AU32" i="7"/>
  <c r="F32" i="7" s="1"/>
  <c r="BO10" i="7"/>
  <c r="AU22" i="7"/>
  <c r="F22" i="7" s="1"/>
  <c r="BK46" i="7"/>
  <c r="CO46" i="7" s="1"/>
  <c r="BO42" i="7"/>
  <c r="BP3" i="7"/>
  <c r="CO33" i="7"/>
  <c r="BY3" i="7"/>
  <c r="CC3" i="7"/>
  <c r="BU3" i="7"/>
  <c r="CA3" i="7"/>
  <c r="S5" i="4" s="1"/>
  <c r="BV3" i="7"/>
  <c r="AU26" i="7"/>
  <c r="F26" i="7" s="1"/>
  <c r="CC3" i="62"/>
  <c r="CO8" i="37"/>
  <c r="CO18" i="37"/>
  <c r="BV3" i="40"/>
  <c r="CB3" i="7"/>
  <c r="BM3" i="36"/>
  <c r="CD3" i="36"/>
  <c r="BL12" i="37"/>
  <c r="CO12" i="37" s="1"/>
  <c r="BY3" i="36"/>
  <c r="BT3" i="7"/>
  <c r="CO20" i="7"/>
  <c r="BQ3" i="36"/>
  <c r="BR3" i="36"/>
  <c r="BO5" i="62"/>
  <c r="CC3" i="37"/>
  <c r="BR3" i="62"/>
  <c r="AU7" i="62"/>
  <c r="BQ3" i="40"/>
  <c r="BW3" i="74"/>
  <c r="R10" i="4" s="1"/>
  <c r="BF3" i="74"/>
  <c r="I10" i="4" s="1"/>
  <c r="BV3" i="74"/>
  <c r="BJ3" i="60"/>
  <c r="BY3" i="37"/>
  <c r="CB3" i="37"/>
  <c r="CO7" i="37"/>
  <c r="BW3" i="36"/>
  <c r="R6" i="4" s="1"/>
  <c r="BS3" i="7"/>
  <c r="Q5" i="4" s="1"/>
  <c r="CO36" i="7"/>
  <c r="CO30" i="7"/>
  <c r="BK50" i="7"/>
  <c r="CO50" i="7" s="1"/>
  <c r="AU55" i="7"/>
  <c r="F55" i="7" s="1"/>
  <c r="CO6" i="37"/>
  <c r="CO12" i="36"/>
  <c r="CK3" i="60"/>
  <c r="AU47" i="7"/>
  <c r="F47" i="7" s="1"/>
  <c r="BQ3" i="7"/>
  <c r="BX3" i="37"/>
  <c r="BQ3" i="60"/>
  <c r="BZ3" i="7"/>
  <c r="BS3" i="36"/>
  <c r="Q6" i="4" s="1"/>
  <c r="BW3" i="37"/>
  <c r="R7" i="4" s="1"/>
  <c r="BY3" i="60"/>
  <c r="BR3" i="7"/>
  <c r="CE3" i="74"/>
  <c r="T10" i="4" s="1"/>
  <c r="CM3" i="62"/>
  <c r="U12" i="4" s="1"/>
  <c r="CA3" i="74"/>
  <c r="S10" i="4" s="1"/>
  <c r="CA3" i="36"/>
  <c r="S6" i="4" s="1"/>
  <c r="BW3" i="62"/>
  <c r="R12" i="4" s="1"/>
  <c r="BM3" i="62"/>
  <c r="BL3" i="74"/>
  <c r="CM3" i="74"/>
  <c r="U10" i="4" s="1"/>
  <c r="BZ3" i="74"/>
  <c r="CD3" i="74"/>
  <c r="BK3" i="60"/>
  <c r="BU3" i="37"/>
  <c r="CE3" i="37"/>
  <c r="T7" i="4" s="1"/>
  <c r="BP3" i="37"/>
  <c r="CO15" i="37"/>
  <c r="BX3" i="36"/>
  <c r="BW3" i="7"/>
  <c r="R5" i="4" s="1"/>
  <c r="CO32" i="7"/>
  <c r="AU33" i="7"/>
  <c r="F33" i="7" s="1"/>
  <c r="BL45" i="7"/>
  <c r="BL3" i="7" s="1"/>
  <c r="AU59" i="7"/>
  <c r="F59" i="7" s="1"/>
  <c r="CD3" i="40"/>
  <c r="CE3" i="7"/>
  <c r="T5" i="4" s="1"/>
  <c r="BM3" i="74"/>
  <c r="CL3" i="74"/>
  <c r="BY3" i="62"/>
  <c r="CD3" i="7"/>
  <c r="CC3" i="36"/>
  <c r="BT3" i="60"/>
  <c r="CL3" i="60"/>
  <c r="CL3" i="37"/>
  <c r="CO9" i="36"/>
  <c r="AU12" i="36"/>
  <c r="F12" i="36" s="1"/>
  <c r="CM3" i="36"/>
  <c r="U6" i="4" s="1"/>
  <c r="BO19" i="7"/>
  <c r="BO27" i="7"/>
  <c r="CO27" i="7" s="1"/>
  <c r="CJ53" i="7"/>
  <c r="BO53" i="7"/>
  <c r="CJ5" i="71"/>
  <c r="CJ7" i="62"/>
  <c r="BO7" i="62"/>
  <c r="CO7" i="62" s="1"/>
  <c r="BM3" i="40"/>
  <c r="CB3" i="40"/>
  <c r="AU8" i="40"/>
  <c r="F8" i="40" s="1"/>
  <c r="BT3" i="40"/>
  <c r="BS3" i="40"/>
  <c r="Q11" i="4" s="1"/>
  <c r="BU3" i="40"/>
  <c r="CA3" i="40"/>
  <c r="S11" i="4" s="1"/>
  <c r="BP3" i="40"/>
  <c r="AU9" i="40"/>
  <c r="F9" i="40" s="1"/>
  <c r="BZ3" i="40"/>
  <c r="AU7" i="40"/>
  <c r="F7" i="40" s="1"/>
  <c r="BW3" i="40"/>
  <c r="R11" i="4" s="1"/>
  <c r="CC3" i="40"/>
  <c r="BL3" i="40"/>
  <c r="CJ5" i="40"/>
  <c r="CJ3" i="40" s="1"/>
  <c r="CE3" i="40"/>
  <c r="T11" i="4" s="1"/>
  <c r="BX3" i="40"/>
  <c r="CM3" i="40"/>
  <c r="U11" i="4" s="1"/>
  <c r="CK3" i="40"/>
  <c r="BO3" i="40"/>
  <c r="CM3" i="60"/>
  <c r="U8" i="4" s="1"/>
  <c r="CJ3" i="60"/>
  <c r="AU5" i="60"/>
  <c r="F5" i="60" s="1"/>
  <c r="BD3" i="60" s="1"/>
  <c r="G8" i="4" s="1"/>
  <c r="AU6" i="37"/>
  <c r="F6" i="37" s="1"/>
  <c r="AU11" i="37"/>
  <c r="F11" i="37" s="1"/>
  <c r="BO11" i="37"/>
  <c r="CO11" i="37" s="1"/>
  <c r="CJ18" i="37"/>
  <c r="CK3" i="37"/>
  <c r="CM3" i="37"/>
  <c r="U7" i="4" s="1"/>
  <c r="CJ5" i="37"/>
  <c r="CL3" i="36"/>
  <c r="CJ13" i="36"/>
  <c r="CJ15" i="36"/>
  <c r="CK3" i="36"/>
  <c r="CJ18" i="36"/>
  <c r="CJ11" i="36"/>
  <c r="BO10" i="36"/>
  <c r="CO10" i="36" s="1"/>
  <c r="AU7" i="36"/>
  <c r="F7" i="36" s="1"/>
  <c r="BO7" i="7"/>
  <c r="CO7" i="7" s="1"/>
  <c r="CO37" i="7"/>
  <c r="CO47" i="7"/>
  <c r="CJ61" i="7"/>
  <c r="CJ25" i="7"/>
  <c r="CJ62" i="7"/>
  <c r="CJ20" i="7"/>
  <c r="CJ49" i="7"/>
  <c r="AU19" i="7"/>
  <c r="F19" i="7" s="1"/>
  <c r="BO11" i="7"/>
  <c r="CO45" i="7"/>
  <c r="BO43" i="7"/>
  <c r="CO43" i="7" s="1"/>
  <c r="CJ43" i="7"/>
  <c r="CJ17" i="7"/>
  <c r="BO39" i="7"/>
  <c r="CJ39" i="7"/>
  <c r="CM3" i="7"/>
  <c r="U5" i="4" s="1"/>
  <c r="CJ8" i="7"/>
  <c r="CO41" i="7"/>
  <c r="AU39" i="7"/>
  <c r="F39" i="7" s="1"/>
  <c r="BO58" i="7"/>
  <c r="CJ58" i="7"/>
  <c r="AU61" i="7"/>
  <c r="F61" i="7" s="1"/>
  <c r="CJ28" i="7"/>
  <c r="CL10" i="40"/>
  <c r="CO6" i="62"/>
  <c r="AU5" i="62"/>
  <c r="CJ6" i="37"/>
  <c r="BM5" i="37"/>
  <c r="CL17" i="7"/>
  <c r="CO17" i="7"/>
  <c r="BO15" i="7"/>
  <c r="CK15" i="7"/>
  <c r="CO44" i="7"/>
  <c r="CO23" i="7"/>
  <c r="BJ56" i="7"/>
  <c r="CO56" i="7" s="1"/>
  <c r="AU56" i="7"/>
  <c r="F56" i="7" s="1"/>
  <c r="CO54" i="7"/>
  <c r="CO29" i="7"/>
  <c r="AU37" i="7"/>
  <c r="F37" i="7" s="1"/>
  <c r="CO51" i="7"/>
  <c r="BJ49" i="7"/>
  <c r="CO49" i="7" s="1"/>
  <c r="BJ39" i="7"/>
  <c r="AU44" i="7"/>
  <c r="F44" i="7" s="1"/>
  <c r="AU62" i="7"/>
  <c r="F62" i="7" s="1"/>
  <c r="BJ62" i="7"/>
  <c r="AU54" i="7"/>
  <c r="F54" i="7" s="1"/>
  <c r="BJ38" i="7"/>
  <c r="CO38" i="7" s="1"/>
  <c r="AU38" i="7"/>
  <c r="F38" i="7" s="1"/>
  <c r="BK22" i="7"/>
  <c r="CO22" i="7" s="1"/>
  <c r="AU25" i="7"/>
  <c r="F25" i="7" s="1"/>
  <c r="BK26" i="7"/>
  <c r="CO26" i="7" s="1"/>
  <c r="AU29" i="7"/>
  <c r="F29" i="7" s="1"/>
  <c r="AU35" i="7"/>
  <c r="F35" i="7" s="1"/>
  <c r="BJ35" i="7"/>
  <c r="CO35" i="7" s="1"/>
  <c r="CO21" i="7"/>
  <c r="AU30" i="7"/>
  <c r="F30" i="7" s="1"/>
  <c r="AU23" i="7"/>
  <c r="F23" i="7" s="1"/>
  <c r="BK42" i="7"/>
  <c r="CO42" i="7" s="1"/>
  <c r="AU36" i="7"/>
  <c r="F36" i="7" s="1"/>
  <c r="AU53" i="7"/>
  <c r="F53" i="7" s="1"/>
  <c r="BJ53" i="7"/>
  <c r="BK60" i="7"/>
  <c r="CO60" i="7" s="1"/>
  <c r="CO59" i="7"/>
  <c r="CO25" i="7"/>
  <c r="BJ28" i="7"/>
  <c r="CO28" i="7" s="1"/>
  <c r="AU28" i="7"/>
  <c r="F28" i="7" s="1"/>
  <c r="CO31" i="7"/>
  <c r="AU27" i="7"/>
  <c r="F27" i="7" s="1"/>
  <c r="BK34" i="7"/>
  <c r="CO34" i="7" s="1"/>
  <c r="AU31" i="7"/>
  <c r="F31" i="7" s="1"/>
  <c r="AU43" i="7"/>
  <c r="F43" i="7" s="1"/>
  <c r="CO57" i="7"/>
  <c r="AU58" i="7"/>
  <c r="F58" i="7" s="1"/>
  <c r="BJ58" i="7"/>
  <c r="BJ55" i="7"/>
  <c r="CO55" i="7" s="1"/>
  <c r="BJ61" i="7"/>
  <c r="CO14" i="7"/>
  <c r="AU13" i="7"/>
  <c r="F13" i="7" s="1"/>
  <c r="AU10" i="7"/>
  <c r="F10" i="7" s="1"/>
  <c r="CO9" i="7"/>
  <c r="BK18" i="7"/>
  <c r="CO18" i="7" s="1"/>
  <c r="AU8" i="7"/>
  <c r="F8" i="7" s="1"/>
  <c r="BJ8" i="7"/>
  <c r="CO8" i="7" s="1"/>
  <c r="CO16" i="7"/>
  <c r="AU15" i="7"/>
  <c r="F15" i="7" s="1"/>
  <c r="AU6" i="7"/>
  <c r="F6" i="7" s="1"/>
  <c r="AU14" i="7"/>
  <c r="F14" i="7" s="1"/>
  <c r="AU17" i="7"/>
  <c r="F17" i="7" s="1"/>
  <c r="BK10" i="7"/>
  <c r="CO10" i="7" s="1"/>
  <c r="AU9" i="7"/>
  <c r="F9" i="7" s="1"/>
  <c r="CO13" i="7"/>
  <c r="AU11" i="7"/>
  <c r="F11" i="7" s="1"/>
  <c r="BJ11" i="7"/>
  <c r="CO11" i="7" s="1"/>
  <c r="CO12" i="7"/>
  <c r="BJ19" i="7"/>
  <c r="CO19" i="7" s="1"/>
  <c r="AU16" i="7"/>
  <c r="F16" i="7" s="1"/>
  <c r="BJ15" i="7"/>
  <c r="BK6" i="7"/>
  <c r="AU12" i="7"/>
  <c r="F12" i="7" s="1"/>
  <c r="AU7" i="7"/>
  <c r="F7" i="7" s="1"/>
  <c r="BJ18" i="36"/>
  <c r="CO18" i="36" s="1"/>
  <c r="AU18" i="36"/>
  <c r="F18" i="36" s="1"/>
  <c r="CO17" i="36"/>
  <c r="CO13" i="36"/>
  <c r="AU10" i="36"/>
  <c r="F10" i="36" s="1"/>
  <c r="AU17" i="36"/>
  <c r="F17" i="36" s="1"/>
  <c r="AU15" i="36"/>
  <c r="F15" i="36" s="1"/>
  <c r="BJ15" i="36"/>
  <c r="CO15" i="36" s="1"/>
  <c r="AU13" i="36"/>
  <c r="F13" i="36" s="1"/>
  <c r="BL8" i="36"/>
  <c r="CO8" i="36" s="1"/>
  <c r="AU9" i="36"/>
  <c r="F9" i="36" s="1"/>
  <c r="CO5" i="36"/>
  <c r="AU5" i="36"/>
  <c r="F5" i="36" s="1"/>
  <c r="AU11" i="36"/>
  <c r="F11" i="36" s="1"/>
  <c r="AU14" i="36"/>
  <c r="F14" i="36" s="1"/>
  <c r="BJ14" i="36"/>
  <c r="CO14" i="36" s="1"/>
  <c r="CO7" i="36"/>
  <c r="AU6" i="36"/>
  <c r="F6" i="36" s="1"/>
  <c r="AU16" i="36"/>
  <c r="F16" i="36" s="1"/>
  <c r="BJ11" i="36"/>
  <c r="CO11" i="36" s="1"/>
  <c r="BL13" i="37"/>
  <c r="CO13" i="37" s="1"/>
  <c r="BM14" i="37"/>
  <c r="CO14" i="37" s="1"/>
  <c r="AU17" i="37"/>
  <c r="F17" i="37" s="1"/>
  <c r="BJ17" i="37"/>
  <c r="CO17" i="37" s="1"/>
  <c r="BK10" i="37"/>
  <c r="BK3" i="37" s="1"/>
  <c r="AU18" i="37"/>
  <c r="F18" i="37" s="1"/>
  <c r="AU5" i="37"/>
  <c r="F5" i="37" s="1"/>
  <c r="BJ5" i="37"/>
  <c r="AU7" i="37"/>
  <c r="F7" i="37" s="1"/>
  <c r="BM6" i="60"/>
  <c r="BM3" i="60" s="1"/>
  <c r="BG3" i="60"/>
  <c r="J8" i="4" s="1"/>
  <c r="BH3" i="61"/>
  <c r="K9" i="4" s="1"/>
  <c r="BS3" i="61"/>
  <c r="Q9" i="4" s="1"/>
  <c r="BE3" i="61"/>
  <c r="H9" i="4" s="1"/>
  <c r="BP3" i="61"/>
  <c r="AU5" i="61"/>
  <c r="F5" i="61" s="1"/>
  <c r="BD3" i="61" s="1"/>
  <c r="G9" i="4" s="1"/>
  <c r="BG3" i="61"/>
  <c r="J9" i="4" s="1"/>
  <c r="BE3" i="74"/>
  <c r="H10" i="4" s="1"/>
  <c r="BJ6" i="74"/>
  <c r="BJ3" i="74" s="1"/>
  <c r="AU6" i="74"/>
  <c r="F6" i="74" s="1"/>
  <c r="BH3" i="74"/>
  <c r="K10" i="4" s="1"/>
  <c r="AU5" i="74"/>
  <c r="F5" i="74" s="1"/>
  <c r="BK10" i="40"/>
  <c r="AU6" i="40"/>
  <c r="F6" i="40" s="1"/>
  <c r="BK7" i="40"/>
  <c r="AU5" i="40"/>
  <c r="F5" i="40" s="1"/>
  <c r="BJ5" i="40"/>
  <c r="BJ3" i="40" s="1"/>
  <c r="AU6" i="62"/>
  <c r="CO5" i="62"/>
  <c r="BH3" i="71"/>
  <c r="K13" i="4" s="1"/>
  <c r="BS3" i="71"/>
  <c r="Q13" i="4" s="1"/>
  <c r="BG3" i="71"/>
  <c r="J13" i="4" s="1"/>
  <c r="BR3" i="71"/>
  <c r="BF3" i="71"/>
  <c r="I13" i="4" s="1"/>
  <c r="AU5" i="71"/>
  <c r="F5" i="71" s="1"/>
  <c r="BD3" i="71" s="1"/>
  <c r="G13" i="4" s="1"/>
  <c r="CO5" i="71"/>
  <c r="CO4" i="71" s="1"/>
  <c r="W13" i="4" s="1"/>
  <c r="BJ3" i="71"/>
  <c r="CI3" i="62" l="1"/>
  <c r="BG3" i="62"/>
  <c r="J12" i="4" s="1"/>
  <c r="CL3" i="62"/>
  <c r="BF3" i="62"/>
  <c r="BH3" i="62"/>
  <c r="K12" i="4" s="1"/>
  <c r="BO3" i="62"/>
  <c r="CL3" i="40"/>
  <c r="BG10" i="40"/>
  <c r="BG3" i="40" s="1"/>
  <c r="J11" i="4" s="1"/>
  <c r="BG3" i="74"/>
  <c r="J10" i="4" s="1"/>
  <c r="BD3" i="74"/>
  <c r="G10" i="4" s="1"/>
  <c r="BH3" i="60"/>
  <c r="K8" i="4" s="1"/>
  <c r="BH3" i="37"/>
  <c r="BJ3" i="37"/>
  <c r="CO10" i="37"/>
  <c r="BL3" i="36"/>
  <c r="CO53" i="7"/>
  <c r="CO58" i="7"/>
  <c r="BM3" i="7"/>
  <c r="BK3" i="7"/>
  <c r="BO3" i="7"/>
  <c r="BK3" i="40"/>
  <c r="BM3" i="37"/>
  <c r="BE3" i="60"/>
  <c r="H8" i="4" s="1"/>
  <c r="BJ3" i="36"/>
  <c r="BJ3" i="7"/>
  <c r="BF3" i="60"/>
  <c r="I8" i="4" s="1"/>
  <c r="CO5" i="37"/>
  <c r="CO4" i="37" s="1"/>
  <c r="W7" i="4" s="1"/>
  <c r="BL3" i="37"/>
  <c r="CJ3" i="62"/>
  <c r="BG3" i="37"/>
  <c r="J7" i="4" s="1"/>
  <c r="BH3" i="36"/>
  <c r="K6" i="4" s="1"/>
  <c r="BD3" i="36"/>
  <c r="G6" i="4" s="1"/>
  <c r="BF3" i="7"/>
  <c r="I5" i="4" s="1"/>
  <c r="CO39" i="7"/>
  <c r="CJ3" i="71"/>
  <c r="BE3" i="71"/>
  <c r="H13" i="4" s="1"/>
  <c r="BE3" i="62"/>
  <c r="BH3" i="40"/>
  <c r="K11" i="4" s="1"/>
  <c r="BE3" i="40"/>
  <c r="H11" i="4" s="1"/>
  <c r="BD3" i="40"/>
  <c r="G11" i="4" s="1"/>
  <c r="BF3" i="40"/>
  <c r="I11" i="4" s="1"/>
  <c r="U14" i="4"/>
  <c r="BO3" i="37"/>
  <c r="BD3" i="37"/>
  <c r="G7" i="4" s="1"/>
  <c r="CJ3" i="37"/>
  <c r="BF3" i="37"/>
  <c r="I7" i="4" s="1"/>
  <c r="BE3" i="36"/>
  <c r="H6" i="4" s="1"/>
  <c r="BO3" i="36"/>
  <c r="BF3" i="36"/>
  <c r="I6" i="4" s="1"/>
  <c r="BG3" i="36"/>
  <c r="J6" i="4" s="1"/>
  <c r="CJ3" i="36"/>
  <c r="CO4" i="36"/>
  <c r="W6" i="4" s="1"/>
  <c r="CJ3" i="7"/>
  <c r="CL3" i="7"/>
  <c r="BD3" i="7"/>
  <c r="G5" i="4" s="1"/>
  <c r="BG3" i="7"/>
  <c r="J5" i="4" s="1"/>
  <c r="CK3" i="7"/>
  <c r="BH3" i="7"/>
  <c r="K5" i="4" s="1"/>
  <c r="CO4" i="62"/>
  <c r="W12" i="4" s="1"/>
  <c r="K7" i="4"/>
  <c r="BE3" i="37"/>
  <c r="H7" i="4" s="1"/>
  <c r="CO15" i="7"/>
  <c r="BE3" i="7"/>
  <c r="H5" i="4" s="1"/>
  <c r="CO5" i="7" l="1"/>
  <c r="W5" i="4" s="1"/>
  <c r="P7" i="4"/>
  <c r="B5" i="71" l="1"/>
  <c r="B6" i="74"/>
  <c r="B5" i="74"/>
  <c r="T14" i="4" l="1"/>
  <c r="S14" i="4"/>
  <c r="B9" i="40" l="1"/>
  <c r="B7" i="40"/>
  <c r="B7" i="7" l="1"/>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F10" i="4" l="1"/>
  <c r="E10" i="4"/>
  <c r="B10" i="4" l="1"/>
  <c r="B8" i="40" l="1"/>
  <c r="B17" i="37" l="1"/>
  <c r="P10" i="4" l="1"/>
  <c r="L10" i="4"/>
  <c r="B16" i="37"/>
  <c r="B15" i="37"/>
  <c r="B14" i="37"/>
  <c r="B13" i="37"/>
  <c r="B12" i="37"/>
  <c r="B11" i="37"/>
  <c r="B16" i="36"/>
  <c r="B15" i="36"/>
  <c r="B14" i="36"/>
  <c r="B13" i="36"/>
  <c r="B12" i="36"/>
  <c r="B11" i="36"/>
  <c r="B6" i="40" l="1"/>
  <c r="F7" i="62" l="1"/>
  <c r="F5" i="62" l="1"/>
  <c r="H12" i="4"/>
  <c r="F6" i="62"/>
  <c r="I12" i="4"/>
  <c r="B7" i="60"/>
  <c r="B6" i="60"/>
  <c r="B5" i="60"/>
  <c r="B7" i="37"/>
  <c r="B8" i="37"/>
  <c r="B9" i="37"/>
  <c r="B10" i="37"/>
  <c r="B18" i="37"/>
  <c r="B6" i="37"/>
  <c r="B5" i="37"/>
  <c r="B18" i="36"/>
  <c r="B8" i="36"/>
  <c r="B9" i="36"/>
  <c r="B10" i="36"/>
  <c r="B17" i="36"/>
  <c r="B5" i="36"/>
  <c r="B6" i="36"/>
  <c r="B7" i="36"/>
  <c r="BD3" i="62" l="1"/>
  <c r="G12" i="4" s="1"/>
  <c r="P6" i="4"/>
  <c r="P5" i="4"/>
  <c r="P9" i="4"/>
  <c r="P8" i="4"/>
  <c r="P11" i="4"/>
  <c r="P13" i="4"/>
  <c r="W14" i="4"/>
  <c r="R14" i="4"/>
  <c r="S19" i="73"/>
  <c r="E19" i="73"/>
  <c r="P12" i="4" l="1"/>
  <c r="Q14" i="4"/>
  <c r="P14" i="4" s="1"/>
  <c r="V162" i="73"/>
  <c r="V164" i="73"/>
  <c r="V166" i="73"/>
  <c r="V168" i="73"/>
  <c r="V170" i="73"/>
  <c r="V172" i="73"/>
  <c r="V174" i="73"/>
  <c r="V176" i="73"/>
  <c r="V178" i="73"/>
  <c r="V180" i="73"/>
  <c r="V182" i="73"/>
  <c r="V184" i="73"/>
  <c r="V186" i="73"/>
  <c r="V188" i="73"/>
  <c r="V190" i="73"/>
  <c r="V192" i="73"/>
  <c r="V194" i="73"/>
  <c r="V33" i="73"/>
  <c r="V35" i="73"/>
  <c r="V37" i="73"/>
  <c r="V39" i="73"/>
  <c r="V41" i="73"/>
  <c r="V43" i="73"/>
  <c r="V45" i="73"/>
  <c r="V47" i="73"/>
  <c r="V49" i="73"/>
  <c r="V51" i="73"/>
  <c r="V23" i="73"/>
  <c r="V25" i="73"/>
  <c r="V27" i="73"/>
  <c r="V29" i="73"/>
  <c r="V31" i="73"/>
  <c r="C199" i="73" l="1"/>
  <c r="C200" i="73" s="1"/>
  <c r="E198" i="73"/>
  <c r="Q199" i="73"/>
  <c r="S199" i="73" s="1"/>
  <c r="S198" i="73"/>
  <c r="Y224" i="73"/>
  <c r="V224" i="73"/>
  <c r="S224" i="73"/>
  <c r="S223" i="73"/>
  <c r="V222" i="73"/>
  <c r="S222" i="73"/>
  <c r="S221" i="73"/>
  <c r="Y220" i="73"/>
  <c r="V220" i="73"/>
  <c r="S220" i="73"/>
  <c r="S219" i="73"/>
  <c r="V218" i="73"/>
  <c r="S218" i="73"/>
  <c r="S217" i="73"/>
  <c r="Y216" i="73"/>
  <c r="V216" i="73"/>
  <c r="S216" i="73"/>
  <c r="S215" i="73"/>
  <c r="V214" i="73"/>
  <c r="S214" i="73"/>
  <c r="S213" i="73"/>
  <c r="Y194" i="73"/>
  <c r="S194" i="73"/>
  <c r="S193" i="73"/>
  <c r="S192" i="73"/>
  <c r="S191" i="73"/>
  <c r="Y190" i="73"/>
  <c r="S190" i="73"/>
  <c r="S189" i="73"/>
  <c r="S188" i="73"/>
  <c r="S187" i="73"/>
  <c r="Y186" i="73"/>
  <c r="S186" i="73"/>
  <c r="S185" i="73"/>
  <c r="S184" i="73"/>
  <c r="S183" i="73"/>
  <c r="Y182" i="73"/>
  <c r="S182" i="73"/>
  <c r="S181" i="73"/>
  <c r="S180" i="73"/>
  <c r="S179" i="73"/>
  <c r="Y178" i="73"/>
  <c r="S178" i="73"/>
  <c r="S177" i="73"/>
  <c r="S176" i="73"/>
  <c r="S175" i="73"/>
  <c r="Y174" i="73"/>
  <c r="S174" i="73"/>
  <c r="S173" i="73"/>
  <c r="S172" i="73"/>
  <c r="S171" i="73"/>
  <c r="Y170" i="73"/>
  <c r="S170" i="73"/>
  <c r="S169" i="73"/>
  <c r="S168" i="73"/>
  <c r="S167" i="73"/>
  <c r="Y166" i="73"/>
  <c r="S166" i="73"/>
  <c r="S165" i="73"/>
  <c r="S164" i="73"/>
  <c r="S163" i="73"/>
  <c r="Y162" i="73"/>
  <c r="S162" i="73"/>
  <c r="S161" i="73"/>
  <c r="V160" i="73"/>
  <c r="S160" i="73"/>
  <c r="S159" i="73"/>
  <c r="Y158" i="73"/>
  <c r="V158" i="73"/>
  <c r="S158" i="73"/>
  <c r="S157" i="73"/>
  <c r="V156" i="73"/>
  <c r="S156" i="73"/>
  <c r="S155" i="73"/>
  <c r="Q52" i="73"/>
  <c r="Q53" i="73" s="1"/>
  <c r="Y51" i="73"/>
  <c r="S51" i="73"/>
  <c r="S50" i="73"/>
  <c r="S49" i="73"/>
  <c r="S48" i="73"/>
  <c r="Y47" i="73"/>
  <c r="S47" i="73"/>
  <c r="S46" i="73"/>
  <c r="S45" i="73"/>
  <c r="S44" i="73"/>
  <c r="Y43" i="73"/>
  <c r="S43" i="73"/>
  <c r="S42" i="73"/>
  <c r="S41" i="73"/>
  <c r="S40" i="73"/>
  <c r="Y39" i="73"/>
  <c r="S39" i="73"/>
  <c r="S38" i="73"/>
  <c r="S37" i="73"/>
  <c r="S36" i="73"/>
  <c r="Y35" i="73"/>
  <c r="S35" i="73"/>
  <c r="S34" i="73"/>
  <c r="S33" i="73"/>
  <c r="S32" i="73"/>
  <c r="Y31" i="73"/>
  <c r="S31" i="73"/>
  <c r="S30" i="73"/>
  <c r="S29" i="73"/>
  <c r="S28" i="73"/>
  <c r="Y27" i="73"/>
  <c r="S27" i="73"/>
  <c r="S26" i="73"/>
  <c r="S25" i="73"/>
  <c r="S24" i="73"/>
  <c r="Y23" i="73"/>
  <c r="S23" i="73"/>
  <c r="S22" i="73"/>
  <c r="V21" i="73"/>
  <c r="S21" i="73"/>
  <c r="S20" i="73"/>
  <c r="Q54" i="73" l="1"/>
  <c r="Q55" i="73" s="1"/>
  <c r="V55" i="73" s="1"/>
  <c r="V53" i="73"/>
  <c r="E199" i="73"/>
  <c r="C201" i="73"/>
  <c r="E200" i="73"/>
  <c r="H199" i="73"/>
  <c r="Q200" i="73"/>
  <c r="Q201" i="73" s="1"/>
  <c r="S201" i="73" s="1"/>
  <c r="V199" i="73"/>
  <c r="S52" i="73"/>
  <c r="S53" i="73"/>
  <c r="F5" i="4"/>
  <c r="E5" i="4"/>
  <c r="F6" i="4"/>
  <c r="E6" i="4"/>
  <c r="F7" i="4"/>
  <c r="E7" i="4"/>
  <c r="F8" i="4"/>
  <c r="F9" i="4"/>
  <c r="F11" i="4"/>
  <c r="F13" i="4"/>
  <c r="E13" i="4"/>
  <c r="F12" i="4"/>
  <c r="E12" i="4"/>
  <c r="E11" i="4"/>
  <c r="E9" i="4"/>
  <c r="E8" i="4"/>
  <c r="S54" i="73" l="1"/>
  <c r="C202" i="73"/>
  <c r="E201" i="73"/>
  <c r="K201" i="73"/>
  <c r="H201" i="73"/>
  <c r="V201" i="73"/>
  <c r="Y201" i="73"/>
  <c r="Q202" i="73"/>
  <c r="S200" i="73"/>
  <c r="S55" i="73"/>
  <c r="Q56" i="73"/>
  <c r="Y55" i="73"/>
  <c r="E202" i="73" l="1"/>
  <c r="C203" i="73"/>
  <c r="Q203" i="73"/>
  <c r="S202" i="73"/>
  <c r="S56" i="73"/>
  <c r="Q57" i="73"/>
  <c r="V57" i="73" s="1"/>
  <c r="K182" i="73"/>
  <c r="H182" i="73"/>
  <c r="E182" i="73"/>
  <c r="E181" i="73"/>
  <c r="H180" i="73"/>
  <c r="E180" i="73"/>
  <c r="E179" i="73"/>
  <c r="K178" i="73"/>
  <c r="H178" i="73"/>
  <c r="E178" i="73"/>
  <c r="E177" i="73"/>
  <c r="H176" i="73"/>
  <c r="E176" i="73"/>
  <c r="E175" i="73"/>
  <c r="K174" i="73"/>
  <c r="H174" i="73"/>
  <c r="E174" i="73"/>
  <c r="E173" i="73"/>
  <c r="H172" i="73"/>
  <c r="E172" i="73"/>
  <c r="E171" i="73"/>
  <c r="K170" i="73"/>
  <c r="H170" i="73"/>
  <c r="E170" i="73"/>
  <c r="E169" i="73"/>
  <c r="H168" i="73"/>
  <c r="E168" i="73"/>
  <c r="E167" i="73"/>
  <c r="K166" i="73"/>
  <c r="H166" i="73"/>
  <c r="E166" i="73"/>
  <c r="E165" i="73"/>
  <c r="H164" i="73"/>
  <c r="E164" i="73"/>
  <c r="E163" i="73"/>
  <c r="E20" i="73"/>
  <c r="E21" i="73"/>
  <c r="E22" i="73"/>
  <c r="E23" i="73"/>
  <c r="E24" i="73"/>
  <c r="E25" i="73"/>
  <c r="E26" i="73"/>
  <c r="E27" i="73"/>
  <c r="E28" i="73"/>
  <c r="E29" i="73"/>
  <c r="E30" i="73"/>
  <c r="E31" i="73"/>
  <c r="E32" i="73"/>
  <c r="E33" i="73"/>
  <c r="E34" i="73"/>
  <c r="E35" i="73"/>
  <c r="E36" i="73"/>
  <c r="E37" i="73"/>
  <c r="E38" i="73"/>
  <c r="E39" i="73"/>
  <c r="E40" i="73"/>
  <c r="E41" i="73"/>
  <c r="E42" i="73"/>
  <c r="E43" i="73"/>
  <c r="E44" i="73"/>
  <c r="E45" i="73"/>
  <c r="E46" i="73"/>
  <c r="E47" i="73"/>
  <c r="E48" i="73"/>
  <c r="E49" i="73"/>
  <c r="E50" i="73"/>
  <c r="E51" i="73"/>
  <c r="C52" i="73"/>
  <c r="E52" i="73" s="1"/>
  <c r="E203" i="73" l="1"/>
  <c r="C204" i="73"/>
  <c r="H203" i="73"/>
  <c r="Q204" i="73"/>
  <c r="V203" i="73"/>
  <c r="S203" i="73"/>
  <c r="Q58" i="73"/>
  <c r="S57" i="73"/>
  <c r="C53" i="73"/>
  <c r="H53" i="73" s="1"/>
  <c r="K224" i="73"/>
  <c r="H224" i="73"/>
  <c r="E224" i="73"/>
  <c r="E223" i="73"/>
  <c r="H222" i="73"/>
  <c r="E222" i="73"/>
  <c r="E221" i="73"/>
  <c r="K220" i="73"/>
  <c r="K216" i="73"/>
  <c r="K162" i="73"/>
  <c r="K158" i="73"/>
  <c r="K194" i="73"/>
  <c r="K190" i="73"/>
  <c r="K186" i="73"/>
  <c r="K39" i="73"/>
  <c r="K43" i="73"/>
  <c r="K47" i="73"/>
  <c r="K51" i="73"/>
  <c r="K27" i="73"/>
  <c r="K31" i="73"/>
  <c r="K35" i="73"/>
  <c r="K23" i="73"/>
  <c r="H220" i="73"/>
  <c r="H218" i="73"/>
  <c r="H214" i="73"/>
  <c r="H216" i="73"/>
  <c r="H184" i="73"/>
  <c r="H186" i="73"/>
  <c r="H188" i="73"/>
  <c r="H190" i="73"/>
  <c r="H192" i="73"/>
  <c r="H194" i="73"/>
  <c r="H158" i="73"/>
  <c r="H160" i="73"/>
  <c r="H162" i="73"/>
  <c r="H156" i="73"/>
  <c r="H23" i="73"/>
  <c r="H25" i="73"/>
  <c r="H27" i="73"/>
  <c r="H29" i="73"/>
  <c r="H31" i="73"/>
  <c r="H33" i="73"/>
  <c r="H35" i="73"/>
  <c r="H37" i="73"/>
  <c r="H39" i="73"/>
  <c r="H41" i="73"/>
  <c r="H43" i="73"/>
  <c r="H45" i="73"/>
  <c r="H47" i="73"/>
  <c r="H49" i="73"/>
  <c r="H51" i="73"/>
  <c r="H21" i="73"/>
  <c r="E220" i="73"/>
  <c r="E219" i="73"/>
  <c r="E218" i="73"/>
  <c r="E217" i="73"/>
  <c r="E216" i="73"/>
  <c r="E215" i="73"/>
  <c r="E214" i="73"/>
  <c r="E213" i="73"/>
  <c r="E183" i="73"/>
  <c r="E184" i="73"/>
  <c r="E185" i="73"/>
  <c r="E186" i="73"/>
  <c r="E187" i="73"/>
  <c r="E188" i="73"/>
  <c r="E189" i="73"/>
  <c r="E190" i="73"/>
  <c r="E191" i="73"/>
  <c r="E192" i="73"/>
  <c r="E193" i="73"/>
  <c r="E194" i="73"/>
  <c r="E158" i="73"/>
  <c r="E159" i="73"/>
  <c r="E160" i="73"/>
  <c r="E161" i="73"/>
  <c r="E162" i="73"/>
  <c r="E156" i="73"/>
  <c r="E157" i="73"/>
  <c r="E155" i="73"/>
  <c r="C205" i="73" l="1"/>
  <c r="E204" i="73"/>
  <c r="Q205" i="73"/>
  <c r="Q206" i="73" s="1"/>
  <c r="S204" i="73"/>
  <c r="Q59" i="73"/>
  <c r="V59" i="73" s="1"/>
  <c r="S58" i="73"/>
  <c r="E53" i="73"/>
  <c r="C54" i="73"/>
  <c r="C55" i="73" s="1"/>
  <c r="C206" i="73" l="1"/>
  <c r="H205" i="73"/>
  <c r="E205" i="73"/>
  <c r="K205" i="73"/>
  <c r="Q207" i="73"/>
  <c r="S206" i="73"/>
  <c r="Y205" i="73"/>
  <c r="V205" i="73"/>
  <c r="S205" i="73"/>
  <c r="S59" i="73"/>
  <c r="Q60" i="73"/>
  <c r="Y59" i="73"/>
  <c r="E54" i="73"/>
  <c r="C56" i="73"/>
  <c r="E55" i="73"/>
  <c r="H55" i="73"/>
  <c r="K55" i="73"/>
  <c r="E206" i="73" l="1"/>
  <c r="C207" i="73"/>
  <c r="V207" i="73"/>
  <c r="S207" i="73"/>
  <c r="Q208" i="73"/>
  <c r="Q61" i="73"/>
  <c r="V61" i="73" s="1"/>
  <c r="S60" i="73"/>
  <c r="C57" i="73"/>
  <c r="E56" i="73"/>
  <c r="B10" i="40"/>
  <c r="B5" i="40"/>
  <c r="H207" i="73" l="1"/>
  <c r="E207" i="73"/>
  <c r="C208" i="73"/>
  <c r="Q209" i="73"/>
  <c r="S208" i="73"/>
  <c r="Q62" i="73"/>
  <c r="S61" i="73"/>
  <c r="E57" i="73"/>
  <c r="H57" i="73"/>
  <c r="C58" i="73"/>
  <c r="C209" i="73" l="1"/>
  <c r="E208" i="73"/>
  <c r="Y209" i="73"/>
  <c r="V209" i="73"/>
  <c r="S209" i="73"/>
  <c r="S62" i="73"/>
  <c r="Q63" i="73"/>
  <c r="V63" i="73" s="1"/>
  <c r="C59" i="73"/>
  <c r="E58" i="73"/>
  <c r="E14" i="4"/>
  <c r="K209" i="73" l="1"/>
  <c r="H209" i="73"/>
  <c r="E209" i="73"/>
  <c r="Y63" i="73"/>
  <c r="S63" i="73"/>
  <c r="Q64" i="73"/>
  <c r="E59" i="73"/>
  <c r="K59" i="73"/>
  <c r="C60" i="73"/>
  <c r="H59" i="73"/>
  <c r="Q65" i="73" l="1"/>
  <c r="V65" i="73" s="1"/>
  <c r="S64" i="73"/>
  <c r="C61" i="73"/>
  <c r="E60" i="73"/>
  <c r="F14" i="4"/>
  <c r="S65" i="73" l="1"/>
  <c r="Q66" i="73"/>
  <c r="E61" i="73"/>
  <c r="C62" i="73"/>
  <c r="H61" i="73"/>
  <c r="Q67" i="73" l="1"/>
  <c r="V67" i="73" s="1"/>
  <c r="S66" i="73"/>
  <c r="C63" i="73"/>
  <c r="E62" i="73"/>
  <c r="Q68" i="73" l="1"/>
  <c r="Y67" i="73"/>
  <c r="S67" i="73"/>
  <c r="E63" i="73"/>
  <c r="H63" i="73"/>
  <c r="C64" i="73"/>
  <c r="K63" i="73"/>
  <c r="Q69" i="73" l="1"/>
  <c r="V69" i="73" s="1"/>
  <c r="S68" i="73"/>
  <c r="C65" i="73"/>
  <c r="E64" i="73"/>
  <c r="S69" i="73" l="1"/>
  <c r="Q70" i="73"/>
  <c r="E65" i="73"/>
  <c r="C66" i="73"/>
  <c r="H65" i="73"/>
  <c r="Q71" i="73" l="1"/>
  <c r="V71" i="73" s="1"/>
  <c r="S70" i="73"/>
  <c r="C67" i="73"/>
  <c r="E66" i="73"/>
  <c r="L13" i="4"/>
  <c r="S71" i="73" l="1"/>
  <c r="Q72" i="73"/>
  <c r="Y71" i="73"/>
  <c r="E67" i="73"/>
  <c r="C68" i="73"/>
  <c r="K67" i="73"/>
  <c r="H67" i="73"/>
  <c r="S72" i="73" l="1"/>
  <c r="Q73" i="73"/>
  <c r="V73" i="73" s="1"/>
  <c r="E68" i="73"/>
  <c r="C69" i="73"/>
  <c r="B12" i="4"/>
  <c r="Q74" i="73" l="1"/>
  <c r="S73" i="73"/>
  <c r="C70" i="73"/>
  <c r="E69" i="73"/>
  <c r="H69" i="73"/>
  <c r="B7" i="62"/>
  <c r="B6" i="62"/>
  <c r="B5" i="62"/>
  <c r="L9" i="4"/>
  <c r="B9" i="4"/>
  <c r="Q75" i="73" l="1"/>
  <c r="V75" i="73" s="1"/>
  <c r="S74" i="73"/>
  <c r="C71" i="73"/>
  <c r="E70" i="73"/>
  <c r="B5" i="61"/>
  <c r="L8" i="4"/>
  <c r="S75" i="73" l="1"/>
  <c r="Q76" i="73"/>
  <c r="Y75" i="73"/>
  <c r="E71" i="73"/>
  <c r="H71" i="73"/>
  <c r="C72" i="73"/>
  <c r="K71" i="73"/>
  <c r="B8" i="4"/>
  <c r="L11" i="4"/>
  <c r="L7" i="4"/>
  <c r="L6" i="4"/>
  <c r="B11" i="4"/>
  <c r="B5" i="4"/>
  <c r="B7" i="4"/>
  <c r="B6" i="4"/>
  <c r="Q77" i="73" l="1"/>
  <c r="V77" i="73" s="1"/>
  <c r="S76" i="73"/>
  <c r="C73" i="73"/>
  <c r="E72" i="73"/>
  <c r="Q78" i="73" l="1"/>
  <c r="S77" i="73"/>
  <c r="C74" i="73"/>
  <c r="E73" i="73"/>
  <c r="H73" i="73"/>
  <c r="S78" i="73" l="1"/>
  <c r="Q79" i="73"/>
  <c r="V79" i="73" s="1"/>
  <c r="C75" i="73"/>
  <c r="E74" i="73"/>
  <c r="Y79" i="73" l="1"/>
  <c r="S79" i="73"/>
  <c r="Q80" i="73"/>
  <c r="C76" i="73"/>
  <c r="E75" i="73"/>
  <c r="K75" i="73"/>
  <c r="H75" i="73"/>
  <c r="Q81" i="73" l="1"/>
  <c r="V81" i="73" s="1"/>
  <c r="S80" i="73"/>
  <c r="C77" i="73"/>
  <c r="E76" i="73"/>
  <c r="S81" i="73" l="1"/>
  <c r="Q82" i="73"/>
  <c r="C78" i="73"/>
  <c r="E77" i="73"/>
  <c r="H77" i="73"/>
  <c r="Q83" i="73" l="1"/>
  <c r="V83" i="73" s="1"/>
  <c r="S82" i="73"/>
  <c r="C79" i="73"/>
  <c r="E78" i="73"/>
  <c r="Q84" i="73" l="1"/>
  <c r="Y83" i="73"/>
  <c r="S83" i="73"/>
  <c r="C80" i="73"/>
  <c r="E79" i="73"/>
  <c r="H79" i="73"/>
  <c r="K79" i="73"/>
  <c r="S84" i="73" l="1"/>
  <c r="Q85" i="73"/>
  <c r="V85" i="73" s="1"/>
  <c r="E80" i="73"/>
  <c r="C81" i="73"/>
  <c r="S85" i="73" l="1"/>
  <c r="Q86" i="73"/>
  <c r="E81" i="73"/>
  <c r="C82" i="73"/>
  <c r="H81" i="73"/>
  <c r="Q87" i="73" l="1"/>
  <c r="V87" i="73" s="1"/>
  <c r="S86" i="73"/>
  <c r="C83" i="73"/>
  <c r="E82" i="73"/>
  <c r="S87" i="73" l="1"/>
  <c r="Q88" i="73"/>
  <c r="Y87" i="73"/>
  <c r="E83" i="73"/>
  <c r="C84" i="73"/>
  <c r="K83" i="73"/>
  <c r="H83" i="73"/>
  <c r="S88" i="73" l="1"/>
  <c r="Q89" i="73"/>
  <c r="V89" i="73" s="1"/>
  <c r="C85" i="73"/>
  <c r="E84" i="73"/>
  <c r="Q90" i="73" l="1"/>
  <c r="S89" i="73"/>
  <c r="E85" i="73"/>
  <c r="H85" i="73"/>
  <c r="C86" i="73"/>
  <c r="Q91" i="73" l="1"/>
  <c r="V91" i="73" s="1"/>
  <c r="S90" i="73"/>
  <c r="C87" i="73"/>
  <c r="E86" i="73"/>
  <c r="S91" i="73" l="1"/>
  <c r="Y91" i="73"/>
  <c r="Q92" i="73"/>
  <c r="C88" i="73"/>
  <c r="E87" i="73"/>
  <c r="K87" i="73"/>
  <c r="H87" i="73"/>
  <c r="Q93" i="73" l="1"/>
  <c r="V93" i="73" s="1"/>
  <c r="S92" i="73"/>
  <c r="C89" i="73"/>
  <c r="E88" i="73"/>
  <c r="S93" i="73" l="1"/>
  <c r="Q94" i="73"/>
  <c r="E89" i="73"/>
  <c r="C90" i="73"/>
  <c r="H89" i="73"/>
  <c r="S94" i="73" l="1"/>
  <c r="Q95" i="73"/>
  <c r="V95" i="73" s="1"/>
  <c r="C91" i="73"/>
  <c r="E90" i="73"/>
  <c r="Y95" i="73" l="1"/>
  <c r="Q96" i="73"/>
  <c r="S95" i="73"/>
  <c r="E91" i="73"/>
  <c r="K91" i="73"/>
  <c r="H91" i="73"/>
  <c r="C92" i="73"/>
  <c r="Q97" i="73" l="1"/>
  <c r="V97" i="73" s="1"/>
  <c r="S96" i="73"/>
  <c r="C93" i="73"/>
  <c r="E92" i="73"/>
  <c r="S97" i="73" l="1"/>
  <c r="Q98" i="73"/>
  <c r="E93" i="73"/>
  <c r="C94" i="73"/>
  <c r="H93" i="73"/>
  <c r="Q99" i="73" l="1"/>
  <c r="V99" i="73" s="1"/>
  <c r="S98" i="73"/>
  <c r="C95" i="73"/>
  <c r="E94" i="73"/>
  <c r="Q100" i="73" l="1"/>
  <c r="Y99" i="73"/>
  <c r="S99" i="73"/>
  <c r="E95" i="73"/>
  <c r="C96" i="73"/>
  <c r="K95" i="73"/>
  <c r="H95" i="73"/>
  <c r="S100" i="73" l="1"/>
  <c r="Q101" i="73"/>
  <c r="V101" i="73" s="1"/>
  <c r="C97" i="73"/>
  <c r="E96" i="73"/>
  <c r="S101" i="73" l="1"/>
  <c r="Q102" i="73"/>
  <c r="E97" i="73"/>
  <c r="H97" i="73"/>
  <c r="C98" i="73"/>
  <c r="Q103" i="73" l="1"/>
  <c r="V103" i="73" s="1"/>
  <c r="S102" i="73"/>
  <c r="C99" i="73"/>
  <c r="E98" i="73"/>
  <c r="S103" i="73" l="1"/>
  <c r="Q104" i="73"/>
  <c r="Y103" i="73"/>
  <c r="E99" i="73"/>
  <c r="H99" i="73"/>
  <c r="C100" i="73"/>
  <c r="K99" i="73"/>
  <c r="S104" i="73" l="1"/>
  <c r="Q105" i="73"/>
  <c r="V105" i="73" s="1"/>
  <c r="C101" i="73"/>
  <c r="E100" i="73"/>
  <c r="Q106" i="73" l="1"/>
  <c r="S105" i="73"/>
  <c r="E101" i="73"/>
  <c r="C102" i="73"/>
  <c r="H101" i="73"/>
  <c r="Q107" i="73" l="1"/>
  <c r="V107" i="73" s="1"/>
  <c r="S106" i="73"/>
  <c r="C103" i="73"/>
  <c r="E102" i="73"/>
  <c r="S107" i="73" l="1"/>
  <c r="Y107" i="73"/>
  <c r="Q108" i="73"/>
  <c r="E103" i="73"/>
  <c r="C104" i="73"/>
  <c r="K103" i="73"/>
  <c r="H103" i="73"/>
  <c r="Q109" i="73" l="1"/>
  <c r="V109" i="73" s="1"/>
  <c r="S108" i="73"/>
  <c r="C105" i="73"/>
  <c r="E104" i="73"/>
  <c r="S109" i="73" l="1"/>
  <c r="Q110" i="73"/>
  <c r="E105" i="73"/>
  <c r="C106" i="73"/>
  <c r="H105" i="73"/>
  <c r="S110" i="73" l="1"/>
  <c r="Q111" i="73"/>
  <c r="V111" i="73" s="1"/>
  <c r="C107" i="73"/>
  <c r="E106" i="73"/>
  <c r="Y111" i="73" l="1"/>
  <c r="Q112" i="73"/>
  <c r="S111" i="73"/>
  <c r="C108" i="73"/>
  <c r="E107" i="73"/>
  <c r="K107" i="73"/>
  <c r="H107" i="73"/>
  <c r="Q113" i="73" l="1"/>
  <c r="V113" i="73" s="1"/>
  <c r="S112" i="73"/>
  <c r="C109" i="73"/>
  <c r="E108" i="73"/>
  <c r="S113" i="73" l="1"/>
  <c r="Q114" i="73"/>
  <c r="E109" i="73"/>
  <c r="H109" i="73"/>
  <c r="C110" i="73"/>
  <c r="Q115" i="73" l="1"/>
  <c r="V115" i="73" s="1"/>
  <c r="S114" i="73"/>
  <c r="C111" i="73"/>
  <c r="E110" i="73"/>
  <c r="Q116" i="73" l="1"/>
  <c r="Y115" i="73"/>
  <c r="S115" i="73"/>
  <c r="E111" i="73"/>
  <c r="H111" i="73"/>
  <c r="C112" i="73"/>
  <c r="K111" i="73"/>
  <c r="S116" i="73" l="1"/>
  <c r="Q117" i="73"/>
  <c r="V117" i="73" s="1"/>
  <c r="C113" i="73"/>
  <c r="E112" i="73"/>
  <c r="S117" i="73" l="1"/>
  <c r="Q118" i="73"/>
  <c r="E113" i="73"/>
  <c r="C114" i="73"/>
  <c r="H113" i="73"/>
  <c r="Q119" i="73" l="1"/>
  <c r="V119" i="73" s="1"/>
  <c r="S118" i="73"/>
  <c r="C115" i="73"/>
  <c r="E114" i="73"/>
  <c r="S119" i="73" l="1"/>
  <c r="Q120" i="73"/>
  <c r="Y119" i="73"/>
  <c r="E115" i="73"/>
  <c r="C116" i="73"/>
  <c r="K115" i="73"/>
  <c r="H115" i="73"/>
  <c r="S120" i="73" l="1"/>
  <c r="Q121" i="73"/>
  <c r="V121" i="73" s="1"/>
  <c r="C117" i="73"/>
  <c r="E116" i="73"/>
  <c r="Q122" i="73" l="1"/>
  <c r="S121" i="73"/>
  <c r="E117" i="73"/>
  <c r="H117" i="73"/>
  <c r="C118" i="73"/>
  <c r="S122" i="73" l="1"/>
  <c r="Q123" i="73"/>
  <c r="V123" i="73" s="1"/>
  <c r="C119" i="73"/>
  <c r="E118" i="73"/>
  <c r="S123" i="73" l="1"/>
  <c r="Q124" i="73"/>
  <c r="Y123" i="73"/>
  <c r="E119" i="73"/>
  <c r="K119" i="73"/>
  <c r="H119" i="73"/>
  <c r="C120" i="73"/>
  <c r="Q125" i="73" l="1"/>
  <c r="V125" i="73" s="1"/>
  <c r="S124" i="73"/>
  <c r="C121" i="73"/>
  <c r="E120" i="73"/>
  <c r="S125" i="73" l="1"/>
  <c r="Q126" i="73"/>
  <c r="E121" i="73"/>
  <c r="H121" i="73"/>
  <c r="C122" i="73"/>
  <c r="S126" i="73" l="1"/>
  <c r="Q127" i="73"/>
  <c r="V127" i="73" s="1"/>
  <c r="C123" i="73"/>
  <c r="E122" i="73"/>
  <c r="Y127" i="73" l="1"/>
  <c r="S127" i="73"/>
  <c r="Q128" i="73"/>
  <c r="E123" i="73"/>
  <c r="K123" i="73"/>
  <c r="H123" i="73"/>
  <c r="C124" i="73"/>
  <c r="Q129" i="73" l="1"/>
  <c r="V129" i="73" s="1"/>
  <c r="S128" i="73"/>
  <c r="C125" i="73"/>
  <c r="E124" i="73"/>
  <c r="S129" i="73" l="1"/>
  <c r="Q130" i="73"/>
  <c r="E125" i="73"/>
  <c r="H125" i="73"/>
  <c r="C126" i="73"/>
  <c r="Q131" i="73" l="1"/>
  <c r="V131" i="73" s="1"/>
  <c r="S130" i="73"/>
  <c r="C127" i="73"/>
  <c r="E126" i="73"/>
  <c r="Q132" i="73" l="1"/>
  <c r="Y131" i="73"/>
  <c r="S131" i="73"/>
  <c r="C128" i="73"/>
  <c r="E127" i="73"/>
  <c r="K127" i="73"/>
  <c r="H127" i="73"/>
  <c r="Q133" i="73" l="1"/>
  <c r="V133" i="73" s="1"/>
  <c r="S132" i="73"/>
  <c r="C129" i="73"/>
  <c r="E128" i="73"/>
  <c r="Q134" i="73" l="1"/>
  <c r="S133" i="73"/>
  <c r="E129" i="73"/>
  <c r="C130" i="73"/>
  <c r="H129" i="73"/>
  <c r="Q135" i="73" l="1"/>
  <c r="V135" i="73" s="1"/>
  <c r="S134" i="73"/>
  <c r="C131" i="73"/>
  <c r="E130" i="73"/>
  <c r="S135" i="73" l="1"/>
  <c r="Q136" i="73"/>
  <c r="Y135" i="73"/>
  <c r="E131" i="73"/>
  <c r="C132" i="73"/>
  <c r="K131" i="73"/>
  <c r="H131" i="73"/>
  <c r="S136" i="73" l="1"/>
  <c r="Q137" i="73"/>
  <c r="V137" i="73" s="1"/>
  <c r="C133" i="73"/>
  <c r="E132" i="73"/>
  <c r="Q138" i="73" l="1"/>
  <c r="S137" i="73"/>
  <c r="E133" i="73"/>
  <c r="C134" i="73"/>
  <c r="H133" i="73"/>
  <c r="S138" i="73" l="1"/>
  <c r="Q139" i="73"/>
  <c r="V139" i="73" s="1"/>
  <c r="C135" i="73"/>
  <c r="E134" i="73"/>
  <c r="S139" i="73" l="1"/>
  <c r="Y139" i="73"/>
  <c r="Q140" i="73"/>
  <c r="E135" i="73"/>
  <c r="K135" i="73"/>
  <c r="C136" i="73"/>
  <c r="H135" i="73"/>
  <c r="Q141" i="73" l="1"/>
  <c r="V141" i="73" s="1"/>
  <c r="S140" i="73"/>
  <c r="C137" i="73"/>
  <c r="E136" i="73"/>
  <c r="Q142" i="73" l="1"/>
  <c r="S141" i="73"/>
  <c r="E137" i="73"/>
  <c r="C138" i="73"/>
  <c r="H137" i="73"/>
  <c r="S142" i="73" l="1"/>
  <c r="Q143" i="73"/>
  <c r="V143" i="73" s="1"/>
  <c r="C139" i="73"/>
  <c r="E138" i="73"/>
  <c r="Y143" i="73" l="1"/>
  <c r="Q144" i="73"/>
  <c r="S143" i="73"/>
  <c r="E139" i="73"/>
  <c r="H139" i="73"/>
  <c r="C140" i="73"/>
  <c r="K139" i="73"/>
  <c r="Q145" i="73" l="1"/>
  <c r="V145" i="73" s="1"/>
  <c r="S144" i="73"/>
  <c r="C141" i="73"/>
  <c r="E140" i="73"/>
  <c r="S145" i="73" l="1"/>
  <c r="Q146" i="73"/>
  <c r="E141" i="73"/>
  <c r="H141" i="73"/>
  <c r="C142" i="73"/>
  <c r="Q147" i="73" l="1"/>
  <c r="V147" i="73" s="1"/>
  <c r="S146" i="73"/>
  <c r="C143" i="73"/>
  <c r="E142" i="73"/>
  <c r="Q148" i="73" l="1"/>
  <c r="Y147" i="73"/>
  <c r="S147" i="73"/>
  <c r="E143" i="73"/>
  <c r="C144" i="73"/>
  <c r="K143" i="73"/>
  <c r="H143" i="73"/>
  <c r="S148" i="73" l="1"/>
  <c r="Q149" i="73"/>
  <c r="V149" i="73" s="1"/>
  <c r="C145" i="73"/>
  <c r="E144" i="73"/>
  <c r="Q150" i="73" l="1"/>
  <c r="S149" i="73"/>
  <c r="E145" i="73"/>
  <c r="C146" i="73"/>
  <c r="H145" i="73"/>
  <c r="Q151" i="73" l="1"/>
  <c r="V151" i="73" s="1"/>
  <c r="S150" i="73"/>
  <c r="C147" i="73"/>
  <c r="E146" i="73"/>
  <c r="S151" i="73" l="1"/>
  <c r="Y151" i="73"/>
  <c r="C148" i="73"/>
  <c r="E147" i="73"/>
  <c r="H147" i="73"/>
  <c r="K147" i="73"/>
  <c r="C149" i="73" l="1"/>
  <c r="E148" i="73"/>
  <c r="E149" i="73" l="1"/>
  <c r="C150" i="73"/>
  <c r="H149" i="73"/>
  <c r="C151" i="73" l="1"/>
  <c r="E150" i="73"/>
  <c r="E151" i="73" l="1"/>
  <c r="K151" i="73"/>
  <c r="H151" i="73"/>
  <c r="K14" i="4" l="1"/>
  <c r="L12" i="4"/>
  <c r="I14" i="4"/>
  <c r="J14" i="4"/>
  <c r="H14" i="4"/>
  <c r="L5" i="4"/>
  <c r="G14" i="4" l="1"/>
  <c r="L14"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KOJI MATSUOKA</author>
  </authors>
  <commentList>
    <comment ref="I8" authorId="0" shapeId="0" xr:uid="{00000000-0006-0000-0F00-000001000000}">
      <text>
        <r>
          <rPr>
            <b/>
            <sz val="9"/>
            <color indexed="81"/>
            <rFont val="MS P ゴシック"/>
            <family val="3"/>
            <charset val="128"/>
          </rPr>
          <t>KOJI MATSUOKA:</t>
        </r>
        <r>
          <rPr>
            <sz val="9"/>
            <color indexed="81"/>
            <rFont val="MS P ゴシック"/>
            <family val="3"/>
            <charset val="128"/>
          </rPr>
          <t xml:space="preserve">
other method
  # cd /sys/kernel/debug/tracing
  # echo 0 tracing_on
  # echo nop &gt; current_tracer
  # echo function_graph &gt; current_tracer
  # echo funcgraph-proc &gt; trace_options
  # echo funcgraph-abstime &gt; trace_options
  # echo function &gt; current_tracer
  # echo sh_msiof_spi_irq &gt; set_ftrace_filter
  # echo 1 &gt; tracing_on
  # ./test_msiof_normal_trtx.sh m 2
  # echo 0 &gt; tracing_on
  # cd /sys/kernel/debug/tracing
  # cat trace &gt; /home/root/trace_log.txt
</t>
        </r>
      </text>
    </comment>
  </commentList>
</comments>
</file>

<file path=xl/sharedStrings.xml><?xml version="1.0" encoding="utf-8"?>
<sst xmlns="http://schemas.openxmlformats.org/spreadsheetml/2006/main" count="4746" uniqueCount="1319">
  <si>
    <r>
      <t>R-Car H3/M3/M3N/E3/</t>
    </r>
    <r>
      <rPr>
        <sz val="24"/>
        <color rgb="FFFF0000"/>
        <rFont val="Times New Roman"/>
        <family val="1"/>
      </rPr>
      <t>D3/</t>
    </r>
    <r>
      <rPr>
        <sz val="24"/>
        <rFont val="Times New Roman"/>
        <family val="1"/>
      </rPr>
      <t>V3U
MSIOF Unit Test Specification</t>
    </r>
  </si>
  <si>
    <r>
      <rPr>
        <sz val="11"/>
        <rFont val="Segoe UI Symbol"/>
        <family val="3"/>
      </rPr>
      <t>□</t>
    </r>
    <r>
      <rPr>
        <sz val="11"/>
        <rFont val="Times New Roman"/>
        <family val="1"/>
      </rPr>
      <t xml:space="preserve"> R-Car H3</t>
    </r>
    <phoneticPr fontId="16"/>
  </si>
  <si>
    <r>
      <rPr>
        <sz val="11"/>
        <rFont val="Segoe UI Symbol"/>
        <family val="3"/>
      </rPr>
      <t>□</t>
    </r>
    <r>
      <rPr>
        <sz val="11"/>
        <rFont val="Times New Roman"/>
        <family val="1"/>
      </rPr>
      <t xml:space="preserve"> R-Car M3</t>
    </r>
    <phoneticPr fontId="16"/>
  </si>
  <si>
    <r>
      <t xml:space="preserve">Version </t>
    </r>
    <r>
      <rPr>
        <sz val="22"/>
        <color rgb="FFFF0000"/>
        <rFont val="Times New Roman"/>
        <family val="1"/>
      </rPr>
      <t>2.8</t>
    </r>
  </si>
  <si>
    <r>
      <rPr>
        <sz val="11"/>
        <rFont val="Segoe UI Symbol"/>
        <family val="3"/>
      </rPr>
      <t>□</t>
    </r>
    <r>
      <rPr>
        <sz val="11"/>
        <rFont val="Times New Roman"/>
        <family val="1"/>
      </rPr>
      <t xml:space="preserve"> R-Car M3N</t>
    </r>
    <phoneticPr fontId="16"/>
  </si>
  <si>
    <r>
      <rPr>
        <sz val="11"/>
        <rFont val="Segoe UI Symbol"/>
        <family val="3"/>
      </rPr>
      <t>□</t>
    </r>
    <r>
      <rPr>
        <sz val="11"/>
        <rFont val="Times New Roman"/>
        <family val="1"/>
      </rPr>
      <t xml:space="preserve"> R-Car E3</t>
    </r>
  </si>
  <si>
    <r>
      <rPr>
        <sz val="11"/>
        <color rgb="FFFF0000"/>
        <rFont val="Segoe UI Symbol"/>
        <family val="1"/>
      </rPr>
      <t>□</t>
    </r>
    <r>
      <rPr>
        <sz val="11"/>
        <color rgb="FFFF0000"/>
        <rFont val="Times New Roman"/>
        <family val="1"/>
      </rPr>
      <t xml:space="preserve"> R-Car D3</t>
    </r>
  </si>
  <si>
    <r>
      <rPr>
        <sz val="11"/>
        <rFont val="Segoe UI Symbol"/>
        <family val="3"/>
      </rPr>
      <t>□</t>
    </r>
    <r>
      <rPr>
        <sz val="11"/>
        <rFont val="Times New Roman"/>
        <family val="1"/>
      </rPr>
      <t xml:space="preserve"> R-Car V3U</t>
    </r>
  </si>
  <si>
    <t>Department Name</t>
    <phoneticPr fontId="16"/>
  </si>
  <si>
    <t>Approved by</t>
    <phoneticPr fontId="16"/>
  </si>
  <si>
    <t>Reviewed by</t>
    <phoneticPr fontId="3"/>
  </si>
  <si>
    <t>Created by</t>
    <phoneticPr fontId="3"/>
  </si>
  <si>
    <t>Date of Creation</t>
    <phoneticPr fontId="3"/>
  </si>
  <si>
    <t>Section Automotive OS, 
Automotive SOC Software Department,
Automotive Software Division.
Renesas Electronics Co., Ltd.</t>
    <phoneticPr fontId="16"/>
  </si>
  <si>
    <t xml:space="preserve">T. Kihara 
(SK) </t>
    <phoneticPr fontId="16"/>
  </si>
  <si>
    <t>K. Matsuoka</t>
    <phoneticPr fontId="16"/>
  </si>
  <si>
    <t>Document No.</t>
    <phoneticPr fontId="16"/>
  </si>
  <si>
    <t>-</t>
    <phoneticPr fontId="16"/>
  </si>
  <si>
    <t>1. Overview</t>
    <phoneticPr fontId="3"/>
  </si>
  <si>
    <t>This test items are also used for intermediate release, but the target of last test are Yoctov4.7.0 version (December, 2020),
For Linux BSP development for new devices:
"The number of NGs is 0 for the evaluation completion judgment."
For maintenance development:
"The evaluation completion judgment is that the number of NGs is 0 in the selected test item."
* In any project, if there is an NG, save it in the backlog or handle it at the next milestone.</t>
    <phoneticPr fontId="3"/>
  </si>
  <si>
    <t>1.1.  Function Description</t>
    <phoneticPr fontId="3"/>
  </si>
  <si>
    <t>The function of the MSIOF driver are described below.</t>
    <phoneticPr fontId="3"/>
  </si>
  <si>
    <t>1.2.     Reference Specification.</t>
    <phoneticPr fontId="3"/>
  </si>
  <si>
    <t>The detailed specifications for each module are found in the following specification.</t>
    <phoneticPr fontId="3"/>
  </si>
  <si>
    <t>No</t>
    <phoneticPr fontId="3"/>
  </si>
  <si>
    <t>Document No.</t>
    <phoneticPr fontId="3"/>
  </si>
  <si>
    <t>Document Title</t>
    <phoneticPr fontId="3"/>
  </si>
  <si>
    <t>Issued by</t>
    <phoneticPr fontId="3"/>
  </si>
  <si>
    <t>Version No.</t>
    <phoneticPr fontId="3"/>
  </si>
  <si>
    <t>Issue date</t>
    <phoneticPr fontId="3"/>
  </si>
  <si>
    <t>-</t>
    <phoneticPr fontId="3"/>
  </si>
  <si>
    <t>Linux Interface 
Specification 
Device Driver MSIOF
User's Manual: Software</t>
    <phoneticPr fontId="3"/>
  </si>
  <si>
    <t>Renesas Electronics</t>
    <phoneticPr fontId="3"/>
  </si>
  <si>
    <t>1.3.    Notes</t>
    <phoneticPr fontId="3"/>
  </si>
  <si>
    <r>
      <rPr>
        <sz val="11"/>
        <rFont val="ＭＳ Ｐゴシック"/>
        <family val="3"/>
        <charset val="128"/>
      </rPr>
      <t>・</t>
    </r>
    <r>
      <rPr>
        <sz val="11"/>
        <rFont val="Times New Roman"/>
        <family val="1"/>
      </rPr>
      <t>The slave transmission of the H3(WS1.0) can not be used  by the H/W restriction.</t>
    </r>
    <phoneticPr fontId="3"/>
  </si>
  <si>
    <r>
      <rPr>
        <sz val="11"/>
        <rFont val="ＭＳ Ｐゴシック"/>
        <family val="3"/>
        <charset val="128"/>
      </rPr>
      <t>・</t>
    </r>
    <r>
      <rPr>
        <sz val="11"/>
        <rFont val="Times New Roman"/>
        <family val="1"/>
      </rPr>
      <t>The master transmission and reception of the H3(WS1.0, WS1.1) have the H/W restriction .</t>
    </r>
    <phoneticPr fontId="3"/>
  </si>
  <si>
    <r>
      <t xml:space="preserve">  H3WS1.0: The BSP</t>
    </r>
    <r>
      <rPr>
        <sz val="10.5"/>
        <rFont val="ＭＳ Ｐ明朝"/>
        <family val="1"/>
        <charset val="128"/>
      </rPr>
      <t>ｖ</t>
    </r>
    <r>
      <rPr>
        <sz val="10.5"/>
        <rFont val="Times New Roman"/>
        <family val="1"/>
      </rPr>
      <t>3.1.0 or later have workaround.</t>
    </r>
    <phoneticPr fontId="3"/>
  </si>
  <si>
    <r>
      <t xml:space="preserve">  H3 WS1.1: The BSP</t>
    </r>
    <r>
      <rPr>
        <sz val="10.5"/>
        <rFont val="ＭＳ Ｐ明朝"/>
        <family val="1"/>
        <charset val="128"/>
      </rPr>
      <t>ｖ</t>
    </r>
    <r>
      <rPr>
        <sz val="10.5"/>
        <rFont val="Times New Roman"/>
        <family val="1"/>
      </rPr>
      <t>3.5.0 or later have workaround.</t>
    </r>
    <phoneticPr fontId="3"/>
  </si>
  <si>
    <r>
      <rPr>
        <sz val="11"/>
        <rFont val="ＭＳ Ｐゴシック"/>
        <family val="3"/>
        <charset val="128"/>
      </rPr>
      <t>・</t>
    </r>
    <r>
      <rPr>
        <sz val="11"/>
        <rFont val="Times New Roman"/>
        <family val="3"/>
      </rPr>
      <t>R-Car E3 Evaluation board - Ebisu has one MSIOF channel (MSIOF0) terminated at connector CN41.</t>
    </r>
    <phoneticPr fontId="3"/>
  </si>
  <si>
    <t>As channels other than MSIOF 0 overlap with MD switch better to refrain from using because there is a danger of breakage.</t>
  </si>
  <si>
    <t>Since it means MSIOF 0 can be used, it is possible to test with two sets of E3 board and Master setting, Slave setting for each.</t>
  </si>
  <si>
    <t>To use two,  prepare two device trees. Please secure the ground securely when wiring.</t>
  </si>
  <si>
    <r>
      <rPr>
        <sz val="10.5"/>
        <rFont val="ＭＳ Ｐ明朝"/>
        <family val="1"/>
        <charset val="128"/>
      </rPr>
      <t>・</t>
    </r>
    <r>
      <rPr>
        <sz val="10.5"/>
        <rFont val="Times New Roman"/>
        <family val="1"/>
      </rPr>
      <t>The V3U Falcon board must be set to 1.8v by POC setting. See S / W UM for details.</t>
    </r>
    <phoneticPr fontId="3"/>
  </si>
  <si>
    <t>1.4. Environment for test</t>
  </si>
  <si>
    <t>Necessary environment for test is described.</t>
  </si>
  <si>
    <r>
      <rPr>
        <sz val="11"/>
        <rFont val="ＭＳ Ｐゴシック"/>
        <family val="3"/>
        <charset val="128"/>
      </rPr>
      <t>＜</t>
    </r>
    <r>
      <rPr>
        <sz val="11"/>
        <rFont val="Times New Roman"/>
        <family val="1"/>
      </rPr>
      <t xml:space="preserve">Target board </t>
    </r>
    <r>
      <rPr>
        <sz val="11"/>
        <rFont val="ＭＳ Ｐゴシック"/>
        <family val="3"/>
        <charset val="128"/>
      </rPr>
      <t>＞</t>
    </r>
    <phoneticPr fontId="3"/>
  </si>
  <si>
    <t>Test Target</t>
    <phoneticPr fontId="3"/>
  </si>
  <si>
    <t>Evaluation Board</t>
    <phoneticPr fontId="3"/>
  </si>
  <si>
    <t>Remarks</t>
    <phoneticPr fontId="3"/>
  </si>
  <si>
    <r>
      <rPr>
        <sz val="11"/>
        <rFont val="ＭＳ Ｐゴシック"/>
        <family val="3"/>
        <charset val="128"/>
      </rPr>
      <t>○</t>
    </r>
  </si>
  <si>
    <t>R-CarH3-SiP System Evaluation Board Salvator-X RTP0RC7795SIPB0011S</t>
    <phoneticPr fontId="3"/>
  </si>
  <si>
    <t>R-Car H3/M3N</t>
    <phoneticPr fontId="3"/>
  </si>
  <si>
    <t>R-CarM3-SiP System Evaluation Board Salvator-X RTP0RC7796SIPB0011S</t>
    <phoneticPr fontId="3"/>
  </si>
  <si>
    <t>R-Car M3/M3N</t>
    <phoneticPr fontId="3"/>
  </si>
  <si>
    <t>R-CarH3-SiP/M3-SiP System Evaluation Board Salvator-XS RTP0RC7795SIPB0012S</t>
    <phoneticPr fontId="3"/>
  </si>
  <si>
    <t>R-Car H3/M3/M3N</t>
    <phoneticPr fontId="3"/>
  </si>
  <si>
    <t>R-CarE3 System Evaluation Board Ebisu RTP0RC77990SEB0010S</t>
    <phoneticPr fontId="3"/>
  </si>
  <si>
    <t>R-Car E3</t>
    <phoneticPr fontId="3"/>
  </si>
  <si>
    <r>
      <rPr>
        <sz val="11"/>
        <color rgb="FFFF0000"/>
        <rFont val="ＭＳ Ｐゴシック"/>
        <family val="3"/>
        <charset val="128"/>
      </rPr>
      <t>○</t>
    </r>
  </si>
  <si>
    <t>R-CarD3 System Evaluation Board Draak RTP0RC77995SEB0010S</t>
  </si>
  <si>
    <t>R-Car D3</t>
  </si>
  <si>
    <t>R-CarV3U System Evaluation Board Falcon RTP0RC779A0BOB0010S</t>
    <phoneticPr fontId="3"/>
  </si>
  <si>
    <t>R-Car V3U</t>
    <phoneticPr fontId="3"/>
  </si>
  <si>
    <r>
      <rPr>
        <sz val="10"/>
        <color theme="1"/>
        <rFont val="ＭＳ Ｐ明朝"/>
        <family val="1"/>
        <charset val="128"/>
      </rPr>
      <t>＜</t>
    </r>
    <r>
      <rPr>
        <sz val="10"/>
        <color theme="1"/>
        <rFont val="Times New Roman"/>
        <family val="1"/>
      </rPr>
      <t xml:space="preserve">Test device </t>
    </r>
    <r>
      <rPr>
        <sz val="10"/>
        <color theme="1"/>
        <rFont val="ＭＳ Ｐ明朝"/>
        <family val="1"/>
        <charset val="128"/>
      </rPr>
      <t>＞</t>
    </r>
    <phoneticPr fontId="3"/>
  </si>
  <si>
    <t>Hardware</t>
    <phoneticPr fontId="3"/>
  </si>
  <si>
    <t>Functional Overview</t>
    <phoneticPr fontId="3"/>
  </si>
  <si>
    <t>PC for test environment</t>
    <phoneticPr fontId="3"/>
  </si>
  <si>
    <t>Control Serial Console</t>
    <phoneticPr fontId="3"/>
  </si>
  <si>
    <t>Windows 7 or later</t>
    <phoneticPr fontId="3"/>
  </si>
  <si>
    <t>PC for building test environment</t>
    <phoneticPr fontId="20"/>
  </si>
  <si>
    <t>Environment construction</t>
    <phoneticPr fontId="3"/>
  </si>
  <si>
    <t>Linux</t>
    <phoneticPr fontId="3"/>
  </si>
  <si>
    <t>Linux server</t>
    <phoneticPr fontId="20"/>
  </si>
  <si>
    <t>TFTP boot server</t>
    <phoneticPr fontId="3"/>
  </si>
  <si>
    <t>Linux</t>
    <phoneticPr fontId="20"/>
  </si>
  <si>
    <t>Break-out adapter</t>
    <phoneticPr fontId="3"/>
  </si>
  <si>
    <t>Pin extension from evaluation board</t>
    <phoneticPr fontId="3"/>
  </si>
  <si>
    <t>Samtec Mictor Breakout Adapter ZX145QTE</t>
    <phoneticPr fontId="3"/>
  </si>
  <si>
    <t>Software</t>
    <phoneticPr fontId="3"/>
  </si>
  <si>
    <r>
      <rPr>
        <sz val="10"/>
        <rFont val="ＭＳ Ｐゴシック"/>
        <family val="3"/>
        <charset val="128"/>
      </rPr>
      <t>概要</t>
    </r>
    <phoneticPr fontId="3"/>
  </si>
  <si>
    <t>Terminal software</t>
    <phoneticPr fontId="3"/>
  </si>
  <si>
    <t>TeraTerm v4.77</t>
    <phoneticPr fontId="3"/>
  </si>
  <si>
    <r>
      <t>Use version v4.77 due to the regular expression of teraterm macro. (Operation with other versions is not guaranteed.)</t>
    </r>
    <r>
      <rPr>
        <sz val="11"/>
        <rFont val="Times New Roman"/>
        <family val="1"/>
      </rPr>
      <t xml:space="preserve">
http://sourceforge.jp/projects/ttssh2/</t>
    </r>
    <phoneticPr fontId="3"/>
  </si>
  <si>
    <t>VCP driver</t>
    <phoneticPr fontId="20"/>
  </si>
  <si>
    <t>For connecting serial console</t>
    <phoneticPr fontId="3"/>
  </si>
  <si>
    <t>Drivers for handling USB as a virtual COM port</t>
    <phoneticPr fontId="20"/>
  </si>
  <si>
    <t>http://www.silabs.com/products/mcu/Pages/USBtoUARTBridgeVCPDrivers.aspx</t>
    <phoneticPr fontId="3"/>
  </si>
  <si>
    <t>Compiler</t>
    <phoneticPr fontId="20"/>
  </si>
  <si>
    <t>gcc</t>
    <phoneticPr fontId="3"/>
  </si>
  <si>
    <t>version 9.3</t>
    <phoneticPr fontId="3"/>
  </si>
  <si>
    <t>1.4.1. Configuration of Test environment</t>
    <phoneticPr fontId="3"/>
  </si>
  <si>
    <t>Connect the devices as shown below.</t>
    <phoneticPr fontId="3"/>
  </si>
  <si>
    <t>&lt;R-Car H3/M3/M3N&gt;</t>
    <phoneticPr fontId="3"/>
  </si>
  <si>
    <t>&lt;R-Car E3&gt;</t>
    <phoneticPr fontId="3"/>
  </si>
  <si>
    <t>R-Car E3 Master Test Environment</t>
    <phoneticPr fontId="3"/>
  </si>
  <si>
    <t>CN41: Pin3,Pin4</t>
    <phoneticPr fontId="3"/>
  </si>
  <si>
    <t>Note</t>
  </si>
  <si>
    <t>The Master tests require a single channel and MSIOF0 terminated at connector CN41 is used.</t>
    <phoneticPr fontId="3"/>
  </si>
  <si>
    <t>R-Car E3 Slave Test Environment</t>
    <phoneticPr fontId="3"/>
  </si>
  <si>
    <t>The R-Car E3 Ebisu Board has only one MSIOF channel, MSIOF0 terminated at connector CN41.</t>
  </si>
  <si>
    <t>In order to do Slave tests, a Master is necessary and another Ebisu board serves as the Master.</t>
    <phoneticPr fontId="3"/>
  </si>
  <si>
    <t>&lt;R-Car D3&gt;</t>
  </si>
  <si>
    <t>&lt;R-Car V3U&gt;</t>
    <phoneticPr fontId="3"/>
  </si>
  <si>
    <t>R-Car V3U Master Test Environment</t>
    <phoneticPr fontId="3"/>
  </si>
  <si>
    <t>CN5-Pin5 &lt;---&gt; CN5: Pin6</t>
    <phoneticPr fontId="3"/>
  </si>
  <si>
    <t>R-Car V3U Slave Test Environment</t>
    <phoneticPr fontId="3"/>
  </si>
  <si>
    <t>CN6-Pin5 &lt;---&gt; CN6-Pin6</t>
    <phoneticPr fontId="3"/>
  </si>
  <si>
    <t>CN5-Pin3 &lt;---&gt; CN6-Pin3</t>
    <phoneticPr fontId="3"/>
  </si>
  <si>
    <t>CN5-Pin4 &lt;---&gt; CN6-Pin4</t>
    <phoneticPr fontId="3"/>
  </si>
  <si>
    <t>MSIOF1</t>
    <phoneticPr fontId="3"/>
  </si>
  <si>
    <t>It can not be used.</t>
    <phoneticPr fontId="3"/>
  </si>
  <si>
    <t>MSIOF2</t>
    <phoneticPr fontId="3"/>
  </si>
  <si>
    <t>MSIOF3</t>
    <phoneticPr fontId="3"/>
  </si>
  <si>
    <t>1) Evaluation configuration of Master mode</t>
    <phoneticPr fontId="3"/>
  </si>
  <si>
    <t xml:space="preserve">  [H3/M3/M3N]</t>
    <phoneticPr fontId="3"/>
  </si>
  <si>
    <t>MSIOF3</t>
  </si>
  <si>
    <t xml:space="preserve">  [E3] </t>
    <phoneticPr fontId="3"/>
  </si>
  <si>
    <t>MSIOF0</t>
    <phoneticPr fontId="3"/>
  </si>
  <si>
    <t xml:space="preserve">  [D3] </t>
  </si>
  <si>
    <t>MSIOF2</t>
  </si>
  <si>
    <t xml:space="preserve">  [V3U] </t>
    <phoneticPr fontId="3"/>
  </si>
  <si>
    <t>master mode</t>
    <phoneticPr fontId="3"/>
  </si>
  <si>
    <t>2) Evaluation configuration of Slave mode</t>
    <phoneticPr fontId="3"/>
  </si>
  <si>
    <t xml:space="preserve">  [R-Car H3/M3/M3N]</t>
    <phoneticPr fontId="3"/>
  </si>
  <si>
    <t>MSIOF3 slave mode</t>
    <phoneticPr fontId="3"/>
  </si>
  <si>
    <t>MSIOF1 master mode</t>
    <phoneticPr fontId="3"/>
  </si>
  <si>
    <t>Notes</t>
    <phoneticPr fontId="3"/>
  </si>
  <si>
    <t xml:space="preserve">- When MSIOF1 is used in master mode (using SYNC signal and CLK signal), </t>
    <phoneticPr fontId="3"/>
  </si>
  <si>
    <t xml:space="preserve">  specify the same transfer size as the MSIOF3 receive or write size.</t>
    <phoneticPr fontId="3"/>
  </si>
  <si>
    <t xml:space="preserve">  [R-Car E3]</t>
    <phoneticPr fontId="3"/>
  </si>
  <si>
    <t>MSIOF0 slave mode</t>
    <phoneticPr fontId="3"/>
  </si>
  <si>
    <t>MSIOF0 master mode</t>
    <phoneticPr fontId="3"/>
  </si>
  <si>
    <t xml:space="preserve"> (Board 1)</t>
  </si>
  <si>
    <t xml:space="preserve"> (Board 2)</t>
    <phoneticPr fontId="3"/>
  </si>
  <si>
    <t>- R-Car E3 Ebisu Board has only one MSIOF channel  (MSIOF0) terminated at connector CN41</t>
    <phoneticPr fontId="3"/>
  </si>
  <si>
    <t>- For slave tests,  use another board as master for CLK and SYNC signals</t>
    <phoneticPr fontId="3"/>
  </si>
  <si>
    <t>- Master side boards do not have to be of the same model.(For example H3/M3/M3N Board etc.)</t>
    <phoneticPr fontId="3"/>
  </si>
  <si>
    <t>- Kernel image, device tree and file system must be prepared for each board. (slave side, master side)</t>
    <phoneticPr fontId="3"/>
  </si>
  <si>
    <t xml:space="preserve">  [R-Car D3]</t>
  </si>
  <si>
    <t>MSIOF2 slave mode</t>
  </si>
  <si>
    <t>MSIOF0 master mode</t>
  </si>
  <si>
    <t xml:space="preserve">- When MSIOF0 is used in master mode (using SYNC signal and CLK signal), </t>
  </si>
  <si>
    <t xml:space="preserve">  specify the same transfer size as the MSIOF2 receive or write size.</t>
  </si>
  <si>
    <t xml:space="preserve">  [R-Car V3U]</t>
    <phoneticPr fontId="3"/>
  </si>
  <si>
    <t>MSIOF2 slave mode</t>
    <phoneticPr fontId="3"/>
  </si>
  <si>
    <t xml:space="preserve">  specify the same transfer size as the MSIOF2 receive or write size.</t>
    <phoneticPr fontId="3"/>
  </si>
  <si>
    <r>
      <rPr>
        <b/>
        <sz val="11"/>
        <rFont val="ＭＳ Ｐ明朝"/>
        <family val="1"/>
        <charset val="128"/>
      </rPr>
      <t>&lt;</t>
    </r>
    <r>
      <rPr>
        <b/>
        <sz val="11"/>
        <rFont val="Times New Roman"/>
        <family val="1"/>
      </rPr>
      <t>Information at the time of the break-out board use&gt;</t>
    </r>
    <phoneticPr fontId="3"/>
  </si>
  <si>
    <t>[R-Car H3/M3/M3N]</t>
    <phoneticPr fontId="3"/>
  </si>
  <si>
    <t>We use a 80-pin breakout board. Connect to CN27 and CN28 of the evaluation board.</t>
    <phoneticPr fontId="3"/>
  </si>
  <si>
    <t>To use MSIOF1_RXD_C and MSIOF1_TXD_C, it is necessary to remodel the hardware, so it is not used for testing.</t>
    <phoneticPr fontId="3"/>
  </si>
  <si>
    <t>Pin assignment</t>
    <phoneticPr fontId="3"/>
  </si>
  <si>
    <t>CN27</t>
    <phoneticPr fontId="3"/>
  </si>
  <si>
    <t>MSIOF Signal line</t>
    <phoneticPr fontId="3"/>
  </si>
  <si>
    <t>Note</t>
    <phoneticPr fontId="3"/>
  </si>
  <si>
    <t>CN28</t>
    <phoneticPr fontId="3"/>
  </si>
  <si>
    <t>p51</t>
    <phoneticPr fontId="3"/>
  </si>
  <si>
    <t>MSIOF1_SCK_C</t>
    <phoneticPr fontId="3"/>
  </si>
  <si>
    <t>Use only Master mode</t>
    <phoneticPr fontId="3"/>
  </si>
  <si>
    <t>p14</t>
    <phoneticPr fontId="3"/>
  </si>
  <si>
    <t>MSIOF3_SCK_D</t>
  </si>
  <si>
    <t>Use only Slave mode. Connect with CN27-p51 *1</t>
    <phoneticPr fontId="3"/>
  </si>
  <si>
    <t>p52</t>
    <phoneticPr fontId="3"/>
  </si>
  <si>
    <t>MSIOF1_SYNC_C</t>
    <phoneticPr fontId="3"/>
  </si>
  <si>
    <t>p11</t>
    <phoneticPr fontId="3"/>
  </si>
  <si>
    <t>MSIOF3_SYNC_D</t>
  </si>
  <si>
    <t>Use only Slave mode. Connect with CN27-p52 *1</t>
    <phoneticPr fontId="3"/>
  </si>
  <si>
    <t>p17</t>
    <phoneticPr fontId="3"/>
  </si>
  <si>
    <t>MSIOF1_RXD_C</t>
    <phoneticPr fontId="3"/>
  </si>
  <si>
    <t>Not used</t>
    <phoneticPr fontId="3"/>
  </si>
  <si>
    <t>p15</t>
    <phoneticPr fontId="3"/>
  </si>
  <si>
    <t>MSIOF3_RXD_D</t>
  </si>
  <si>
    <t>Connect with p48</t>
    <phoneticPr fontId="3"/>
  </si>
  <si>
    <t>p18</t>
    <phoneticPr fontId="3"/>
  </si>
  <si>
    <t>MSIOF1_TXD_C</t>
    <phoneticPr fontId="3"/>
  </si>
  <si>
    <t>Not used</t>
  </si>
  <si>
    <t>p48</t>
    <phoneticPr fontId="3"/>
  </si>
  <si>
    <t>MSIOF3_TXD_D</t>
  </si>
  <si>
    <t>Connect with p15</t>
    <phoneticPr fontId="3"/>
  </si>
  <si>
    <t>*1 When MSIOF 3 is in master mode, do not connect with MSIOF 1.</t>
    <phoneticPr fontId="3"/>
  </si>
  <si>
    <t>[R-Car E3]</t>
    <phoneticPr fontId="3"/>
  </si>
  <si>
    <t>CN41</t>
  </si>
  <si>
    <t>p2</t>
  </si>
  <si>
    <t>MSIOF0_SCK_C</t>
  </si>
  <si>
    <t>In Slave mode, connect with CN41-p2 of other board (Master).</t>
  </si>
  <si>
    <t>p1</t>
  </si>
  <si>
    <t>MSIOF0_SYNC_C</t>
  </si>
  <si>
    <t>In Slave mode, connect with CN41-p1 of other board (Master).</t>
  </si>
  <si>
    <t>p4</t>
  </si>
  <si>
    <t>MSIOF0_RXD_C</t>
  </si>
  <si>
    <t xml:space="preserve">Connect with p3. </t>
  </si>
  <si>
    <t>p3</t>
  </si>
  <si>
    <t>MSIOF0_TXD_C</t>
  </si>
  <si>
    <t>Connect with p4.</t>
  </si>
  <si>
    <t>[R-Car D3]</t>
  </si>
  <si>
    <t>We use a 60-pin breakout board. Connect to CN46 of the evaluation board.</t>
  </si>
  <si>
    <t>CN46</t>
  </si>
  <si>
    <t>p16</t>
  </si>
  <si>
    <t>MSIOF0_SCK</t>
  </si>
  <si>
    <t>MSIOF2_SCK</t>
  </si>
  <si>
    <t>Use only Slave mode. Connect with CN46-p16 *1</t>
  </si>
  <si>
    <t>p18</t>
  </si>
  <si>
    <t>MSIOF0_SYNC</t>
  </si>
  <si>
    <t>MSIOF2_SYNC_B</t>
  </si>
  <si>
    <t>Use only Slave mode. Connect with CN46-p18 *1</t>
  </si>
  <si>
    <t>p22</t>
  </si>
  <si>
    <t>MSIOF0_RXD</t>
  </si>
  <si>
    <t>MSIOF2_RXD</t>
  </si>
  <si>
    <t>Connect with p3</t>
  </si>
  <si>
    <t>p20</t>
  </si>
  <si>
    <t>MSIOF0_TXD</t>
  </si>
  <si>
    <t>MSIOF2_TXD</t>
  </si>
  <si>
    <t>Connect with p4</t>
  </si>
  <si>
    <t>*1 When MSIOF 2 is in master mode, do not connect with MSIOF 0.</t>
  </si>
  <si>
    <t>[R-Car V3U]</t>
    <phoneticPr fontId="3"/>
  </si>
  <si>
    <t>Master test</t>
    <phoneticPr fontId="3"/>
  </si>
  <si>
    <t>CN5</t>
    <phoneticPr fontId="3"/>
  </si>
  <si>
    <t>pin3</t>
    <phoneticPr fontId="3"/>
  </si>
  <si>
    <t>pin4</t>
    <phoneticPr fontId="3"/>
  </si>
  <si>
    <t>MSIOF1_SYNC_V</t>
    <phoneticPr fontId="3"/>
  </si>
  <si>
    <t>pin5</t>
    <phoneticPr fontId="3"/>
  </si>
  <si>
    <t>Connect with CN5-pin6</t>
    <phoneticPr fontId="3"/>
  </si>
  <si>
    <t>pin6</t>
    <phoneticPr fontId="3"/>
  </si>
  <si>
    <t>Connect with CN5-pin5</t>
    <phoneticPr fontId="3"/>
  </si>
  <si>
    <t>Slave test</t>
    <phoneticPr fontId="3"/>
  </si>
  <si>
    <t>CN6</t>
    <phoneticPr fontId="3"/>
  </si>
  <si>
    <t>Use only Slave mode. Connect with CN6-pin3</t>
    <phoneticPr fontId="3"/>
  </si>
  <si>
    <t>MSIOF2_SCK_C</t>
    <phoneticPr fontId="3"/>
  </si>
  <si>
    <t>Use only Slave mode. Connect with CN5-pin3</t>
    <phoneticPr fontId="3"/>
  </si>
  <si>
    <t>Use only Slave mode. Connect with CN6-pin4</t>
    <phoneticPr fontId="3"/>
  </si>
  <si>
    <t>MSIOF2_SYNC_V</t>
    <phoneticPr fontId="3"/>
  </si>
  <si>
    <t>Use only Slave mode. Connect with CN5-pin4</t>
    <phoneticPr fontId="3"/>
  </si>
  <si>
    <t>MSIOF2_RXD_C</t>
    <phoneticPr fontId="3"/>
  </si>
  <si>
    <t>Connect with CN6-pin6</t>
    <phoneticPr fontId="3"/>
  </si>
  <si>
    <t>MSIOF2_TXD_C</t>
    <phoneticPr fontId="3"/>
  </si>
  <si>
    <t>Connect with CN6-pin5</t>
    <phoneticPr fontId="3"/>
  </si>
  <si>
    <r>
      <t>Definition Example</t>
    </r>
    <r>
      <rPr>
        <sz val="11"/>
        <rFont val="ＭＳ Ｐ明朝"/>
        <family val="1"/>
        <charset val="128"/>
      </rPr>
      <t/>
    </r>
    <phoneticPr fontId="3"/>
  </si>
  <si>
    <t>(1) Definition of pin function</t>
    <phoneticPr fontId="3"/>
  </si>
  <si>
    <t xml:space="preserve"> [R-Car H3/M3/M3N]</t>
    <phoneticPr fontId="3"/>
  </si>
  <si>
    <t>&amp;pfc {</t>
  </si>
  <si>
    <t>msiof1_pins: spi1 {</t>
  </si>
  <si>
    <t>groups = "msiof1_clk_c", "msiof1_sync_c",</t>
  </si>
  <si>
    <t xml:space="preserve"> "msiof1_rxd_c",  "msiof1_txd_c";</t>
  </si>
  <si>
    <t>function = "msiof1";</t>
  </si>
  <si>
    <t>};</t>
  </si>
  <si>
    <t>msiof3_pins: spi3 {</t>
  </si>
  <si>
    <t>groups = "msiof3_clk_d", "msiof3_sync_d",</t>
  </si>
  <si>
    <t xml:space="preserve"> "msiof3_rxd_d",  "msiof3_txd_d";</t>
  </si>
  <si>
    <t>function = "msiof3";</t>
  </si>
  <si>
    <t>};</t>
    <phoneticPr fontId="3"/>
  </si>
  <si>
    <t>msiof0_pins: spi0 {</t>
  </si>
  <si>
    <t>groups = "msiof0_clk", "msiof0_sync",</t>
  </si>
  <si>
    <t xml:space="preserve"> "msiof0_rxd", "msiof0_txd";</t>
  </si>
  <si>
    <t>function = "msiof0";</t>
  </si>
  <si>
    <t xml:space="preserve"> [R-Car D3]</t>
  </si>
  <si>
    <t xml:space="preserve"> "msiof0_rxd",  "msiof0_txd";</t>
  </si>
  <si>
    <t>msiof2_pins: spi2 {</t>
  </si>
  <si>
    <t>groups = "msiof2_clk", "msiof2_sync_b",</t>
  </si>
  <si>
    <t xml:space="preserve"> "msiof2_rxd",  "msiof2_txd";</t>
  </si>
  <si>
    <t>function = "msiof2";</t>
  </si>
  <si>
    <t>groups = "msiof1_clk", "msiof1_sync",</t>
  </si>
  <si>
    <t>msiof1_rxd, "msiof1_txd";</t>
  </si>
  <si>
    <t>power-source = &lt;1800&gt;;</t>
  </si>
  <si>
    <t>groups = "msiof2_clk", "msiof2_sync",</t>
  </si>
  <si>
    <t>msiof2_rxd, "msiof2_txd";</t>
  </si>
  <si>
    <t>(2) Definition of MSIOF node</t>
  </si>
  <si>
    <t>Definition of master mode test</t>
    <phoneticPr fontId="3"/>
  </si>
  <si>
    <t>- Example for MSIOF 3 node in master mode</t>
    <phoneticPr fontId="3"/>
  </si>
  <si>
    <t>&amp;msiof3 {</t>
    <phoneticPr fontId="3"/>
  </si>
  <si>
    <t>pinctrl-0 = &lt;&amp;msiof3_pins&gt;;</t>
  </si>
  <si>
    <t>pinctrl-names = "default";</t>
  </si>
  <si>
    <t>status = "okay";</t>
    <phoneticPr fontId="3"/>
  </si>
  <si>
    <t>slavedev {</t>
  </si>
  <si>
    <t>compatible = "maker,slavedev";</t>
    <phoneticPr fontId="3"/>
  </si>
  <si>
    <t>reg = &lt;0&gt;;</t>
  </si>
  <si>
    <t>spi-max-frequency = &lt;16666666&gt;;</t>
  </si>
  <si>
    <t>spi-cpha;</t>
  </si>
  <si>
    <t>spi-cpol;</t>
  </si>
  <si>
    <t xml:space="preserve">Definition of slave mode test </t>
    <phoneticPr fontId="3"/>
  </si>
  <si>
    <t>-  Example for MSIOF 3 node in slave mode</t>
    <phoneticPr fontId="3"/>
  </si>
  <si>
    <t>&amp;msiof3 {</t>
  </si>
  <si>
    <t>status = "okay";</t>
  </si>
  <si>
    <t>spi-slave;</t>
  </si>
  <si>
    <r>
      <rPr>
        <b/>
        <sz val="11"/>
        <rFont val="Times New Roman"/>
        <family val="1"/>
      </rPr>
      <t xml:space="preserve">slave </t>
    </r>
    <r>
      <rPr>
        <sz val="11"/>
        <rFont val="Times New Roman"/>
        <family val="1"/>
      </rPr>
      <t>{</t>
    </r>
  </si>
  <si>
    <t>compatible = "maker,slavedev";</t>
  </si>
  <si>
    <t>-  Example for MSIOF1 node in master mode</t>
    <phoneticPr fontId="3"/>
  </si>
  <si>
    <t>&amp;msiof1 {</t>
  </si>
  <si>
    <t>pinctrl-0 = &lt;&amp;msiof1_pins&gt;;</t>
  </si>
  <si>
    <t>- Example for MSIOF0 node in master mode</t>
    <phoneticPr fontId="3"/>
  </si>
  <si>
    <t>&amp;msiof0 {</t>
  </si>
  <si>
    <t>pinctrl-0 = &lt;&amp;msiof0_pins&gt;;</t>
  </si>
  <si>
    <t>Definition of slave mode test</t>
    <phoneticPr fontId="3"/>
  </si>
  <si>
    <t>-  Example for MSIOF0 node in slave mode</t>
    <phoneticPr fontId="3"/>
  </si>
  <si>
    <r>
      <rPr>
        <b/>
        <sz val="11"/>
        <rFont val="Times New Roman"/>
        <family val="1"/>
      </rPr>
      <t xml:space="preserve">slave </t>
    </r>
    <r>
      <rPr>
        <sz val="11"/>
        <rFont val="Times New Roman"/>
        <family val="1"/>
      </rPr>
      <t>{</t>
    </r>
    <phoneticPr fontId="3"/>
  </si>
  <si>
    <t>- Example for MSIOF 2 node in master mode</t>
  </si>
  <si>
    <t>&amp;msiof2 {</t>
  </si>
  <si>
    <t>pinctrl-0 = &lt;&amp;msiof2_pins&gt;;</t>
  </si>
  <si>
    <t>-  Example for MSIOF 2 node in slave mode</t>
  </si>
  <si>
    <t>-  Example for MSIOF0 node in master mode</t>
  </si>
  <si>
    <t>- Example for MSIOF1 node in master mode</t>
    <phoneticPr fontId="3"/>
  </si>
  <si>
    <t>&amp;msiof1 {</t>
    <phoneticPr fontId="3"/>
  </si>
  <si>
    <t>/* Please use exclusively to the rcar_sound node */</t>
  </si>
  <si>
    <t>slavedev@0 {</t>
  </si>
  <si>
    <t>-  Example for MSIOF2 node in slave mode</t>
    <phoneticPr fontId="3"/>
  </si>
  <si>
    <t>&amp;msiof2 {</t>
    <phoneticPr fontId="3"/>
  </si>
  <si>
    <t>slave@0 {</t>
  </si>
  <si>
    <t>(4) Add the compatible value of the subnode</t>
    <phoneticPr fontId="3"/>
  </si>
  <si>
    <t>file : drivers/spi/spidev.c</t>
    <phoneticPr fontId="3"/>
  </si>
  <si>
    <t>static const struct of_device_id spidev_dt_ids[] = {</t>
  </si>
  <si>
    <t xml:space="preserve">        . . .</t>
  </si>
  <si>
    <t xml:space="preserve">        { .compatible = "maker,slavedev" },     &lt;-- Add this line.</t>
  </si>
  <si>
    <t xml:space="preserve">        {},</t>
  </si>
  <si>
    <r>
      <rPr>
        <sz val="11"/>
        <rFont val="ＭＳ Ｐ明朝"/>
        <family val="1"/>
        <charset val="128"/>
      </rPr>
      <t xml:space="preserve">2) </t>
    </r>
    <r>
      <rPr>
        <sz val="11"/>
        <rFont val="Times New Roman"/>
        <family val="1"/>
      </rPr>
      <t>Create Image and Device tree</t>
    </r>
    <phoneticPr fontId="3"/>
  </si>
  <si>
    <t>a) Enable debugging options for communication test.</t>
    <phoneticPr fontId="3"/>
  </si>
  <si>
    <t xml:space="preserve">   Required for transfer test between master mode and slave mode</t>
    <phoneticPr fontId="3"/>
  </si>
  <si>
    <t xml:space="preserve">  Device Drivers  ---&gt;</t>
    <phoneticPr fontId="3"/>
  </si>
  <si>
    <t xml:space="preserve">    [*] SPI support  ---&gt;</t>
    <phoneticPr fontId="3"/>
  </si>
  <si>
    <t xml:space="preserve">      &lt;*&gt;   SuperH MSIOF SPI controller                                 &lt;-- Change "M" to "*" in case of module test</t>
    <phoneticPr fontId="3"/>
  </si>
  <si>
    <r>
      <t xml:space="preserve">      [</t>
    </r>
    <r>
      <rPr>
        <b/>
        <sz val="11"/>
        <rFont val="Times New Roman"/>
        <family val="1"/>
      </rPr>
      <t>*</t>
    </r>
    <r>
      <rPr>
        <sz val="11"/>
        <rFont val="Times New Roman"/>
        <family val="1"/>
      </rPr>
      <t xml:space="preserve">]        Transfer Synchronization Debug support for MSIOF </t>
    </r>
    <phoneticPr fontId="3"/>
  </si>
  <si>
    <t xml:space="preserve">      (1)            Master of sleep latency (msec time)</t>
    <phoneticPr fontId="3"/>
  </si>
  <si>
    <t xml:space="preserve">      …</t>
    <phoneticPr fontId="3"/>
  </si>
  <si>
    <t xml:space="preserve">      &lt;*&gt;   User mode SPI device driver support</t>
    <phoneticPr fontId="3"/>
  </si>
  <si>
    <t xml:space="preserve">      [*]   SPI slave protocol handlers</t>
    <phoneticPr fontId="3"/>
  </si>
  <si>
    <t>b) Create kernel image</t>
    <phoneticPr fontId="3"/>
  </si>
  <si>
    <t>$ make Image</t>
    <phoneticPr fontId="3"/>
  </si>
  <si>
    <t>c) Create Device tree binary</t>
    <phoneticPr fontId="3"/>
  </si>
  <si>
    <t>$ make dtbs</t>
    <phoneticPr fontId="3"/>
  </si>
  <si>
    <t>d) Copy them to a folder of your choice.</t>
    <phoneticPr fontId="3"/>
  </si>
  <si>
    <t>1.4.4.2 Preparation of the PIO transfer mode test</t>
    <phoneticPr fontId="3"/>
  </si>
  <si>
    <t>1) Comment out the dmas, dma-names of CH to be used in the device-dependent part.</t>
    <phoneticPr fontId="3"/>
  </si>
  <si>
    <t>File path of the board-dependent part.</t>
    <phoneticPr fontId="3"/>
  </si>
  <si>
    <r>
      <rPr>
        <sz val="11"/>
        <rFont val="ＭＳ Ｐゴシック"/>
        <family val="3"/>
        <charset val="128"/>
      </rPr>
      <t>・</t>
    </r>
    <r>
      <rPr>
        <sz val="11"/>
        <rFont val="Times New Roman"/>
        <family val="1"/>
      </rPr>
      <t>H3 ES1.x</t>
    </r>
    <r>
      <rPr>
        <sz val="11"/>
        <rFont val="ＭＳ Ｐゴシック"/>
        <family val="3"/>
        <charset val="128"/>
      </rPr>
      <t>：</t>
    </r>
    <r>
      <rPr>
        <sz val="11"/>
        <rFont val="Times New Roman"/>
        <family val="1"/>
      </rPr>
      <t>arch/arm64/boot/dts/renesas/r8a77950.dtsi</t>
    </r>
  </si>
  <si>
    <r>
      <rPr>
        <sz val="11"/>
        <rFont val="ＭＳ Ｐ明朝"/>
        <family val="1"/>
        <charset val="128"/>
      </rPr>
      <t>・</t>
    </r>
    <r>
      <rPr>
        <sz val="11"/>
        <rFont val="Times New Roman"/>
        <family val="1"/>
      </rPr>
      <t>H3 ES2.0</t>
    </r>
    <r>
      <rPr>
        <sz val="11"/>
        <rFont val="ＭＳ Ｐ明朝"/>
        <family val="1"/>
        <charset val="128"/>
      </rPr>
      <t>：</t>
    </r>
    <r>
      <rPr>
        <sz val="11"/>
        <rFont val="Times New Roman"/>
        <family val="1"/>
      </rPr>
      <t>arch/arm64/boot/dts/renesas/r8a77951.dtsi</t>
    </r>
  </si>
  <si>
    <r>
      <rPr>
        <sz val="11"/>
        <rFont val="ＭＳ Ｐ明朝"/>
        <family val="1"/>
        <charset val="128"/>
      </rPr>
      <t>・</t>
    </r>
    <r>
      <rPr>
        <sz val="11"/>
        <rFont val="Times New Roman"/>
        <family val="1"/>
        <charset val="128"/>
      </rPr>
      <t>M3</t>
    </r>
    <r>
      <rPr>
        <sz val="11"/>
        <rFont val="ＭＳ Ｐ明朝"/>
        <family val="1"/>
        <charset val="128"/>
      </rPr>
      <t>：</t>
    </r>
    <r>
      <rPr>
        <sz val="11"/>
        <rFont val="Times New Roman"/>
        <family val="1"/>
        <charset val="128"/>
      </rPr>
      <t>arch/arm64/boot/dts/renesas/r8a77961.dtsi</t>
    </r>
  </si>
  <si>
    <r>
      <rPr>
        <sz val="11"/>
        <rFont val="ＭＳ Ｐ明朝"/>
        <family val="1"/>
        <charset val="128"/>
      </rPr>
      <t>・</t>
    </r>
    <r>
      <rPr>
        <sz val="11"/>
        <rFont val="Times New Roman"/>
        <family val="1"/>
      </rPr>
      <t>M3N</t>
    </r>
    <r>
      <rPr>
        <sz val="11"/>
        <rFont val="ＭＳ 明朝"/>
        <family val="1"/>
        <charset val="128"/>
      </rPr>
      <t>：</t>
    </r>
    <r>
      <rPr>
        <sz val="11"/>
        <rFont val="Times New Roman"/>
        <family val="1"/>
      </rPr>
      <t>arch/arm64/boot/dts/renesas/r8a77965.dtsi</t>
    </r>
    <phoneticPr fontId="3"/>
  </si>
  <si>
    <r>
      <rPr>
        <sz val="11"/>
        <rFont val="ＭＳ Ｐゴシック"/>
        <family val="3"/>
        <charset val="128"/>
      </rPr>
      <t>・</t>
    </r>
    <r>
      <rPr>
        <sz val="11"/>
        <rFont val="Times New Roman"/>
        <family val="3"/>
      </rPr>
      <t>E</t>
    </r>
    <r>
      <rPr>
        <sz val="11"/>
        <rFont val="Times New Roman"/>
        <family val="1"/>
      </rPr>
      <t>3</t>
    </r>
    <r>
      <rPr>
        <sz val="11"/>
        <rFont val="ＭＳ Ｐゴシック"/>
        <family val="3"/>
        <charset val="128"/>
      </rPr>
      <t>：</t>
    </r>
    <r>
      <rPr>
        <sz val="11"/>
        <rFont val="Times New Roman"/>
        <family val="1"/>
      </rPr>
      <t>arch/arm64/boot/dts/renesas/r8a77990.dtsi</t>
    </r>
  </si>
  <si>
    <r>
      <rPr>
        <sz val="11"/>
        <color rgb="FFFF0000"/>
        <rFont val="ＭＳ Ｐ明朝"/>
        <family val="1"/>
        <charset val="128"/>
      </rPr>
      <t>・D</t>
    </r>
    <r>
      <rPr>
        <sz val="11"/>
        <color rgb="FFFF0000"/>
        <rFont val="Times New Roman"/>
        <family val="1"/>
      </rPr>
      <t>3</t>
    </r>
    <r>
      <rPr>
        <sz val="11"/>
        <color rgb="FFFF0000"/>
        <rFont val="ＭＳ 明朝"/>
        <family val="1"/>
        <charset val="128"/>
      </rPr>
      <t>：</t>
    </r>
    <r>
      <rPr>
        <sz val="11"/>
        <color rgb="FFFF0000"/>
        <rFont val="Times New Roman"/>
        <family val="1"/>
      </rPr>
      <t>arch/arm64/boot/dts/renesas/r8a77995.dtsi</t>
    </r>
  </si>
  <si>
    <r>
      <rPr>
        <sz val="11"/>
        <rFont val="ＭＳ Ｐゴシック"/>
        <family val="3"/>
        <charset val="128"/>
      </rPr>
      <t>・V</t>
    </r>
    <r>
      <rPr>
        <sz val="11"/>
        <rFont val="Times New Roman"/>
        <family val="1"/>
      </rPr>
      <t>3U</t>
    </r>
    <r>
      <rPr>
        <sz val="11"/>
        <rFont val="ＭＳ Ｐゴシック"/>
        <family val="3"/>
        <charset val="128"/>
      </rPr>
      <t>：</t>
    </r>
    <r>
      <rPr>
        <sz val="11"/>
        <rFont val="Times New Roman"/>
        <family val="1"/>
      </rPr>
      <t>arch/arm64/boot/dts/renesas/r8a779a0.dtsi</t>
    </r>
  </si>
  <si>
    <t>Definition Example</t>
    <phoneticPr fontId="3"/>
  </si>
  <si>
    <t>When MSIOF1 is used</t>
    <phoneticPr fontId="3"/>
  </si>
  <si>
    <t>msiof1: spi@e6ea0000 {</t>
    <phoneticPr fontId="3"/>
  </si>
  <si>
    <r>
      <rPr>
        <sz val="11"/>
        <rFont val="ＭＳ Ｐゴシック"/>
        <family val="3"/>
        <charset val="128"/>
      </rPr>
      <t>・・・</t>
    </r>
    <phoneticPr fontId="3"/>
  </si>
  <si>
    <t>/* dmas = &lt;&amp;dmac1 0x43&gt;, &lt;&amp;dmac1 0x42&gt;; */</t>
    <phoneticPr fontId="3"/>
  </si>
  <si>
    <t>/*              &lt;&amp;dmac2 0x43&gt;, &lt;&amp;dmac2 0x42&gt;; */</t>
    <phoneticPr fontId="3"/>
  </si>
  <si>
    <t>/* dma-names = "tx", "rx", "tx", "rx"; */</t>
    <phoneticPr fontId="3"/>
  </si>
  <si>
    <t>When MSIOF3 is used</t>
    <phoneticPr fontId="3"/>
  </si>
  <si>
    <t>msiof3: spi@e6c10000 {</t>
    <phoneticPr fontId="3"/>
  </si>
  <si>
    <t>/* dmas = &lt;&amp;dmac0 0x47&gt;, &lt;&amp;dmac0 0x46&gt;; */</t>
    <phoneticPr fontId="3"/>
  </si>
  <si>
    <t>/* dma-names = "tx", "rx"; */</t>
    <phoneticPr fontId="3"/>
  </si>
  <si>
    <t>When MSIOF0 is used</t>
    <phoneticPr fontId="3"/>
  </si>
  <si>
    <t>msiof0: spi@e6e90000 {</t>
  </si>
  <si>
    <t>/* dmas = &lt;&amp;dmac1 0x41&gt;, &lt;&amp;dmac1 0x40&gt;, */</t>
    <phoneticPr fontId="3"/>
  </si>
  <si>
    <t>/*              &lt;&amp;dmac2 0x41&gt;, &lt;&amp;dmac2 0x40&gt;; */</t>
    <phoneticPr fontId="3"/>
  </si>
  <si>
    <t>When MSIOF0 is used</t>
  </si>
  <si>
    <t>/* dmas = &lt;&amp;dmac1 0x41&gt;, &lt;&amp;dmac1 0x40&gt;; */</t>
  </si>
  <si>
    <t>/*              &lt;&amp;dmac2 0x41&gt;, &lt;&amp;dmac2 0x40&gt;; */</t>
  </si>
  <si>
    <t>When MSIOF2 is used</t>
  </si>
  <si>
    <t>msiof2: spi@e6c00000 {</t>
  </si>
  <si>
    <t>/* dmas = &lt;&amp;dmac0 0x45&gt;, &lt;&amp;dmac0 0x44&gt;; */</t>
  </si>
  <si>
    <t>When MSIOF2 is used</t>
    <phoneticPr fontId="3"/>
  </si>
  <si>
    <t>msiof2: spi@e6c00000 {</t>
    <phoneticPr fontId="3"/>
  </si>
  <si>
    <t>/* dmas = &lt;&amp;dmac1 0x45&gt;, &lt;&amp;dmac1 0x44&gt;; */</t>
    <phoneticPr fontId="3"/>
  </si>
  <si>
    <t>2) Create kernel image</t>
    <phoneticPr fontId="3"/>
  </si>
  <si>
    <t>3) Create kernel module</t>
    <phoneticPr fontId="3"/>
  </si>
  <si>
    <t>$ make modules</t>
    <phoneticPr fontId="3"/>
  </si>
  <si>
    <t>4) Copy them to any folder xxxx of the target file system.</t>
    <phoneticPr fontId="3"/>
  </si>
  <si>
    <t>It is copied with the sudo in the case of root authority</t>
    <phoneticPr fontId="3"/>
  </si>
  <si>
    <t>In this test, to create the module folder in the home/ root, to copy the module.</t>
  </si>
  <si>
    <r>
      <t>Copy destination folder</t>
    </r>
    <r>
      <rPr>
        <sz val="11"/>
        <rFont val="ＭＳ Ｐゴシック"/>
        <family val="3"/>
        <charset val="128"/>
      </rPr>
      <t>：</t>
    </r>
    <phoneticPr fontId="3"/>
  </si>
  <si>
    <t>&lt;root file system&gt;/home/root/module</t>
    <phoneticPr fontId="3"/>
  </si>
  <si>
    <r>
      <t>A copy of the module</t>
    </r>
    <r>
      <rPr>
        <sz val="11"/>
        <rFont val="ＭＳ Ｐゴシック"/>
        <family val="3"/>
        <charset val="128"/>
      </rPr>
      <t>：</t>
    </r>
    <phoneticPr fontId="3"/>
  </si>
  <si>
    <t>$ sudo cp drivers/spi/spi-sh-msiof.ko &lt;root file system&gt;/home/root/module</t>
    <phoneticPr fontId="3"/>
  </si>
  <si>
    <t>1.4.5 Setting of kernel-configuration for debug option</t>
    <phoneticPr fontId="3"/>
  </si>
  <si>
    <t>1.4.5.1 How to create Image to detect dead lock</t>
    <phoneticPr fontId="3"/>
  </si>
  <si>
    <t>1) Use "make menuconfig" to make the following settings.</t>
    <phoneticPr fontId="3"/>
  </si>
  <si>
    <t xml:space="preserve">    Kernel hacking  ---&gt;</t>
    <phoneticPr fontId="3"/>
  </si>
  <si>
    <t xml:space="preserve">        Lock Debugging (spinlocks, mutexes, etc...)  ---&gt;</t>
  </si>
  <si>
    <t xml:space="preserve">            [*] Lock debugging: prove locking correctness</t>
    <phoneticPr fontId="30"/>
  </si>
  <si>
    <t xml:space="preserve">            [*] Sleep inside atomic section checking</t>
    <phoneticPr fontId="30"/>
  </si>
  <si>
    <t>2) To create a kernel image</t>
    <phoneticPr fontId="3"/>
  </si>
  <si>
    <t>$ make Image</t>
  </si>
  <si>
    <t>1.4.5.2 How to create Image to detect memory leak</t>
    <phoneticPr fontId="3"/>
  </si>
  <si>
    <t xml:space="preserve">        Memory Debugging  ---&gt;</t>
    <phoneticPr fontId="3"/>
  </si>
  <si>
    <t xml:space="preserve">            [*] Kernel memory leak detector</t>
    <phoneticPr fontId="30"/>
  </si>
  <si>
    <t xml:space="preserve">            (4096) Maximum kmemleak early log entries</t>
    <phoneticPr fontId="30"/>
  </si>
  <si>
    <t>1.4.5.3 How to create Image to enable Kernel Function Tracer</t>
    <phoneticPr fontId="3"/>
  </si>
  <si>
    <t xml:space="preserve">Note: </t>
    <phoneticPr fontId="3"/>
  </si>
  <si>
    <t xml:space="preserve">                [*] Tracers  ---&gt;</t>
    <phoneticPr fontId="30"/>
  </si>
  <si>
    <t>[*] Tracers  ---&gt;</t>
  </si>
  <si>
    <t xml:space="preserve">  If the size of the kernel image is too large, it can not be booted.</t>
    <phoneticPr fontId="3"/>
  </si>
  <si>
    <t xml:space="preserve">    [*]   Kernel Function Tracer</t>
    <phoneticPr fontId="3"/>
  </si>
  <si>
    <t xml:space="preserve">  Be careful when including "Kernel Function Graph Tracer" etc in the setting.</t>
    <phoneticPr fontId="3"/>
  </si>
  <si>
    <t xml:space="preserve">    [*]   Trace syscalls</t>
  </si>
  <si>
    <t xml:space="preserve">    [*]   Kernel function profiler</t>
  </si>
  <si>
    <t>1.5. Number of Test Items</t>
  </si>
  <si>
    <t>Item No.</t>
    <phoneticPr fontId="3"/>
  </si>
  <si>
    <t>Category</t>
    <phoneticPr fontId="3"/>
  </si>
  <si>
    <t>No. of Large Test Items</t>
  </si>
  <si>
    <t>No. of Medium Test Items</t>
  </si>
  <si>
    <t>No. of Small Test Items</t>
  </si>
  <si>
    <t>No. of tested Small Items</t>
    <phoneticPr fontId="3"/>
  </si>
  <si>
    <t>The number excluding NA item from all fields.</t>
  </si>
  <si>
    <t>OK</t>
  </si>
  <si>
    <t>NG</t>
  </si>
  <si>
    <t>NT</t>
  </si>
  <si>
    <t>NA</t>
    <phoneticPr fontId="3"/>
  </si>
  <si>
    <t>Not Tested yet</t>
    <phoneticPr fontId="3"/>
  </si>
  <si>
    <t>Total</t>
    <phoneticPr fontId="3"/>
  </si>
  <si>
    <t>H3</t>
    <phoneticPr fontId="3"/>
  </si>
  <si>
    <t>M3</t>
    <phoneticPr fontId="3"/>
  </si>
  <si>
    <t>M3N</t>
    <phoneticPr fontId="3"/>
  </si>
  <si>
    <t>E3</t>
    <phoneticPr fontId="3"/>
  </si>
  <si>
    <t>V3U</t>
    <phoneticPr fontId="3"/>
  </si>
  <si>
    <t>Automation</t>
    <phoneticPr fontId="3"/>
  </si>
  <si>
    <t>Normal System Test</t>
  </si>
  <si>
    <t>Abnormal System Test</t>
  </si>
  <si>
    <t>Boundary Value Test</t>
  </si>
  <si>
    <t>Modularization Test</t>
  </si>
  <si>
    <t>gcov Test</t>
  </si>
  <si>
    <t>Suspend to RAM</t>
  </si>
  <si>
    <t>Performance Test</t>
  </si>
  <si>
    <t>SMP Multi-Instance Test</t>
  </si>
  <si>
    <t>3.3.</t>
    <phoneticPr fontId="3"/>
  </si>
  <si>
    <t>Load Durability Test</t>
  </si>
  <si>
    <t>Total number of tests</t>
    <phoneticPr fontId="3"/>
  </si>
  <si>
    <t>When test result is NG, describe the cause and reason for NG in the "Remarks" column in each section.</t>
  </si>
  <si>
    <t>Test targets</t>
  </si>
  <si>
    <t>Test Specifications</t>
  </si>
  <si>
    <r>
      <t xml:space="preserve">R-Car Gen3 MSIOF Unit Test Specification Ver </t>
    </r>
    <r>
      <rPr>
        <sz val="11"/>
        <color rgb="FFFF0000"/>
        <rFont val="Times New Roman"/>
        <family val="1"/>
      </rPr>
      <t>2.8</t>
    </r>
  </si>
  <si>
    <t>Evaluation board</t>
    <phoneticPr fontId="3"/>
  </si>
  <si>
    <t>R-Car H3</t>
    <phoneticPr fontId="3"/>
  </si>
  <si>
    <t>R-Car M3</t>
    <phoneticPr fontId="3"/>
  </si>
  <si>
    <t>R-Car M3N</t>
    <phoneticPr fontId="3"/>
  </si>
  <si>
    <t>Test file</t>
  </si>
  <si>
    <t>IPL:</t>
  </si>
  <si>
    <t>Uboot:</t>
  </si>
  <si>
    <t xml:space="preserve">Kernel: </t>
  </si>
  <si>
    <t xml:space="preserve">Filesystem: </t>
  </si>
  <si>
    <t>2  Functional Test</t>
  </si>
  <si>
    <t>Effective number</t>
    <phoneticPr fontId="3"/>
  </si>
  <si>
    <t xml:space="preserve">2.1. </t>
    <phoneticPr fontId="17" type="noConversion"/>
  </si>
  <si>
    <t>Normal System Test</t>
    <phoneticPr fontId="17" type="noConversion"/>
  </si>
  <si>
    <t>Item count</t>
    <phoneticPr fontId="3"/>
  </si>
  <si>
    <t>All Item</t>
    <phoneticPr fontId="3"/>
  </si>
  <si>
    <t>All Result count</t>
  </si>
  <si>
    <t>H3</t>
    <phoneticPr fontId="21" type="noConversion"/>
  </si>
  <si>
    <t>M3</t>
    <phoneticPr fontId="21" type="noConversion"/>
  </si>
  <si>
    <t>M3N</t>
    <phoneticPr fontId="21" type="noConversion"/>
  </si>
  <si>
    <t>E3</t>
    <phoneticPr fontId="21" type="noConversion"/>
  </si>
  <si>
    <t>D3</t>
  </si>
  <si>
    <t>V3U</t>
    <phoneticPr fontId="21" type="noConversion"/>
  </si>
  <si>
    <t>Automation</t>
    <phoneticPr fontId="21" type="noConversion"/>
  </si>
  <si>
    <t>Setting for the Communication test Please check Section 1.4.</t>
    <phoneticPr fontId="17" type="noConversion"/>
  </si>
  <si>
    <t>base</t>
    <phoneticPr fontId="3"/>
  </si>
  <si>
    <t>board type</t>
  </si>
  <si>
    <t>Large Item</t>
    <phoneticPr fontId="3"/>
  </si>
  <si>
    <t>Medium Item</t>
    <phoneticPr fontId="3"/>
  </si>
  <si>
    <t>Small Item</t>
    <phoneticPr fontId="3"/>
  </si>
  <si>
    <t>No. of Small Items</t>
    <phoneticPr fontId="3"/>
  </si>
  <si>
    <t>viewpoint</t>
    <phoneticPr fontId="17" type="noConversion"/>
  </si>
  <si>
    <t>Prerequisite</t>
    <phoneticPr fontId="17" type="noConversion"/>
  </si>
  <si>
    <t>Test Procedure</t>
    <phoneticPr fontId="3"/>
  </si>
  <si>
    <t>Items to be Tested</t>
    <phoneticPr fontId="3"/>
  </si>
  <si>
    <t>H3 result</t>
    <phoneticPr fontId="17" type="noConversion"/>
  </si>
  <si>
    <t>Test Date</t>
    <phoneticPr fontId="3"/>
  </si>
  <si>
    <t>Version</t>
    <phoneticPr fontId="3"/>
  </si>
  <si>
    <t>Tested by</t>
    <phoneticPr fontId="3"/>
  </si>
  <si>
    <t>M3 result</t>
    <phoneticPr fontId="17" type="noConversion"/>
  </si>
  <si>
    <t>M3N result</t>
    <phoneticPr fontId="17" type="noConversion"/>
  </si>
  <si>
    <t>E3 result</t>
    <phoneticPr fontId="17" type="noConversion"/>
  </si>
  <si>
    <t>D3 result</t>
  </si>
  <si>
    <t>V3U result</t>
    <phoneticPr fontId="17" type="noConversion"/>
  </si>
  <si>
    <t>one pass</t>
  </si>
  <si>
    <t>H3</t>
  </si>
  <si>
    <t>M3</t>
  </si>
  <si>
    <t>M3N</t>
  </si>
  <si>
    <t>E3</t>
    <phoneticPr fontId="17" type="noConversion"/>
  </si>
  <si>
    <t>V3U</t>
    <phoneticPr fontId="17" type="noConversion"/>
  </si>
  <si>
    <t>sub
total</t>
    <phoneticPr fontId="17" type="noConversion"/>
  </si>
  <si>
    <t>Item no</t>
    <phoneticPr fontId="3"/>
  </si>
  <si>
    <t>OK</t>
    <phoneticPr fontId="3"/>
  </si>
  <si>
    <t>NG</t>
    <phoneticPr fontId="3"/>
  </si>
  <si>
    <t>NT</t>
    <phoneticPr fontId="3"/>
  </si>
  <si>
    <t>Runtime PM confirmation</t>
    <phoneticPr fontId="17" type="noConversion"/>
  </si>
  <si>
    <t>-</t>
    <phoneticPr fontId="17" type="noConversion"/>
  </si>
  <si>
    <t>Confirm the STOP state before using this driver.</t>
    <phoneticPr fontId="17" type="noConversion"/>
  </si>
  <si>
    <t xml:space="preserve">1)Pre-install the "memd.ko".
2)That it supports the RuntimePM.
</t>
    <phoneticPr fontId="17" type="noConversion"/>
  </si>
  <si>
    <t xml:space="preserve">Check the MSIOF corresponding bit of the MSTPRx register.
1.Read MSTPSRx register value
 # echo rd MSTPSRx &gt; /proc/reg
 MSTPSRx: Register address
ex.
 # echo rd 0xe6150040 &gt; /proc/reg
[H3/M3/M3N/E3] 
 MSTPSR2 register(H'E6150040). Bit assign is bit11(MSIOF0) - bit8(MSIOF3)
</t>
  </si>
  <si>
    <t xml:space="preserve">Clock after the kernel boot to ensure that it is stopped.
That the following bit is in the HALT (= 1).
[H3/M3] MSTPSR2 MSIOF0(BIT11) - MSIOF3(BIT8) is a HALT (= 1).
</t>
    <phoneticPr fontId="17" type="noConversion"/>
  </si>
  <si>
    <t>Manual</t>
  </si>
  <si>
    <t>Communication test.
Master transmission.</t>
    <phoneticPr fontId="17" type="noConversion"/>
  </si>
  <si>
    <t>DMA</t>
    <phoneticPr fontId="17" type="noConversion"/>
  </si>
  <si>
    <t>8bit transfer</t>
    <phoneticPr fontId="17" type="noConversion"/>
  </si>
  <si>
    <t xml:space="preserve">Make sure the driver can transfer correctly.
</t>
    <phoneticPr fontId="17" type="noConversion"/>
  </si>
  <si>
    <t>1) Perform the connection shown in 1.4.3-1
2) pin connect Refer to chapter 1.4.3
3) Build configuration  Refer to chapter 1.4.4
4) In the middle item PIO,  Refer to chapter 1.4.4.2</t>
    <phoneticPr fontId="17" type="noConversion"/>
  </si>
  <si>
    <r>
      <t xml:space="preserve">Performing a data transfer of Master </t>
    </r>
    <r>
      <rPr>
        <sz val="11"/>
        <rFont val="ＭＳ Ｐゴシック"/>
        <family val="3"/>
        <charset val="128"/>
      </rPr>
      <t>→</t>
    </r>
    <r>
      <rPr>
        <sz val="11"/>
        <rFont val="Times New Roman"/>
        <family val="1"/>
      </rPr>
      <t xml:space="preserve"> Slave
word</t>
    </r>
    <r>
      <rPr>
        <sz val="11"/>
        <rFont val="ＭＳ Ｐゴシック"/>
        <family val="3"/>
        <charset val="128"/>
      </rPr>
      <t>：</t>
    </r>
    <r>
      <rPr>
        <sz val="11"/>
        <rFont val="Times New Roman"/>
        <family val="1"/>
      </rPr>
      <t xml:space="preserve"> 16, 256,260,272,378,512
</t>
    </r>
    <phoneticPr fontId="17" type="noConversion"/>
  </si>
  <si>
    <t xml:space="preserve">No transfer error should occur.
</t>
    <phoneticPr fontId="17" type="noConversion"/>
  </si>
  <si>
    <t>Script</t>
  </si>
  <si>
    <t>Y</t>
    <phoneticPr fontId="17" type="noConversion"/>
  </si>
  <si>
    <t>16bit transfer</t>
    <phoneticPr fontId="17" type="noConversion"/>
  </si>
  <si>
    <t xml:space="preserve">Performing a data transfer of Master → Slave
word： 16, 110, 256, 264, 272, 380, 512
</t>
  </si>
  <si>
    <t>32bit transfer</t>
    <phoneticPr fontId="17" type="noConversion"/>
  </si>
  <si>
    <t xml:space="preserve">Performing a data transfer of Master → Slave
word： 4, 16, 116, 256, 268, 272, 384, 512
</t>
  </si>
  <si>
    <t>No transfer error should occur.</t>
    <phoneticPr fontId="17" type="noConversion"/>
  </si>
  <si>
    <t>IPMMU</t>
    <phoneticPr fontId="17" type="noConversion"/>
  </si>
  <si>
    <t xml:space="preserve">Performing a data transfer of Master → Slave
word： 16, 256,260,272,378,512
</t>
    <phoneticPr fontId="17" type="noConversion"/>
  </si>
  <si>
    <t>PIO</t>
    <phoneticPr fontId="17" type="noConversion"/>
  </si>
  <si>
    <t xml:space="preserve">Performing a data transfer of Master → Slave
word： 9, 277, 508
</t>
  </si>
  <si>
    <t xml:space="preserve">Performing a data transfer of Master → Slave
word： 8, 270, 380
</t>
  </si>
  <si>
    <t xml:space="preserve">Performing a data transfer of Master → Slave
word： 12, 260, 288, 
</t>
  </si>
  <si>
    <t>Communication test.
Master reception.</t>
    <phoneticPr fontId="17" type="noConversion"/>
  </si>
  <si>
    <t xml:space="preserve">Performing a data transfer of Slave →  Master
word： 16, 256, 260, 272, 378, 512
</t>
    <phoneticPr fontId="17" type="noConversion"/>
  </si>
  <si>
    <t xml:space="preserve">No transfer error should occur.
</t>
    <phoneticPr fontId="17" type="noConversion"/>
  </si>
  <si>
    <t xml:space="preserve">Performing a data transfer of Slave →  Master
word： 16, 110, 256, 264, 272, 380, 512
</t>
  </si>
  <si>
    <t xml:space="preserve">Performing a data transfer of Slave →  Master
word： 4, 16, 116, 256, 268, 272, 384, 512
</t>
  </si>
  <si>
    <t xml:space="preserve">Performing a data transfer of Slave →  Master
word： 9, 277, 508
</t>
  </si>
  <si>
    <t xml:space="preserve">Performing a data transfer of Slave →  Master
word： 8, 270, 380
</t>
  </si>
  <si>
    <t xml:space="preserve">Performing a data transfer of Slave →  Master
word： 12, 260, 288, 
</t>
  </si>
  <si>
    <t>Communication test.
Master Send and receive.</t>
    <phoneticPr fontId="17" type="noConversion"/>
  </si>
  <si>
    <r>
      <t>Performing a data transfer of Master and Slave
word</t>
    </r>
    <r>
      <rPr>
        <sz val="11"/>
        <rFont val="ＭＳ Ｐ明朝"/>
        <family val="1"/>
        <charset val="128"/>
      </rPr>
      <t>：</t>
    </r>
    <r>
      <rPr>
        <sz val="11"/>
        <rFont val="Times New Roman"/>
        <family val="1"/>
      </rPr>
      <t xml:space="preserve"> 16, 256,260,272,378,512
</t>
    </r>
    <phoneticPr fontId="17" type="noConversion"/>
  </si>
  <si>
    <t xml:space="preserve">(1) that the error message does not appear
(2) Master , Slave between can be properly transferred
</t>
    <phoneticPr fontId="17" type="noConversion"/>
  </si>
  <si>
    <r>
      <t>Performing a data transfer of Master and Slave
word</t>
    </r>
    <r>
      <rPr>
        <sz val="11"/>
        <rFont val="ＭＳ Ｐ明朝"/>
        <family val="1"/>
        <charset val="128"/>
      </rPr>
      <t>：</t>
    </r>
    <r>
      <rPr>
        <sz val="11"/>
        <rFont val="Times New Roman"/>
        <family val="1"/>
      </rPr>
      <t xml:space="preserve"> 16, 110, 256, 264, 272,380, 512
</t>
    </r>
    <phoneticPr fontId="17" type="noConversion"/>
  </si>
  <si>
    <t>(1) that the error message does not appear
(2) Master , Slave between can be properly transferred</t>
    <phoneticPr fontId="17" type="noConversion"/>
  </si>
  <si>
    <r>
      <t>Performing a data transfer of Master and Slave
word</t>
    </r>
    <r>
      <rPr>
        <sz val="11"/>
        <rFont val="ＭＳ Ｐ明朝"/>
        <family val="1"/>
        <charset val="128"/>
      </rPr>
      <t>：</t>
    </r>
    <r>
      <rPr>
        <sz val="11"/>
        <rFont val="Times New Roman"/>
        <family val="1"/>
      </rPr>
      <t xml:space="preserve"> 4, 16, 116, 256, 268, 272, 384, 512
</t>
    </r>
    <phoneticPr fontId="17" type="noConversion"/>
  </si>
  <si>
    <t xml:space="preserve">(1) That the error message does not appear
(2) That the data that has been transferred from the Master can be received correctly in the Slave
</t>
    <phoneticPr fontId="17" type="noConversion"/>
  </si>
  <si>
    <t>(1) That the error message does not appear
(2) That the data that has been transferred from the Master can be received correctly in the Slave</t>
    <phoneticPr fontId="17" type="noConversion"/>
  </si>
  <si>
    <r>
      <t>Performing a data transfer of Master and Slave
word</t>
    </r>
    <r>
      <rPr>
        <sz val="11"/>
        <rFont val="ＭＳ Ｐ明朝"/>
        <family val="1"/>
        <charset val="128"/>
      </rPr>
      <t>：</t>
    </r>
    <r>
      <rPr>
        <sz val="11"/>
        <rFont val="Times New Roman"/>
        <family val="1"/>
      </rPr>
      <t xml:space="preserve"> 9, 277, 508
</t>
    </r>
    <phoneticPr fontId="17" type="noConversion"/>
  </si>
  <si>
    <r>
      <t>Performing a data transfer of Master and Slave
word</t>
    </r>
    <r>
      <rPr>
        <sz val="11"/>
        <rFont val="ＭＳ Ｐ明朝"/>
        <family val="1"/>
        <charset val="128"/>
      </rPr>
      <t>：</t>
    </r>
    <r>
      <rPr>
        <sz val="11"/>
        <rFont val="Times New Roman"/>
        <family val="1"/>
      </rPr>
      <t xml:space="preserve"> 8, 270, 380
</t>
    </r>
    <phoneticPr fontId="17" type="noConversion"/>
  </si>
  <si>
    <r>
      <t>Performing a data transfer of Master and Slave
word</t>
    </r>
    <r>
      <rPr>
        <sz val="11"/>
        <rFont val="ＭＳ Ｐ明朝"/>
        <family val="1"/>
        <charset val="128"/>
      </rPr>
      <t>：</t>
    </r>
    <r>
      <rPr>
        <sz val="11"/>
        <rFont val="Times New Roman"/>
        <family val="1"/>
      </rPr>
      <t xml:space="preserve"> 12, 260, 288, 
</t>
    </r>
    <phoneticPr fontId="17" type="noConversion"/>
  </si>
  <si>
    <t>Communication test.
Slave reception.</t>
    <phoneticPr fontId="17" type="noConversion"/>
  </si>
  <si>
    <t xml:space="preserve">1) Perform the connection shown in 1.4.3-1
2) pin connect Refer to chapter 1.4.3
3) Build configuration  Refer to chapter 1.4.4
4) In the middle item PIO,  Refer to chapter 1.4.4.2
</t>
    <phoneticPr fontId="17" type="noConversion"/>
  </si>
  <si>
    <t>Communication test.
Slave transmission.</t>
    <phoneticPr fontId="17" type="noConversion"/>
  </si>
  <si>
    <t xml:space="preserve">No transfer error should occur.
</t>
    <phoneticPr fontId="17" type="noConversion"/>
  </si>
  <si>
    <t>Communication test.
Slave Send and receive.</t>
    <phoneticPr fontId="17" type="noConversion"/>
  </si>
  <si>
    <t xml:space="preserve">Master , Slave between can be properly transferred.(data Compare.)
</t>
    <phoneticPr fontId="17" type="noConversion"/>
  </si>
  <si>
    <r>
      <t>Performing a data transfer of Master and  Slave
word</t>
    </r>
    <r>
      <rPr>
        <sz val="11"/>
        <rFont val="ＭＳ Ｐ明朝"/>
        <family val="1"/>
        <charset val="128"/>
      </rPr>
      <t>：</t>
    </r>
    <r>
      <rPr>
        <sz val="11"/>
        <rFont val="Times New Roman"/>
        <family val="1"/>
      </rPr>
      <t xml:space="preserve"> 16, 110, 256, 264, 272,380, 512
</t>
    </r>
    <phoneticPr fontId="17" type="noConversion"/>
  </si>
  <si>
    <t xml:space="preserve">Master , Slave between can be properly transferred.(data Compare.)
</t>
    <phoneticPr fontId="17" type="noConversion"/>
  </si>
  <si>
    <t>Memory leak detection</t>
  </si>
  <si>
    <t>Check the memory leak</t>
  </si>
  <si>
    <t>Enable "memory leak check",  "System deadlock detection", ftrace.</t>
  </si>
  <si>
    <t xml:space="preserve">1. Turn on the power
2. Execute the commands
 # echo scan  &gt; /sys/kernel/debug/kmemleak
 # echo clear &gt; /sys/kernel/debug/kmemleak
3. Execute MSIOF Transfer.
  Item no 20-22, 47-49
5. Excute following commmand to recheck the memory leak.
 # cat /sys/kernel/debug/kmemleak
</t>
    <phoneticPr fontId="17" type="noConversion"/>
  </si>
  <si>
    <t xml:space="preserve">Make sure that there is no memory leak error. </t>
  </si>
  <si>
    <t>System deadlock detection</t>
    <phoneticPr fontId="17" type="noConversion"/>
  </si>
  <si>
    <t xml:space="preserve">Detect the possibility of system deadlock </t>
  </si>
  <si>
    <t xml:space="preserve">1. Turn on the power
2. Boot the linux kernel 
3. Execute the following command and check system deadlock.
 Item no 20-22, 47-49
</t>
  </si>
  <si>
    <t xml:space="preserve">Make sure that there is no system deadlock error.  </t>
  </si>
  <si>
    <t>2.2.</t>
    <phoneticPr fontId="17" type="noConversion"/>
  </si>
  <si>
    <t xml:space="preserve">Abnormal System Test </t>
    <phoneticPr fontId="3"/>
  </si>
  <si>
    <t>viewpoint</t>
    <phoneticPr fontId="3"/>
  </si>
  <si>
    <t>Communication test.
Master transmission.</t>
    <phoneticPr fontId="3"/>
  </si>
  <si>
    <t>DMA</t>
    <phoneticPr fontId="3"/>
  </si>
  <si>
    <t>Make sure that the driver does not hang up even outside the scope of the data.
(Refer to the boundary value list)</t>
    <phoneticPr fontId="3"/>
  </si>
  <si>
    <r>
      <rPr>
        <sz val="11"/>
        <rFont val="ＭＳ Ｐ明朝"/>
        <family val="1"/>
        <charset val="128"/>
      </rPr>
      <t>・</t>
    </r>
    <r>
      <rPr>
        <sz val="11"/>
        <rFont val="Times New Roman"/>
        <family val="1"/>
      </rPr>
      <t xml:space="preserve">It must be modified for the Communication test for the evaluation board.
</t>
    </r>
    <r>
      <rPr>
        <sz val="11"/>
        <rFont val="ＭＳ Ｐ明朝"/>
        <family val="1"/>
        <charset val="128"/>
      </rPr>
      <t>・</t>
    </r>
    <r>
      <rPr>
        <sz val="11"/>
        <rFont val="Times New Roman"/>
        <family val="1"/>
      </rPr>
      <t xml:space="preserve">Enable debugging option in the make configuration. "SPI_SH_MSIOF_TRANSFER_SYNC_DEBUG_MSLEEP"
</t>
    </r>
    <r>
      <rPr>
        <sz val="11"/>
        <rFont val="ＭＳ Ｐ明朝"/>
        <family val="1"/>
        <charset val="128"/>
      </rPr>
      <t>・</t>
    </r>
    <r>
      <rPr>
        <sz val="11"/>
        <rFont val="Times New Roman"/>
        <family val="1"/>
      </rPr>
      <t>In the middle item PIO, please fix the DT see the [Preparation of the evaluation of the PIO transfer mode] of "1.4. Environment for Test".</t>
    </r>
    <phoneticPr fontId="3"/>
  </si>
  <si>
    <t xml:space="preserve">It performs the transmission of the combination of the following word size and transfer size.
1) 16bit × Transfer size(5, 89, 267, 385byte)
2) 32bit × Transfer size(10, 98, 262, 506byte)
</t>
    <phoneticPr fontId="3"/>
  </si>
  <si>
    <t>Make sure that the driver does not hang up.</t>
  </si>
  <si>
    <t>PIO</t>
    <phoneticPr fontId="3"/>
  </si>
  <si>
    <t xml:space="preserve">It performs the transmission of the combination of the following word size and transfer size.
1) 16bit × Transfer size(11, 281byte)
2) 32bit × Transfer size(6, 274byte)
</t>
    <phoneticPr fontId="3"/>
  </si>
  <si>
    <t xml:space="preserve">Make sure that the driver does not hang up.
</t>
  </si>
  <si>
    <t xml:space="preserve">Communication test. 
Master reception.
</t>
    <phoneticPr fontId="3"/>
  </si>
  <si>
    <t>Communication test.
Master Send and receive.</t>
    <phoneticPr fontId="3"/>
  </si>
  <si>
    <t xml:space="preserve">Make sure that the driver does not hang up.
</t>
  </si>
  <si>
    <t>Communication test.
Slave reception.</t>
    <phoneticPr fontId="3"/>
  </si>
  <si>
    <t>Communication test. 
Slave transmission.</t>
    <phoneticPr fontId="3"/>
  </si>
  <si>
    <t>Communication test.
Slave Send and receive.</t>
    <phoneticPr fontId="3"/>
  </si>
  <si>
    <t>Inspection of the word size</t>
    <phoneticPr fontId="3"/>
  </si>
  <si>
    <t>Master transmission.</t>
    <phoneticPr fontId="3"/>
  </si>
  <si>
    <t>Inspection of illegal parameters.</t>
    <phoneticPr fontId="3"/>
  </si>
  <si>
    <t xml:space="preserve">It performs the transmission of the combination of the following word size and transfer size.
1) 2bit × Transfer size(1byte)
2) 3bit × Transfer size(2byte)
3) 4bit × Transfer size(3byte)
4) 5bit × Transfer size(4byte)
5) 11bit × Transfer size(2byte)
6) 12bit × Transfer size(1byte)
7) 13bit × Transfer size(4byte)
8) 23bit × Transfer size(2byte)
9) 24bit × Transfer size(4byte)
10) 28bit × Transfer size(3byte)
11) 123bit × Transfer size(4byte)
</t>
    <phoneticPr fontId="3"/>
  </si>
  <si>
    <t>Slave transmission.</t>
    <phoneticPr fontId="3"/>
  </si>
  <si>
    <t>2.3.</t>
    <phoneticPr fontId="17" type="noConversion"/>
  </si>
  <si>
    <t>Boundary Value Test</t>
    <phoneticPr fontId="3"/>
  </si>
  <si>
    <t>No. of Small Items(H3)</t>
    <phoneticPr fontId="3"/>
  </si>
  <si>
    <t>Automation</t>
    <phoneticPr fontId="17" type="noConversion"/>
  </si>
  <si>
    <t>Communication test. 
Master transmission.</t>
    <phoneticPr fontId="3"/>
  </si>
  <si>
    <t>Make sure that the driver can communicate properly with specified boundary value.
(Refer to the boundary value list)</t>
    <phoneticPr fontId="3"/>
  </si>
  <si>
    <r>
      <rPr>
        <sz val="11"/>
        <rFont val="ＭＳ Ｐ明朝"/>
        <family val="1"/>
        <charset val="128"/>
      </rPr>
      <t>・</t>
    </r>
    <r>
      <rPr>
        <sz val="11"/>
        <rFont val="Times New Roman"/>
        <family val="1"/>
      </rPr>
      <t xml:space="preserve">It must be modified for the Communication test for the evaluation board
</t>
    </r>
    <r>
      <rPr>
        <sz val="11"/>
        <rFont val="ＭＳ Ｐ明朝"/>
        <family val="1"/>
        <charset val="128"/>
      </rPr>
      <t>・</t>
    </r>
    <r>
      <rPr>
        <sz val="11"/>
        <rFont val="Times New Roman"/>
        <family val="1"/>
      </rPr>
      <t xml:space="preserve">Enable debugging option in the make configuration. 
"SPI_SH_MSIOF_TRANSFER_SYNC_DEBUG_MSLEEP"
</t>
    </r>
    <r>
      <rPr>
        <sz val="11"/>
        <rFont val="ＭＳ Ｐ明朝"/>
        <family val="1"/>
        <charset val="128"/>
      </rPr>
      <t>・</t>
    </r>
    <r>
      <rPr>
        <sz val="11"/>
        <rFont val="Times New Roman"/>
        <family val="1"/>
      </rPr>
      <t>In the middle item PIO, please fix the DT see the [Preparation of the evaluation of the PIO transfer mode] of "1.4. Environment for Test".</t>
    </r>
    <phoneticPr fontId="3"/>
  </si>
  <si>
    <r>
      <t>It performs the transmission of the combination of the following word size and transfer size.
1) 8bit × Transfer size(1, 15, 17, 63,</t>
    </r>
    <r>
      <rPr>
        <sz val="11"/>
        <rFont val="ＭＳ Ｐゴシック"/>
        <family val="3"/>
        <charset val="128"/>
      </rPr>
      <t>　</t>
    </r>
    <r>
      <rPr>
        <sz val="11"/>
        <rFont val="Times New Roman"/>
        <family val="1"/>
      </rPr>
      <t>64,</t>
    </r>
    <r>
      <rPr>
        <sz val="11"/>
        <rFont val="ＭＳ Ｐゴシック"/>
        <family val="3"/>
        <charset val="128"/>
      </rPr>
      <t>　</t>
    </r>
    <r>
      <rPr>
        <sz val="11"/>
        <rFont val="Times New Roman"/>
        <family val="1"/>
      </rPr>
      <t>65,</t>
    </r>
    <r>
      <rPr>
        <sz val="11"/>
        <rFont val="ＭＳ Ｐゴシック"/>
        <family val="3"/>
        <charset val="128"/>
      </rPr>
      <t>　</t>
    </r>
    <r>
      <rPr>
        <sz val="11"/>
        <rFont val="Times New Roman"/>
        <family val="1"/>
      </rPr>
      <t>255,</t>
    </r>
    <r>
      <rPr>
        <sz val="11"/>
        <rFont val="ＭＳ Ｐゴシック"/>
        <family val="3"/>
        <charset val="128"/>
      </rPr>
      <t>　</t>
    </r>
    <r>
      <rPr>
        <sz val="11"/>
        <rFont val="Times New Roman"/>
        <family val="1"/>
      </rPr>
      <t>257,</t>
    </r>
    <r>
      <rPr>
        <sz val="11"/>
        <rFont val="ＭＳ Ｐゴシック"/>
        <family val="3"/>
        <charset val="128"/>
      </rPr>
      <t>　</t>
    </r>
    <r>
      <rPr>
        <sz val="11"/>
        <rFont val="Times New Roman"/>
        <family val="1"/>
      </rPr>
      <t>271,</t>
    </r>
    <r>
      <rPr>
        <sz val="11"/>
        <rFont val="ＭＳ Ｐゴシック"/>
        <family val="3"/>
        <charset val="128"/>
      </rPr>
      <t>　</t>
    </r>
    <r>
      <rPr>
        <sz val="11"/>
        <rFont val="Times New Roman"/>
        <family val="1"/>
      </rPr>
      <t>273,</t>
    </r>
    <r>
      <rPr>
        <sz val="11"/>
        <rFont val="ＭＳ Ｐゴシック"/>
        <family val="3"/>
        <charset val="128"/>
      </rPr>
      <t>　</t>
    </r>
    <r>
      <rPr>
        <sz val="11"/>
        <rFont val="Times New Roman"/>
        <family val="1"/>
      </rPr>
      <t>511,</t>
    </r>
    <r>
      <rPr>
        <sz val="11"/>
        <rFont val="ＭＳ Ｐゴシック"/>
        <family val="3"/>
        <charset val="128"/>
      </rPr>
      <t>　</t>
    </r>
    <r>
      <rPr>
        <sz val="11"/>
        <rFont val="Times New Roman"/>
        <family val="1"/>
      </rPr>
      <t xml:space="preserve">513byte)
2) 16bit × Transfer size(128byte)
3) 8bit × Transfer size(0byte)
4).16bit × Transfer size(0, 1, 3, 15,17, 127, 129, 255, 257, 271, 273, 511, 513byte)
5) 32bit × Transfer size(0, 1, 3, 15,17, 255, 257, 271, 273,  511, 513byte)
</t>
    </r>
    <phoneticPr fontId="3"/>
  </si>
  <si>
    <t>Step 1 and Step 2 is that the following results.
(1) That the error message does not appear
(2) That the data that has been transferred from the Master can be received correctly in the Slave
Step 3 and Step 4 and Step 5 is that the following results.
(1) Make sure that the driver does not hang up.</t>
    <phoneticPr fontId="17" type="noConversion"/>
  </si>
  <si>
    <t xml:space="preserve">It performs the transmission of the combination of the following word size and transfer size.
1) 8bit × Transfer size(1, 15, 16, 17, 63, 64, 65byte)
2) 16bit × Transfer size(16, 64byte)
3) 32bit × Transfer size(16, 256byte)
4) 8bit × Transfer size(0byte)
5) 16bit × Transfer size(0, 1, 15, 17, 63, 65byte)
6) 32bit × Transfer size(0, 1, 15, 17, 257byte)
</t>
    <phoneticPr fontId="3"/>
  </si>
  <si>
    <t>Step 1 and Step 2 and Step 3 is that the following results.
(1) That the error message does not appear
(2) That the data that has been transferred from the Master can be received correctly in the Slave
Step 4 and Step 5 and Step 6 is that the following results.
(1) Make sure that the driver does not hang up.</t>
    <phoneticPr fontId="17" type="noConversion"/>
  </si>
  <si>
    <t>Communication test. 
Master reception.</t>
    <phoneticPr fontId="3"/>
  </si>
  <si>
    <r>
      <t>It performs the transmission of the combination of the following word size and transfer size.
1) 8bit × Transfer size(1, 15, 17, 63,</t>
    </r>
    <r>
      <rPr>
        <sz val="11"/>
        <rFont val="ＭＳ Ｐゴシック"/>
        <family val="3"/>
        <charset val="128"/>
      </rPr>
      <t>　</t>
    </r>
    <r>
      <rPr>
        <sz val="11"/>
        <rFont val="Times New Roman"/>
        <family val="1"/>
      </rPr>
      <t>64,</t>
    </r>
    <r>
      <rPr>
        <sz val="11"/>
        <rFont val="ＭＳ Ｐゴシック"/>
        <family val="3"/>
        <charset val="128"/>
      </rPr>
      <t>　</t>
    </r>
    <r>
      <rPr>
        <sz val="11"/>
        <rFont val="Times New Roman"/>
        <family val="1"/>
      </rPr>
      <t>65,</t>
    </r>
    <r>
      <rPr>
        <sz val="11"/>
        <rFont val="ＭＳ Ｐゴシック"/>
        <family val="3"/>
        <charset val="128"/>
      </rPr>
      <t>　</t>
    </r>
    <r>
      <rPr>
        <sz val="11"/>
        <rFont val="Times New Roman"/>
        <family val="1"/>
      </rPr>
      <t>255,</t>
    </r>
    <r>
      <rPr>
        <sz val="11"/>
        <rFont val="ＭＳ Ｐゴシック"/>
        <family val="3"/>
        <charset val="128"/>
      </rPr>
      <t>　</t>
    </r>
    <r>
      <rPr>
        <sz val="11"/>
        <rFont val="Times New Roman"/>
        <family val="1"/>
      </rPr>
      <t>257,</t>
    </r>
    <r>
      <rPr>
        <sz val="11"/>
        <rFont val="ＭＳ Ｐゴシック"/>
        <family val="3"/>
        <charset val="128"/>
      </rPr>
      <t>　</t>
    </r>
    <r>
      <rPr>
        <sz val="11"/>
        <rFont val="Times New Roman"/>
        <family val="1"/>
      </rPr>
      <t>271,</t>
    </r>
    <r>
      <rPr>
        <sz val="11"/>
        <rFont val="ＭＳ Ｐゴシック"/>
        <family val="3"/>
        <charset val="128"/>
      </rPr>
      <t>　</t>
    </r>
    <r>
      <rPr>
        <sz val="11"/>
        <rFont val="Times New Roman"/>
        <family val="1"/>
      </rPr>
      <t>273,</t>
    </r>
    <r>
      <rPr>
        <sz val="11"/>
        <rFont val="ＭＳ Ｐゴシック"/>
        <family val="3"/>
        <charset val="128"/>
      </rPr>
      <t>　</t>
    </r>
    <r>
      <rPr>
        <sz val="11"/>
        <rFont val="Times New Roman"/>
        <family val="1"/>
      </rPr>
      <t>511,</t>
    </r>
    <r>
      <rPr>
        <sz val="11"/>
        <rFont val="ＭＳ Ｐゴシック"/>
        <family val="3"/>
        <charset val="128"/>
      </rPr>
      <t>　</t>
    </r>
    <r>
      <rPr>
        <sz val="11"/>
        <rFont val="Times New Roman"/>
        <family val="1"/>
      </rPr>
      <t xml:space="preserve">513byte)
2) 16bit × Transfer size(128byte)
3) 8bit × Transfer size(0byte)
4) 16bit × Transfer size(0, 1, 3, 15,17, 127, 129, 255, 257, 271, 273, 511, 513byte)
5) 32bit × Transfer size(0, 1, 3, 15,17, 255, 257, 271, 273,  511, 513byte)
</t>
    </r>
    <phoneticPr fontId="3"/>
  </si>
  <si>
    <t>Step 1 and Step 2 is that the following results.
(1) That the error message does not appear
(2) That the data that has been transferred from the Slave can be received correctly in the Master
Step 3 and Step 4 and Step 5 is that the following results.
(1) Make sure that the driver does not hang up.</t>
    <phoneticPr fontId="17" type="noConversion"/>
  </si>
  <si>
    <t>Step 1 and Step 2 and Step 3 is that the following results.
(1) That the error message does not appear
(2) That the data that has been transferred from the Slave can be received correctly in the Master
Step 4 and Step 5 and Step 6 is that the following results.
(1) Make sure that the driver does not hang up.</t>
    <phoneticPr fontId="17" type="noConversion"/>
  </si>
  <si>
    <t xml:space="preserve">Communication test.
Master Send and receive
</t>
    <phoneticPr fontId="3"/>
  </si>
  <si>
    <r>
      <t>It performs the transmission of the combination of the following word size and transfer size.
1) 8bit × Transfer size(1, 15, 17, 63,</t>
    </r>
    <r>
      <rPr>
        <sz val="11"/>
        <rFont val="ＭＳ Ｐゴシック"/>
        <family val="3"/>
        <charset val="128"/>
      </rPr>
      <t>　</t>
    </r>
    <r>
      <rPr>
        <sz val="11"/>
        <rFont val="Times New Roman"/>
        <family val="1"/>
      </rPr>
      <t>64,</t>
    </r>
    <r>
      <rPr>
        <sz val="11"/>
        <rFont val="ＭＳ Ｐゴシック"/>
        <family val="3"/>
        <charset val="128"/>
      </rPr>
      <t>　</t>
    </r>
    <r>
      <rPr>
        <sz val="11"/>
        <rFont val="Times New Roman"/>
        <family val="1"/>
      </rPr>
      <t>65,</t>
    </r>
    <r>
      <rPr>
        <sz val="11"/>
        <rFont val="ＭＳ Ｐゴシック"/>
        <family val="3"/>
        <charset val="128"/>
      </rPr>
      <t>　</t>
    </r>
    <r>
      <rPr>
        <sz val="11"/>
        <rFont val="Times New Roman"/>
        <family val="1"/>
      </rPr>
      <t>255,</t>
    </r>
    <r>
      <rPr>
        <sz val="11"/>
        <rFont val="ＭＳ Ｐゴシック"/>
        <family val="3"/>
        <charset val="128"/>
      </rPr>
      <t>　</t>
    </r>
    <r>
      <rPr>
        <sz val="11"/>
        <rFont val="Times New Roman"/>
        <family val="1"/>
      </rPr>
      <t>257,</t>
    </r>
    <r>
      <rPr>
        <sz val="11"/>
        <rFont val="ＭＳ Ｐゴシック"/>
        <family val="3"/>
        <charset val="128"/>
      </rPr>
      <t>　</t>
    </r>
    <r>
      <rPr>
        <sz val="11"/>
        <rFont val="Times New Roman"/>
        <family val="1"/>
      </rPr>
      <t>271,</t>
    </r>
    <r>
      <rPr>
        <sz val="11"/>
        <rFont val="ＭＳ Ｐゴシック"/>
        <family val="3"/>
        <charset val="128"/>
      </rPr>
      <t>　</t>
    </r>
    <r>
      <rPr>
        <sz val="11"/>
        <rFont val="Times New Roman"/>
        <family val="1"/>
      </rPr>
      <t>273,</t>
    </r>
    <r>
      <rPr>
        <sz val="11"/>
        <rFont val="ＭＳ Ｐゴシック"/>
        <family val="3"/>
        <charset val="128"/>
      </rPr>
      <t>　</t>
    </r>
    <r>
      <rPr>
        <sz val="11"/>
        <rFont val="Times New Roman"/>
        <family val="1"/>
      </rPr>
      <t>511,</t>
    </r>
    <r>
      <rPr>
        <sz val="11"/>
        <rFont val="ＭＳ Ｐゴシック"/>
        <family val="3"/>
        <charset val="128"/>
      </rPr>
      <t>　</t>
    </r>
    <r>
      <rPr>
        <sz val="11"/>
        <rFont val="Times New Roman"/>
        <family val="1"/>
      </rPr>
      <t xml:space="preserve">513byte)
2) 16bit × Transfer size(128byte)
3) 8bit × Transfer size(0byte)
4) 16bit × Transfer size(0, 1, 3, 15,17, 127, 129, 255, 257, 271, 273, 511, 513byte)
5) 32bit × Transfer size(0, 1, 3, 15,17, 255, 257, 271, 273,  511, 513byte)
</t>
    </r>
    <phoneticPr fontId="3"/>
  </si>
  <si>
    <t xml:space="preserve">Step 1 and Step 2 is that the following results.
(1) That the error message does not appear
(2) That the data that has been transferred from the Master can be received correctly in the Slave
(3) That the data that has been transferred from the Slave can be received correctly in the Master
Step 3 and Step 4 and Step 5 is that the following results.
(1) Make sure that the driver does not hang up.
</t>
    <phoneticPr fontId="17" type="noConversion"/>
  </si>
  <si>
    <t xml:space="preserve">It performs the transmission of the combination of the following word size and transfer size.
1) 8bit × Transfer size(1, 15, 16, 17, 63, 64, 65byte)
2) 16bit × Transfer size(16, 64byte)
3) 32bit × Transfer size(16, 256byte)
4) 8bit × Transfer size(0byte)
5) 16bit × Transfer size(0, 1, 15, 17, 63, 65byte)
6) 32bit × Transfer size(0, 1, 15, 17, 257byte)
</t>
    <phoneticPr fontId="3"/>
  </si>
  <si>
    <t>Step 1 and Step 2 and Step 3 is that the following results.
(1) That the error message does not appear
(2) That the data that has been transferred from the Master can be received correctly in the Slave
(3) That the data that has been transferred from the Slave can be received correctly in the Master
Step 4 and Step 5 and Step 6 is that the following results.
(1) Make sure that the driver does not hang up.</t>
    <phoneticPr fontId="17" type="noConversion"/>
  </si>
  <si>
    <t>Communication test. 
Slave transmission</t>
    <phoneticPr fontId="3"/>
  </si>
  <si>
    <t>Communication test. 
Slave reception</t>
    <phoneticPr fontId="3"/>
  </si>
  <si>
    <t xml:space="preserve">Communication test.
Slave Send and receive
</t>
    <phoneticPr fontId="3"/>
  </si>
  <si>
    <t xml:space="preserve">It performs the transmission of the combination of the following word size and transfer size.
1) 0bit × Transfer size(1, 2, 3, 4byte)
2) 7bit × Transfer size(1, 2, 3, 4byte)
3) 9bit × Transfer size(1, 2, 3, 4byte)
4) 15bit × Transfer size(2, 4byte)
5) 17bit × Transfer size(2, 4byte)
6) 31bit × Transfer size(4byte)
7) 33bit × Transfer size(4byte)
8) 255bit × Transfer size(1, 2, 3, 4byte)
</t>
    <phoneticPr fontId="3"/>
  </si>
  <si>
    <t>Make sure that the driver does not hang up.</t>
    <phoneticPr fontId="3"/>
  </si>
  <si>
    <t>2.3.1.Boundary Value List</t>
    <phoneticPr fontId="3"/>
  </si>
  <si>
    <t>●The combination of a normal Word size (8bit, 16bit, 32bit) and transfer size</t>
    <phoneticPr fontId="3"/>
  </si>
  <si>
    <r>
      <rPr>
        <sz val="11"/>
        <rFont val="ＭＳ Ｐゴシック"/>
        <family val="3"/>
        <charset val="128"/>
      </rPr>
      <t>●</t>
    </r>
    <r>
      <rPr>
        <sz val="11"/>
        <rFont val="Times New Roman"/>
        <family val="1"/>
      </rPr>
      <t>Confirmation of word size and transfer size</t>
    </r>
    <phoneticPr fontId="3"/>
  </si>
  <si>
    <t>If the conditions are met transfer size of the formula described in the user manual a DMA transfer.</t>
    <phoneticPr fontId="3"/>
  </si>
  <si>
    <t>word size is the UM 8, 16, 32bit is supported.</t>
    <phoneticPr fontId="3"/>
  </si>
  <si>
    <t>The color of the cell is gray abnormal value, the other is the correct value.</t>
    <phoneticPr fontId="3"/>
  </si>
  <si>
    <t>word size is to make sure that you do not hang up for values other than those shown in the UM.</t>
    <phoneticPr fontId="3"/>
  </si>
  <si>
    <t>Bold modification of the characters, the size of the transfer that was selected for test.</t>
  </si>
  <si>
    <r>
      <rPr>
        <sz val="11"/>
        <rFont val="ＭＳ Ｐゴシック"/>
        <family val="3"/>
        <charset val="128"/>
      </rPr>
      <t>★</t>
    </r>
    <r>
      <rPr>
        <sz val="11"/>
        <rFont val="ＭＳ Ｐゴシック"/>
        <family val="3"/>
        <charset val="128"/>
      </rPr>
      <t>For DMA transfer mode</t>
    </r>
    <phoneticPr fontId="3"/>
  </si>
  <si>
    <r>
      <rPr>
        <sz val="11"/>
        <rFont val="ＭＳ Ｐゴシック"/>
        <family val="3"/>
        <charset val="128"/>
      </rPr>
      <t>★</t>
    </r>
    <r>
      <rPr>
        <sz val="11"/>
        <rFont val="Times New Roman"/>
        <family val="1"/>
      </rPr>
      <t>For PIO transfer mode</t>
    </r>
    <phoneticPr fontId="3"/>
  </si>
  <si>
    <t>Conditions of the DMA transfer in the user manual is represented as follows.</t>
    <phoneticPr fontId="3"/>
  </si>
  <si>
    <t>Boundary value in the PIO transfer mode was selected in view of the FIFO size 64word.</t>
    <phoneticPr fontId="3"/>
  </si>
  <si>
    <r>
      <rPr>
        <sz val="11"/>
        <rFont val="ＭＳ Ｐゴシック"/>
        <family val="3"/>
        <charset val="128"/>
      </rPr>
      <t>・</t>
    </r>
    <r>
      <rPr>
        <sz val="11"/>
        <rFont val="Times New Roman"/>
        <family val="1"/>
      </rPr>
      <t>DMA transfer size = 16 + 4n + 256m</t>
    </r>
    <phoneticPr fontId="3"/>
  </si>
  <si>
    <t>However, 16 bytes boundary in the DMA transfer mode is set to be confirmed also that does not affect the PIO.</t>
    <phoneticPr fontId="3"/>
  </si>
  <si>
    <t>Thus Boundary, Normal, for Abnormal was selected in view of the expression and the FIFO size 64word of the following as UM.</t>
    <phoneticPr fontId="3"/>
  </si>
  <si>
    <r>
      <rPr>
        <sz val="11"/>
        <rFont val="ＭＳ Ｐゴシック"/>
        <family val="3"/>
        <charset val="128"/>
      </rPr>
      <t>・</t>
    </r>
    <r>
      <rPr>
        <sz val="11"/>
        <rFont val="ＭＳ Ｐゴシック"/>
        <family val="3"/>
        <charset val="128"/>
      </rPr>
      <t xml:space="preserve"> 16byte, 4 of multiples, frame length 256byte</t>
    </r>
    <phoneticPr fontId="3"/>
  </si>
  <si>
    <r>
      <rPr>
        <sz val="11"/>
        <rFont val="ＭＳ Ｐゴシック"/>
        <family val="3"/>
        <charset val="128"/>
      </rPr>
      <t>★</t>
    </r>
    <r>
      <rPr>
        <sz val="11"/>
        <rFont val="Times New Roman"/>
        <family val="1"/>
      </rPr>
      <t>PIO of setting</t>
    </r>
    <phoneticPr fontId="3"/>
  </si>
  <si>
    <r>
      <rPr>
        <sz val="11"/>
        <rFont val="ＭＳ Ｐゴシック"/>
        <family val="3"/>
        <charset val="128"/>
      </rPr>
      <t>・</t>
    </r>
    <r>
      <rPr>
        <sz val="11"/>
        <rFont val="Times New Roman"/>
        <family val="1"/>
      </rPr>
      <t xml:space="preserve">FIFO size </t>
    </r>
    <r>
      <rPr>
        <sz val="11"/>
        <rFont val="Times New Roman"/>
        <family val="1"/>
      </rPr>
      <t>64word</t>
    </r>
    <phoneticPr fontId="3"/>
  </si>
  <si>
    <t>Boundary - Boundary value</t>
    <phoneticPr fontId="3"/>
  </si>
  <si>
    <t>Comment out the two lines of dma defined in MSIOF definition for dtsi file.</t>
    <phoneticPr fontId="3"/>
  </si>
  <si>
    <t xml:space="preserve">  </t>
    <phoneticPr fontId="3"/>
  </si>
  <si>
    <t>Normal - Normal system test Representative value</t>
    <phoneticPr fontId="3"/>
  </si>
  <si>
    <t>DMA mode Test</t>
  </si>
  <si>
    <t>Abnormal - Abnormal system test Representative value</t>
    <phoneticPr fontId="3"/>
  </si>
  <si>
    <t>PIO mode Test</t>
  </si>
  <si>
    <t>Transfer size
(Byte)</t>
    <phoneticPr fontId="3"/>
  </si>
  <si>
    <t>word size</t>
    <phoneticPr fontId="3"/>
  </si>
  <si>
    <t>8bit</t>
    <phoneticPr fontId="3"/>
  </si>
  <si>
    <t>16bit</t>
    <phoneticPr fontId="3"/>
  </si>
  <si>
    <t>32bit</t>
    <phoneticPr fontId="3"/>
  </si>
  <si>
    <t>Figure 1 word size And transfer size</t>
    <phoneticPr fontId="3"/>
  </si>
  <si>
    <t>Transfer mode</t>
    <phoneticPr fontId="3"/>
  </si>
  <si>
    <t>Word count</t>
    <phoneticPr fontId="3"/>
  </si>
  <si>
    <t>type of data</t>
    <phoneticPr fontId="3"/>
  </si>
  <si>
    <t>transfer size</t>
    <phoneticPr fontId="3"/>
  </si>
  <si>
    <t>Boundary</t>
    <phoneticPr fontId="3"/>
  </si>
  <si>
    <t>Boundary</t>
  </si>
  <si>
    <t>linux</t>
    <phoneticPr fontId="3"/>
  </si>
  <si>
    <t>UM</t>
    <phoneticPr fontId="3"/>
  </si>
  <si>
    <r>
      <rPr>
        <sz val="11"/>
        <rFont val="ＭＳ Ｐゴシック"/>
        <family val="3"/>
        <charset val="128"/>
      </rPr>
      <t>ドライバ</t>
    </r>
    <phoneticPr fontId="3"/>
  </si>
  <si>
    <t>1byte</t>
    <phoneticPr fontId="3"/>
  </si>
  <si>
    <t>2byte</t>
    <phoneticPr fontId="3"/>
  </si>
  <si>
    <t>3byte</t>
    <phoneticPr fontId="3"/>
  </si>
  <si>
    <t>4byte</t>
    <phoneticPr fontId="3"/>
  </si>
  <si>
    <r>
      <rPr>
        <sz val="11"/>
        <rFont val="ＭＳ Ｐゴシック"/>
        <family val="3"/>
        <charset val="128"/>
      </rPr>
      <t>↑</t>
    </r>
    <phoneticPr fontId="3"/>
  </si>
  <si>
    <t>0bit</t>
    <phoneticPr fontId="3"/>
  </si>
  <si>
    <t>Since the transfer size does not depend, in the representative value of 1byte to 4byte, carry out the test.</t>
    <phoneticPr fontId="3"/>
  </si>
  <si>
    <r>
      <rPr>
        <b/>
        <sz val="11"/>
        <rFont val="Times New Roman"/>
        <family val="1"/>
      </rPr>
      <t>Normal</t>
    </r>
    <r>
      <rPr>
        <sz val="11"/>
        <rFont val="Times New Roman"/>
        <family val="1"/>
      </rPr>
      <t>/Boundary</t>
    </r>
    <phoneticPr fontId="3"/>
  </si>
  <si>
    <t>1bit</t>
    <phoneticPr fontId="3"/>
  </si>
  <si>
    <t xml:space="preserve">unsupported </t>
    <phoneticPr fontId="3"/>
  </si>
  <si>
    <t>error</t>
    <phoneticPr fontId="3"/>
  </si>
  <si>
    <t xml:space="preserve">Maximum frame range of </t>
    <phoneticPr fontId="3"/>
  </si>
  <si>
    <t>2bit</t>
  </si>
  <si>
    <t>Abnormal</t>
    <phoneticPr fontId="3"/>
  </si>
  <si>
    <t>one transfer</t>
    <phoneticPr fontId="3"/>
  </si>
  <si>
    <t>3bit</t>
  </si>
  <si>
    <r>
      <rPr>
        <b/>
        <sz val="11"/>
        <rFont val="Times New Roman"/>
        <family val="1"/>
      </rPr>
      <t>Abnormal</t>
    </r>
    <r>
      <rPr>
        <sz val="11"/>
        <rFont val="Times New Roman"/>
        <family val="1"/>
      </rPr>
      <t>/Boundary</t>
    </r>
    <phoneticPr fontId="3"/>
  </si>
  <si>
    <t>4bit</t>
  </si>
  <si>
    <t>5bit</t>
  </si>
  <si>
    <t>Normal</t>
    <phoneticPr fontId="3"/>
  </si>
  <si>
    <t>6bit</t>
  </si>
  <si>
    <t>7bit</t>
    <phoneticPr fontId="3"/>
  </si>
  <si>
    <t xml:space="preserve">supported </t>
  </si>
  <si>
    <t>9bit</t>
    <phoneticPr fontId="3"/>
  </si>
  <si>
    <t>10bit</t>
  </si>
  <si>
    <r>
      <rPr>
        <sz val="11"/>
        <rFont val="ＭＳ Ｐゴシック"/>
        <family val="3"/>
        <charset val="128"/>
      </rPr>
      <t>「</t>
    </r>
    <r>
      <rPr>
        <sz val="11"/>
        <rFont val="Times New Roman"/>
        <family val="1"/>
      </rPr>
      <t>Figure 2 Word size and byte unit</t>
    </r>
    <r>
      <rPr>
        <sz val="11"/>
        <rFont val="ＭＳ Ｐゴシック"/>
        <family val="3"/>
        <charset val="128"/>
      </rPr>
      <t>」</t>
    </r>
    <r>
      <rPr>
        <sz val="11"/>
        <rFont val="Times New Roman"/>
        <family val="1"/>
      </rPr>
      <t xml:space="preserve"> to refer</t>
    </r>
    <phoneticPr fontId="3"/>
  </si>
  <si>
    <t>11bit</t>
  </si>
  <si>
    <t>12bit</t>
    <phoneticPr fontId="3"/>
  </si>
  <si>
    <t>As a driver to succeed but regarded as abnormal system test for the unsupported area.</t>
    <phoneticPr fontId="3"/>
  </si>
  <si>
    <t>13bit</t>
  </si>
  <si>
    <t>14bit</t>
  </si>
  <si>
    <t>15bit</t>
    <phoneticPr fontId="3"/>
  </si>
  <si>
    <t>17bit</t>
    <phoneticPr fontId="3"/>
  </si>
  <si>
    <t>18bit</t>
  </si>
  <si>
    <t>19bit</t>
  </si>
  <si>
    <t>20bit</t>
  </si>
  <si>
    <t>21bit</t>
  </si>
  <si>
    <t>22bit</t>
  </si>
  <si>
    <t>23bit</t>
  </si>
  <si>
    <t>24bit</t>
    <phoneticPr fontId="3"/>
  </si>
  <si>
    <t>25bit</t>
  </si>
  <si>
    <t>26bit</t>
  </si>
  <si>
    <t>27bit</t>
  </si>
  <si>
    <t>28bit</t>
  </si>
  <si>
    <t>29bit</t>
  </si>
  <si>
    <t>30bit</t>
  </si>
  <si>
    <t>31bit</t>
    <phoneticPr fontId="3"/>
  </si>
  <si>
    <t>32bit</t>
  </si>
  <si>
    <t>33bit</t>
    <phoneticPr fontId="3"/>
  </si>
  <si>
    <t>123bit</t>
    <phoneticPr fontId="3"/>
  </si>
  <si>
    <t>255bit</t>
    <phoneticPr fontId="3"/>
  </si>
  <si>
    <t>Error determination is made in the following order.</t>
    <phoneticPr fontId="3"/>
  </si>
  <si>
    <t>1) word size determination</t>
    <phoneticPr fontId="3"/>
  </si>
  <si>
    <t>word size is outside the range of 8bit - 32bit is an error.</t>
    <phoneticPr fontId="3"/>
  </si>
  <si>
    <t>2) Transfer size determination</t>
    <phoneticPr fontId="3"/>
  </si>
  <si>
    <t>Is an error shall not a multiple of the byte unit as shown below.</t>
    <phoneticPr fontId="3"/>
  </si>
  <si>
    <t>Figure 2 Word size and byte unit</t>
    <phoneticPr fontId="3"/>
  </si>
  <si>
    <t>byte unit</t>
    <phoneticPr fontId="3"/>
  </si>
  <si>
    <t>9 - 15</t>
    <phoneticPr fontId="3"/>
  </si>
  <si>
    <t>17 - 31</t>
    <phoneticPr fontId="3"/>
  </si>
  <si>
    <t>other</t>
    <phoneticPr fontId="3"/>
  </si>
  <si>
    <t>Parameter error (less than 8bit, more than the 32bit bit size)</t>
    <phoneticPr fontId="3"/>
  </si>
  <si>
    <t>3) transfer size and the word size</t>
    <phoneticPr fontId="3"/>
  </si>
  <si>
    <t>Transfer size, there must be a multiple of the number of bytes indicated by the byte unit.</t>
    <phoneticPr fontId="3"/>
  </si>
  <si>
    <t>But to transfer the transfer data for each byte unit, a valid bit is the value specified in the word size.</t>
    <phoneticPr fontId="3"/>
  </si>
  <si>
    <r>
      <rPr>
        <sz val="11"/>
        <rFont val="ＭＳ Ｐゴシック"/>
        <family val="3"/>
        <charset val="128"/>
      </rPr>
      <t>例</t>
    </r>
    <r>
      <rPr>
        <sz val="11"/>
        <rFont val="Times New Roman"/>
        <family val="1"/>
      </rPr>
      <t>)</t>
    </r>
    <rPh sb="0" eb="1">
      <t>レイ</t>
    </rPh>
    <phoneticPr fontId="3"/>
  </si>
  <si>
    <t xml:space="preserve"> bit size: 9</t>
    <phoneticPr fontId="3"/>
  </si>
  <si>
    <t xml:space="preserve"> byte unit: 2</t>
    <phoneticPr fontId="3"/>
  </si>
  <si>
    <t>Transfer data is treated in every two bytes. However valid bit in the 2 bytes is only 9bit specified in the word size.</t>
    <phoneticPr fontId="3"/>
  </si>
  <si>
    <t>|</t>
    <phoneticPr fontId="23"/>
  </si>
  <si>
    <r>
      <t>Normal/</t>
    </r>
    <r>
      <rPr>
        <sz val="11"/>
        <rFont val="Times New Roman"/>
        <family val="1"/>
      </rPr>
      <t>Boundary</t>
    </r>
    <phoneticPr fontId="3"/>
  </si>
  <si>
    <r>
      <rPr>
        <sz val="11"/>
        <rFont val="ＭＳ Ｐゴシック"/>
        <family val="3"/>
        <charset val="128"/>
      </rPr>
      <t>↓</t>
    </r>
    <phoneticPr fontId="3"/>
  </si>
  <si>
    <t>DMA+PIO</t>
    <phoneticPr fontId="3"/>
  </si>
  <si>
    <t>2.4.</t>
    <phoneticPr fontId="17" type="noConversion"/>
  </si>
  <si>
    <t>Modularization Test</t>
    <phoneticPr fontId="3"/>
  </si>
  <si>
    <t>DT Changes, Test Program, refer to 1.4 and 4.1.</t>
  </si>
  <si>
    <t>Modularization test</t>
  </si>
  <si>
    <t xml:space="preserve">Modularization test
(load)
</t>
  </si>
  <si>
    <t>The driver can be loaded correctly.</t>
    <phoneticPr fontId="3"/>
  </si>
  <si>
    <t>Please refer to 1.4. test environment.
use the module of test kernel image</t>
    <phoneticPr fontId="3"/>
  </si>
  <si>
    <t xml:space="preserve">1. Do the insmod spi-sh-msiof.ko.
2. To check the modules with lsmod.
3. Check the operation.
</t>
    <phoneticPr fontId="3"/>
  </si>
  <si>
    <t xml:space="preserve">1. That the error message does not appear
2. By executing lsmod command, check that the module has been incorporated.(spi_sh_msiof)
3. Run to sheet "2.1. Normal System Test"- No.02-04
</t>
    <phoneticPr fontId="3"/>
  </si>
  <si>
    <t xml:space="preserve">Modularization test
(unload)
</t>
  </si>
  <si>
    <t>The driver can be unloaded correctly.</t>
    <phoneticPr fontId="3"/>
  </si>
  <si>
    <t>Please perform after module load test.</t>
    <phoneticPr fontId="3"/>
  </si>
  <si>
    <t xml:space="preserve">1. Do the rmmod spi_sh_msiof
2. To check the modules with lsmod.
</t>
    <phoneticPr fontId="3"/>
  </si>
  <si>
    <t xml:space="preserve">1. That the error message does not appear
2. By executing rmmod command, check that the module has not been incorporated(spi_sh_msiof)
</t>
    <phoneticPr fontId="3"/>
  </si>
  <si>
    <t xml:space="preserve">Modularization test
(reload)
</t>
  </si>
  <si>
    <t>The driver can be reloaded correctly.</t>
    <phoneticPr fontId="3"/>
  </si>
  <si>
    <t>Please perform after module unload test</t>
    <phoneticPr fontId="3"/>
  </si>
  <si>
    <t>1. Do the insmod spi-sh-msiof.ko.
2. To check the modules with lsmod.
3. Check the operation.</t>
    <phoneticPr fontId="3"/>
  </si>
  <si>
    <t xml:space="preserve">1. That the error message does not appear
2. By executing lsmod command, check that the module has been incorporated.(spi_sh_msiof)
3. Run to sheet "2.1. Normal System Test" - No.02-04 and 20-22
</t>
    <phoneticPr fontId="3"/>
  </si>
  <si>
    <t>2.5.</t>
    <phoneticPr fontId="21" type="noConversion"/>
  </si>
  <si>
    <t>gcov test</t>
    <phoneticPr fontId="3"/>
  </si>
  <si>
    <t xml:space="preserve">test gcov. For details on environment development method, refer to section 5.3, Development of gcov test Environment in Kernel test Specifications.
</t>
    <phoneticPr fontId="3"/>
  </si>
  <si>
    <t>gcov test</t>
  </si>
  <si>
    <t>Confirm the coverage. (c0, c1)</t>
    <phoneticPr fontId="3"/>
  </si>
  <si>
    <t>Using gcov tool, execute tests for normal system and abnormal system.</t>
    <phoneticPr fontId="3"/>
  </si>
  <si>
    <t xml:space="preserve">The expected value is 100%.
Indicate which source of the driver to check if the value is not 100%.
Include the reason on the code that does not pass. The codes that  do not pass are evaluated in review etc. Write this in the test result report.
</t>
  </si>
  <si>
    <t>2.5.1.gcov test report</t>
  </si>
  <si>
    <t>file</t>
    <phoneticPr fontId="3"/>
  </si>
  <si>
    <t>C0:Lines 
 executed</t>
    <phoneticPr fontId="3"/>
  </si>
  <si>
    <t>C1:Taken
 at least once</t>
    <phoneticPr fontId="3"/>
  </si>
  <si>
    <t>drivers/spi/spi-sh-msiof.c</t>
    <phoneticPr fontId="3"/>
  </si>
  <si>
    <t/>
  </si>
  <si>
    <t>2.5.2. Line review of gcov test not reached</t>
  </si>
  <si>
    <t>line</t>
    <phoneticPr fontId="3"/>
  </si>
  <si>
    <t>review result</t>
    <phoneticPr fontId="3"/>
  </si>
  <si>
    <t>2.6.</t>
    <phoneticPr fontId="21" type="noConversion"/>
  </si>
  <si>
    <t>Suspend to RAM (S2R) test</t>
    <phoneticPr fontId="3"/>
  </si>
  <si>
    <t>Boot up Linux system once only, and continue the following tests.</t>
    <phoneticPr fontId="3"/>
  </si>
  <si>
    <t>Item No.</t>
    <phoneticPr fontId="21" type="noConversion"/>
  </si>
  <si>
    <t>Medium Item</t>
    <phoneticPr fontId="21" type="noConversion"/>
  </si>
  <si>
    <t>viewpoint</t>
    <phoneticPr fontId="21" type="noConversion"/>
  </si>
  <si>
    <t>Prerequisite</t>
    <phoneticPr fontId="21" type="noConversion"/>
  </si>
  <si>
    <t>Test Procedure</t>
    <phoneticPr fontId="21" type="noConversion"/>
  </si>
  <si>
    <t>H3 Result</t>
  </si>
  <si>
    <t>Tested Date</t>
  </si>
  <si>
    <t>Version</t>
  </si>
  <si>
    <t>Tested by</t>
  </si>
  <si>
    <t>M3 Result</t>
    <phoneticPr fontId="21" type="noConversion"/>
  </si>
  <si>
    <t>Test Date</t>
  </si>
  <si>
    <t>M3N Result</t>
    <phoneticPr fontId="21" type="noConversion"/>
  </si>
  <si>
    <t>E3 Result</t>
    <phoneticPr fontId="21" type="noConversion"/>
  </si>
  <si>
    <t>D3 Result</t>
  </si>
  <si>
    <t>Remarks</t>
  </si>
  <si>
    <t>B2</t>
    <phoneticPr fontId="3"/>
  </si>
  <si>
    <t>Each operation state
 Master mode(DMA/PIO)
 Slave mode(DMA/PIO)</t>
    <phoneticPr fontId="3"/>
  </si>
  <si>
    <t>After S2R without driver operation, confirm driver operation.</t>
    <phoneticPr fontId="3"/>
  </si>
  <si>
    <t xml:space="preserve"> Master mode (DMA/PIO)
 Slave mode (DMA/PIO)</t>
    <phoneticPr fontId="3"/>
  </si>
  <si>
    <t xml:space="preserve">Confirm S2R with each operation state. </t>
    <phoneticPr fontId="3"/>
  </si>
  <si>
    <t xml:space="preserve">1. Boot up Linux system.
2. Enable DDR Backup mode in PMIC with below i2c-tool command
   "i2cset -f -y 7 0x30 0x20 0x0F".  
   Turn switch SW23 to OFF (ON -&gt; OFF) to wake up the system.
3. Type in "echo mem &gt; /sys/power/state" 
4. Wait for 10 sec.
5. Turn switch SW23 to ON (OFF -&gt; ON) to wake up the system.
6. Execute test program.
  [Master mode test] Master Tx and Rx
  [Slave mode test] Slave Tx and Rx
Execute shellscript:
master test:
./test_msiof_normal_trtx.sh m 3
./test_msiof_normal_trtx.sh m 3 p
slave test:
./test_msiof_normal_trtx.sh s 3
./test_msiof_normal_trtx.sh s 3 p
</t>
    <phoneticPr fontId="3"/>
  </si>
  <si>
    <t>The CPU does not hang up</t>
    <phoneticPr fontId="3"/>
  </si>
  <si>
    <t>NA</t>
  </si>
  <si>
    <t>PMIC driver is not supported in D3, V3U</t>
  </si>
  <si>
    <t>B3</t>
    <phoneticPr fontId="3"/>
  </si>
  <si>
    <t xml:space="preserve">Confirm S2R during driver operation.
</t>
    <phoneticPr fontId="3"/>
  </si>
  <si>
    <t xml:space="preserve">1. Execute test program
  [Master mode test] Master Tx and Rx
  [Slave mode test] Slave Tx and Rx
master test:
./test_msiof_normal_trtx.sh m 3 &amp;
./test_msiof_normal_trtx.sh m 3 p &amp;
slave test:
./test_msiof_normal_trtx.sh s 3 &amp;
./test_msiof_normal_trtx.sh s 3 p &amp;
2. Enable DDR Backup mode in PMIC with below i2c-tool command
   "i2cset -f -y 7 0x30 0x20 0x0F".  
   Turn switch SW23 to OFF (ON -&gt; OFF) to wake up the system.
3. Type in "echo mem &gt; /sys/power/state" 
4. Wait for 10 sec.
5. Turn switch SW23 to ON (OFF -&gt; ON) to wake up the system.
</t>
    <phoneticPr fontId="3"/>
  </si>
  <si>
    <t>3. System Test</t>
  </si>
  <si>
    <t>3.1.</t>
    <phoneticPr fontId="17" type="noConversion"/>
  </si>
  <si>
    <t>Performance Test</t>
    <phoneticPr fontId="3"/>
  </si>
  <si>
    <t>Transfer rate</t>
    <phoneticPr fontId="3"/>
  </si>
  <si>
    <t>MSIOFx
(One selects a representative channel)</t>
    <phoneticPr fontId="3"/>
  </si>
  <si>
    <t>Communication speed in consideration of the electrical characteristics, make sure that the available.</t>
    <phoneticPr fontId="3"/>
  </si>
  <si>
    <r>
      <rPr>
        <sz val="11"/>
        <rFont val="ＭＳ Ｐ明朝"/>
        <family val="1"/>
        <charset val="128"/>
      </rPr>
      <t>・</t>
    </r>
    <r>
      <rPr>
        <sz val="11"/>
        <rFont val="Times New Roman"/>
        <family val="1"/>
      </rPr>
      <t>It must be modified for the Communication test for the evaluation board
.</t>
    </r>
    <r>
      <rPr>
        <sz val="11"/>
        <rFont val="ＭＳ Ｐ明朝"/>
        <family val="1"/>
        <charset val="128"/>
      </rPr>
      <t>・</t>
    </r>
    <r>
      <rPr>
        <sz val="11"/>
        <rFont val="Times New Roman"/>
        <family val="1"/>
      </rPr>
      <t xml:space="preserve">Enable debugging option in the make configuration. 
"SPI_SH_MSIOF_TRANSFER_SYNC_DEBUG_MSLEEP"
</t>
    </r>
    <phoneticPr fontId="3"/>
  </si>
  <si>
    <t>Specify transfer transfer speed in master mode and check the waveform of SCK pin with an oscilloscope.
1MHz, 4MHz, 8MHz
Need to change macro of SPEED to 1000000 or 4000000 or 8000000  into script in chapter 4.1</t>
    <phoneticPr fontId="3"/>
  </si>
  <si>
    <t xml:space="preserve">It is the frequency closest to the specified speed.
</t>
    <phoneticPr fontId="3"/>
  </si>
  <si>
    <t>Measurement of the load</t>
    <phoneticPr fontId="3"/>
  </si>
  <si>
    <t>To measure the load on the driver of the CPU</t>
    <phoneticPr fontId="3"/>
  </si>
  <si>
    <t xml:space="preserve">1.Execute TP or command for the driver for more than 10 seconds with backgrand.
2.To get 10 times the load status of the CPU at one-second intervals.
# top -b -d 1 -n 10 &gt; aaa.txt
3.Take the %CPU value of the driver execution process, to calculate the average of 10 times.
# grep process_name aaa.txt 
</t>
    <phoneticPr fontId="3"/>
  </si>
  <si>
    <t xml:space="preserve">Measure the CPU load by the top command.
</t>
    <phoneticPr fontId="3"/>
  </si>
  <si>
    <t>Checking the clock speed</t>
    <phoneticPr fontId="3"/>
  </si>
  <si>
    <t>Check the bus speed which is generated from the parent clock</t>
    <phoneticPr fontId="3"/>
  </si>
  <si>
    <t>1.Four oscilloscope probe and the SCK to connect.
2.It performs transmission with the following settings.
(Master mode, 8bit, or more 2byte)
3.To confirm the frequency display of the oscilloscope Move the cursor to the width of the SCK.
Need to change macro of SPEED to 16666666 into script in chapter 4.1</t>
    <phoneticPr fontId="3"/>
  </si>
  <si>
    <t>Measure the bus speed by the oscilloscope.
16.66M</t>
    <phoneticPr fontId="3"/>
  </si>
  <si>
    <t>Measurement of interrupt response time</t>
  </si>
  <si>
    <t>Transfer test</t>
    <phoneticPr fontId="3"/>
  </si>
  <si>
    <t>To measure about interrupt response time</t>
  </si>
  <si>
    <t xml:space="preserve">Please refer to 1.4. Test environment.
Use Image to enable Kernel Function Tracer.
</t>
  </si>
  <si>
    <t xml:space="preserve">1. Run the following command
# trace-cmd record -p function_graph -l sh_msiof_spi_irq sleep 30 &amp;
# ./test_msiof_normal_trtx.sh m 2
2. The result is output by following command
# trace-cmd report
</t>
    <phoneticPr fontId="3"/>
  </si>
  <si>
    <t>Confirm that an interrupt response time.
It is confirmed that it is less than 2 ms.</t>
    <phoneticPr fontId="3"/>
  </si>
  <si>
    <t>Recive test</t>
    <phoneticPr fontId="3"/>
  </si>
  <si>
    <t xml:space="preserve">1. Run the following command
# trace-cmd record -p function_graph -l sh_msiof_spi_irq sleep 30 &amp;
# ./test_msiof_normal_trtx.sh m 1
2. The result is output by following command
# trace-cmd report
</t>
    <phoneticPr fontId="3"/>
  </si>
  <si>
    <t>QoS for infotainment</t>
    <phoneticPr fontId="3"/>
  </si>
  <si>
    <t>To measure the load on the driver of the CPU.</t>
    <phoneticPr fontId="3"/>
  </si>
  <si>
    <t>1. Start and set QoS.
 Run the following command
 # modprobe qos
 # qos_tp setall [csv file]
 # qos_tp switch
Use following parameter file.
  H3: h3_Ver30_infotainment_v01_195.csv
  M3: m3_Ver11_infotainment_v03_195.csv
  M3N: m3n_Ver1x_infotainment_fhd_195.csv
  E3: e3_Ver1x_meter_video_and_map_v01_390.csv</t>
    <phoneticPr fontId="3"/>
  </si>
  <si>
    <t xml:space="preserve">1.Four oscilloscope probe and SYNC, TX, RX, the SCK to connect.
2.It performs transmission with the following settings.
(Master mode, 8bit, or more)
3.To confirm the frequency display of the oscilloscope Move the cursor to the width of the SCK.
</t>
    <phoneticPr fontId="3"/>
  </si>
  <si>
    <t xml:space="preserve">Performance before and after application of QoS does not change significantly.
</t>
    <phoneticPr fontId="3"/>
  </si>
  <si>
    <t>3.2.</t>
    <phoneticPr fontId="21" type="noConversion"/>
  </si>
  <si>
    <t>SMP Multi-Instance Test</t>
    <phoneticPr fontId="3"/>
  </si>
  <si>
    <t>DT Changes, Test Program, refer to 1.4 and 4.1.</t>
    <phoneticPr fontId="3"/>
  </si>
  <si>
    <t>SMP concurrent access test</t>
    <phoneticPr fontId="3"/>
  </si>
  <si>
    <t>[H3/M3/M3N]
MSIOF1 and MSIOF3 the target
[E3]
 -
[V3U]
MSIOF1 and MSIOF2 the target</t>
    <phoneticPr fontId="3"/>
  </si>
  <si>
    <t xml:space="preserve">Check concurrent access from several CPU cores to 1 port at the same time.
</t>
    <phoneticPr fontId="3"/>
  </si>
  <si>
    <r>
      <rPr>
        <sz val="11"/>
        <rFont val="ＭＳ Ｐ明朝"/>
        <family val="1"/>
        <charset val="128"/>
      </rPr>
      <t>・</t>
    </r>
    <r>
      <rPr>
        <sz val="11"/>
        <rFont val="Times New Roman"/>
        <family val="1"/>
      </rPr>
      <t>It must be modified for the Communication test for the evaluation board
.</t>
    </r>
    <r>
      <rPr>
        <sz val="11"/>
        <rFont val="ＭＳ Ｐ明朝"/>
        <family val="1"/>
        <charset val="128"/>
      </rPr>
      <t>・</t>
    </r>
    <r>
      <rPr>
        <sz val="11"/>
        <rFont val="Times New Roman"/>
        <family val="1"/>
      </rPr>
      <t xml:space="preserve">Enable debugging option in the make configuration. 
"SPI_SH_MSIOF_TRANSFER_SYNC_DEBUG_MSLEEP"
</t>
    </r>
    <r>
      <rPr>
        <sz val="11"/>
        <rFont val="ＭＳ Ｐ明朝"/>
        <family val="1"/>
        <charset val="128"/>
      </rPr>
      <t>・</t>
    </r>
    <r>
      <rPr>
        <sz val="11"/>
        <rFont val="Times New Roman"/>
        <family val="1"/>
      </rPr>
      <t>Execute Test is DMA mode</t>
    </r>
    <phoneticPr fontId="3"/>
  </si>
  <si>
    <t xml:space="preserve">The slave side of msiof to wait in the reception state. (CPU0)
Send from The master side of MSIOF. (CPU1-3)
It will be between repeatedly executed to collect the data.
[slave side]
 # taskset -c 0 ./test_msiof_transfer -s -n 3 -rw rw -b 32 -w 512 &amp;
[master side test]
 (H3 command)
  # taskset -c 1 ./test_msiof_transfer -m -n 1 -rw rw -b 32 -w 512 &amp;
  # taskset -c 2 ./test_msiof_transfer -m -n 1 -rw rw -b 32 -w 512 &amp;
  # taskset -c 3 ./test_msiof_transfer -m -n 1 -rw rw -b 32 -w 512 
 (M3/M3N command)
  # taskset -c 1 ./test_msiof_transfer -m -n 1 -rw rw -b 32 -w 512 
</t>
    <phoneticPr fontId="3"/>
  </si>
  <si>
    <t>Please confirm that it is repeated about 10 times normally.</t>
    <phoneticPr fontId="3"/>
  </si>
  <si>
    <r>
      <t xml:space="preserve">[R-Car E3]  R-Car E3 Ebisu Board has only one MSIOF channel .
</t>
    </r>
    <r>
      <rPr>
        <sz val="11"/>
        <color rgb="FFFF0000"/>
        <rFont val="Times New Roman"/>
        <family val="1"/>
      </rPr>
      <t>[R-Car D3] R-Car D3 only has 1 CPU core.</t>
    </r>
    <r>
      <rPr>
        <sz val="11"/>
        <rFont val="Times New Roman"/>
        <family val="1"/>
      </rPr>
      <t xml:space="preserve">
[R-Car V3U]
ATF is not supported, multi core test is NT</t>
    </r>
  </si>
  <si>
    <t>SMP multi-port access test</t>
    <phoneticPr fontId="3"/>
  </si>
  <si>
    <t xml:space="preserve">Check parallel access from each CPU core to each port at the same time.
</t>
    <phoneticPr fontId="3"/>
  </si>
  <si>
    <t xml:space="preserve">CPU0 and run by a combination of 1.
If the number of CPU is 4, also will conduct a combination of CPU2 and CPU3.
It will be between repeatedly executed to collect the data.
1. The slave side of msiof to wait in the reception state. (CPU0)
2. Send from The master side of MSIOF. (CPU1)
[slave side]
# taskset -c 0 ./test_msiof_transfer -s -n 3 -rw rw -b 32 -w 512 &amp;
[master side]
# taskset -c 1 ./test_msiof_transfer -m -n 1 -rw rw -b 32 -w 512 &amp;
</t>
    <phoneticPr fontId="3"/>
  </si>
  <si>
    <t>To make sure that you can successfully run 10 times for each combination.</t>
    <phoneticPr fontId="3"/>
  </si>
  <si>
    <t>Multi-instance test</t>
    <phoneticPr fontId="3"/>
  </si>
  <si>
    <t>Check double access from 1 CPU core to several ports at the same time.</t>
    <phoneticPr fontId="3"/>
  </si>
  <si>
    <r>
      <rPr>
        <sz val="11"/>
        <rFont val="ＭＳ Ｐ明朝"/>
        <family val="1"/>
        <charset val="128"/>
      </rPr>
      <t>・</t>
    </r>
    <r>
      <rPr>
        <sz val="11"/>
        <rFont val="Times New Roman"/>
        <family val="1"/>
      </rPr>
      <t>It must be modified for the Communication test for the evaluation board
.</t>
    </r>
    <r>
      <rPr>
        <sz val="11"/>
        <rFont val="ＭＳ Ｐ明朝"/>
        <family val="1"/>
        <charset val="128"/>
      </rPr>
      <t>・</t>
    </r>
    <r>
      <rPr>
        <sz val="11"/>
        <rFont val="Times New Roman"/>
        <family val="1"/>
      </rPr>
      <t xml:space="preserve">Enable debugging option in the make configuration. 
"SPI_SH_MSIOF_TRANSFER_SYNC_DEBUG_MSLEEP"
</t>
    </r>
    <r>
      <rPr>
        <sz val="11"/>
        <rFont val="ＭＳ Ｐ明朝"/>
        <family val="1"/>
        <charset val="128"/>
      </rPr>
      <t>・</t>
    </r>
    <r>
      <rPr>
        <sz val="11"/>
        <rFont val="Times New Roman"/>
        <family val="1"/>
      </rPr>
      <t xml:space="preserve">Execute Test is DMA mode
</t>
    </r>
    <phoneticPr fontId="3"/>
  </si>
  <si>
    <t xml:space="preserve">Operating the master and slave on the same CPU.
Make sure in all the core (four).
It will be between repeatedly executed to collect the data.
[slave side]
# taskset -c 0 ./test_msiof_transfer -s -n 3 -rw rw -b 32 -w 512 &amp;
[master side]
# taskset -c 0 ./test_msiof_transfer -m -n 1 -rw rw -b 32 -w 512 &amp;
</t>
    <phoneticPr fontId="3"/>
  </si>
  <si>
    <t>3.3.</t>
    <phoneticPr fontId="21" type="noConversion"/>
  </si>
  <si>
    <t>Load Durability Test</t>
    <phoneticPr fontId="3"/>
  </si>
  <si>
    <t>Load durability test</t>
    <phoneticPr fontId="3"/>
  </si>
  <si>
    <r>
      <t xml:space="preserve">[H3/M3/M3N]
Connect MSIOF1(Master) and   MSIOF3(Slave) 
[E3]
 MSIOF0(Master)
</t>
    </r>
    <r>
      <rPr>
        <sz val="11"/>
        <color rgb="FFFF0000"/>
        <rFont val="Times New Roman"/>
        <family val="1"/>
      </rPr>
      <t xml:space="preserve">[D3]
Connect MSIOF0(Master) and   MSIOF2(Slave) 
</t>
    </r>
    <r>
      <rPr>
        <sz val="11"/>
        <rFont val="Times New Roman"/>
        <family val="1"/>
      </rPr>
      <t xml:space="preserve">
[V3U]
Connect MSIOF1(Master) and   MSIOF2(Slave) </t>
    </r>
  </si>
  <si>
    <t>DMA/PIO</t>
    <phoneticPr fontId="3"/>
  </si>
  <si>
    <t>Make sure that the driver does not hung up by the system load.</t>
    <phoneticPr fontId="3"/>
  </si>
  <si>
    <t xml:space="preserve">- Please refer to 1.4
- Enable debugging option in the make configuration. Add to "SPI_SH_MSIOF_TRANSFER_SYNC_DEBUG_MSLEEP"
In the present system, we are expecting the transfer of the slave side at the time of the clock supply of the master.
Transfer preparation expectation Unlike slave and apply a high load on the same CPU may be delayed. Therefore, carry out the test in debug mode.
- PIO mode for Please refer to 1.4.4.2
</t>
    <phoneticPr fontId="3"/>
  </si>
  <si>
    <t xml:space="preserve">1.Run the following command
[H3]
# stress-ng --cpu 4 --io 4 --vm 2 --vm-bytes 20M --timeout 1800s &amp;
[M3/M3N/E3]
# stress-ng --cpu 2 --io 4 --vm 2 --vm-bytes 20M --timeout 1800s &amp;
[V3U/D3]
# stress-ng --cpu 1 --io 4 --vm 2 --vm-bytes 20M --timeout 1800s &amp;
2. Execute MSIOF transfer for 30 minutes during stress command execution.
Carry out the test in the DMA mode and PIO mode
// DMA
# ./test_msiof_endurance.sh 1800 d [e3]
 or
// PIO
# ./test_msiof_endurance.sh 1800 p [e3]
note: In case of E3, Give "e3" as the last argument of the shell script.
</t>
  </si>
  <si>
    <t>Make sure that the driver does not hung up by the system load (stress command) for 30 minutes.</t>
    <phoneticPr fontId="3"/>
  </si>
  <si>
    <t>4.1. Transfer test program</t>
    <phoneticPr fontId="3"/>
  </si>
  <si>
    <t>●MSIOF control for the test program（test_msiof_transfer.c）</t>
    <phoneticPr fontId="3"/>
  </si>
  <si>
    <t xml:space="preserve">  This test program is carried out the issue of communication request for MSIOFx, transmit, create a file output of the received data.</t>
    <phoneticPr fontId="3"/>
  </si>
  <si>
    <t>/****************************************************************************</t>
  </si>
  <si>
    <t xml:space="preserve">    MSIOF Transfer Test Program</t>
  </si>
  <si>
    <t xml:space="preserve">        Usage: test_msiof_write</t>
  </si>
  <si>
    <t xml:space="preserve">                -rw   [r or w]        (select read or write    :default r)</t>
    <phoneticPr fontId="3"/>
  </si>
  <si>
    <t xml:space="preserve">                -b    [bits per word] (set bits/word           :default 8)</t>
    <phoneticPr fontId="3"/>
  </si>
  <si>
    <t xml:space="preserve">                -w    [num of words]  (set num of words        :default 1)</t>
    <phoneticPr fontId="3"/>
  </si>
  <si>
    <t xml:space="preserve">                -d                    (enable debug message    :default disable)</t>
  </si>
  <si>
    <t xml:space="preserve"> ****************************************************************************/</t>
  </si>
  <si>
    <t>/*****************************************************************************</t>
  </si>
  <si>
    <t xml:space="preserve">    INCLUDE FILES</t>
  </si>
  <si>
    <t xml:space="preserve"> *****************************************************************************/</t>
  </si>
  <si>
    <t>#include &lt;stdint.h&gt;</t>
  </si>
  <si>
    <t>#include &lt;unistd.h&gt;</t>
  </si>
  <si>
    <t>#include &lt;stdio.h&gt;</t>
  </si>
  <si>
    <t>#include &lt;stdlib.h&gt;</t>
  </si>
  <si>
    <t>#include &lt;string.h&gt;</t>
  </si>
  <si>
    <t>#include &lt;getopt.h&gt;</t>
  </si>
  <si>
    <t>#include &lt;fcntl.h&gt;</t>
  </si>
  <si>
    <t>#include &lt;sys/ioctl.h&gt;</t>
  </si>
  <si>
    <t>#include &lt;linux/spi/spidev.h&gt;</t>
  </si>
  <si>
    <t xml:space="preserve">    VARIABLES</t>
  </si>
  <si>
    <t>#define TERGET_CH   (3)</t>
  </si>
  <si>
    <t>static char     device[32]; /* device file name */</t>
  </si>
  <si>
    <t>static char     *rw         = "r";          /* transfer mode. r:receive, w:send, rw:Send and receive */</t>
  </si>
  <si>
    <t>static uint32_t master      = 1;            /* transfer mode: 0:slave 1:master */</t>
  </si>
  <si>
    <t>static uint8_t  chkabort    = 0;            /* Run abort() on error discovery */</t>
  </si>
  <si>
    <t>static uint32_t dev_ch      = TERGET_CH;    /* msiof chX X=0 to n */</t>
  </si>
  <si>
    <t>static uint32_t dev_node    = TERGET_CH;    /* spidevX.0 X=1 to n */</t>
    <phoneticPr fontId="3"/>
  </si>
  <si>
    <t>static uint8_t  bits        = 8;            /* bit size(8, 16, 32bit) */</t>
  </si>
  <si>
    <t>static uint32_t words       = 1;            /* word count */</t>
  </si>
  <si>
    <t>static uint32_t len         = 1;            /* transfar data length */</t>
  </si>
  <si>
    <t>static uint32_t init_data_flag = 0;         /* fixd data select flag 0:off, 1:on*/</t>
  </si>
  <si>
    <t>static uint8_t  init_data   = 0;            /* fixd data */</t>
  </si>
  <si>
    <t>static uint32_t data_type   = 0;            /* 0:up, 1:down counting data */</t>
  </si>
  <si>
    <t>static uint32_t speed       = 4000000;      /* speed Hz */</t>
  </si>
  <si>
    <t>static uint16_t delay       = 1;</t>
  </si>
  <si>
    <t>static uint8_t  mode        = SPI_MODE_3;</t>
  </si>
  <si>
    <t>static uint8_t  debug       = 0;</t>
  </si>
  <si>
    <t>static char tx_data[32];</t>
  </si>
  <si>
    <t>static char rx_data[32];</t>
  </si>
  <si>
    <t>static char dbgmsg[256];</t>
  </si>
  <si>
    <t>static char msg_buffer[128];</t>
  </si>
  <si>
    <t xml:space="preserve">    DEFINES</t>
  </si>
  <si>
    <t>#define BUF_SIZE 4096</t>
  </si>
  <si>
    <t>#define dmsg(flag, fmt) \</t>
  </si>
  <si>
    <t xml:space="preserve">    if(flag) printf("[test_msiof_transfer:ch%d] " fmt, dev_ch)</t>
  </si>
  <si>
    <t>#define dmsg_args(flag, fmt,...)\</t>
  </si>
  <si>
    <t xml:space="preserve">    if(flag) printf("[test_msiof_transfer:ch%d] " fmt, dev_ch, __VA_ARGS__)</t>
  </si>
  <si>
    <t xml:space="preserve">    FORWARD DECLRATIONS</t>
  </si>
  <si>
    <t>void parse(int argc, char *argv[]);</t>
  </si>
  <si>
    <t xml:space="preserve">    PRIVATE FUNCTIONS</t>
  </si>
  <si>
    <t>int main(int argc, char *argv[])</t>
  </si>
  <si>
    <t>{</t>
  </si>
  <si>
    <t xml:space="preserve">    int index = 0;</t>
  </si>
  <si>
    <t xml:space="preserve">    int datamax = BUF_SIZE;</t>
  </si>
  <si>
    <t xml:space="preserve">    int ret = 0;</t>
  </si>
  <si>
    <t xml:space="preserve">    int fd = -1;</t>
  </si>
  <si>
    <t xml:space="preserve">    uint8_t tx[BUF_SIZE];</t>
  </si>
  <si>
    <t xml:space="preserve">    uint8_t rx[BUF_SIZE];</t>
  </si>
  <si>
    <t xml:space="preserve">    uint8_t *buf;</t>
  </si>
  <si>
    <t xml:space="preserve">    struct spi_ioc_transfer tr;</t>
  </si>
  <si>
    <t xml:space="preserve">    FILE *f_tx = NULL;</t>
  </si>
  <si>
    <t xml:space="preserve">    FILE *f_rx = NULL;</t>
  </si>
  <si>
    <t xml:space="preserve">    parse(argc, argv);</t>
  </si>
  <si>
    <t xml:space="preserve">    if (!debug) {</t>
  </si>
  <si>
    <t xml:space="preserve">        if(!strcmp("w", rw) || !strcmp("rw", rw)) {</t>
  </si>
  <si>
    <t xml:space="preserve">            sprintf(tx_data, "ch%d_tx_data.dat", dev_ch);</t>
  </si>
  <si>
    <t xml:space="preserve">            f_tx = fopen(tx_data, "wb");</t>
  </si>
  <si>
    <t xml:space="preserve">            if (f_tx == NULL ) {</t>
  </si>
  <si>
    <t xml:space="preserve">                dmsg(1, "Cannot Open file !!\n");</t>
  </si>
  <si>
    <t xml:space="preserve">                abort();</t>
  </si>
  <si>
    <t xml:space="preserve">            }</t>
  </si>
  <si>
    <t xml:space="preserve">        }</t>
  </si>
  <si>
    <t xml:space="preserve">        if(!strcmp("r", rw) || !strcmp("rw", rw)){</t>
  </si>
  <si>
    <t xml:space="preserve">            sprintf(rx_data, "ch%d_rx_data.dat", dev_ch);</t>
  </si>
  <si>
    <t xml:space="preserve">            f_rx = fopen(rx_data, "wb");</t>
  </si>
  <si>
    <t xml:space="preserve">            if (f_rx == NULL) {</t>
  </si>
  <si>
    <t xml:space="preserve">    }</t>
  </si>
  <si>
    <t xml:space="preserve">    /****************************************************************</t>
  </si>
  <si>
    <t xml:space="preserve">        Open Device File (spidev)</t>
  </si>
  <si>
    <t xml:space="preserve">     ****************************************************************/</t>
  </si>
  <si>
    <t xml:space="preserve">    sprintf(device, "/dev/spidev%u.0", dev_node);</t>
  </si>
  <si>
    <t xml:space="preserve">    fd = open(device, O_RDWR);</t>
  </si>
  <si>
    <t xml:space="preserve">    if( fd &lt; 0 ){</t>
  </si>
  <si>
    <t xml:space="preserve">        dmsg(1, "Cannot Open Device !!\n");</t>
  </si>
  <si>
    <t xml:space="preserve">        if (f_tx)</t>
  </si>
  <si>
    <t xml:space="preserve">            fclose(f_tx);</t>
  </si>
  <si>
    <t xml:space="preserve">        if (f_rx)</t>
  </si>
  <si>
    <t xml:space="preserve">            fclose(f_rx);</t>
  </si>
  <si>
    <t xml:space="preserve">        abort();</t>
  </si>
  <si>
    <t xml:space="preserve">    dmsg(debug, "Open MSIOF Device ch.\n");</t>
  </si>
  <si>
    <t xml:space="preserve">        Set up buffer</t>
  </si>
  <si>
    <t xml:space="preserve">    if (!strcmp("w", rw) || !strcmp("rw", rw)) {</t>
  </si>
  <si>
    <t xml:space="preserve">        if(BUF_SIZE &lt; len)</t>
  </si>
  <si>
    <t xml:space="preserve">            datamax = BUF_SIZE;</t>
  </si>
  <si>
    <t xml:space="preserve">        else</t>
  </si>
  <si>
    <t xml:space="preserve">            datamax = len;</t>
  </si>
  <si>
    <t xml:space="preserve">        if(init_data_flag == 1) {</t>
  </si>
  <si>
    <t xml:space="preserve">            /* fixd data set */</t>
  </si>
  <si>
    <t xml:space="preserve">            for(index = 0; index &lt; datamax; index++) {</t>
  </si>
  <si>
    <t xml:space="preserve">                tx[index] = init_data;</t>
  </si>
  <si>
    <t xml:space="preserve">        } else {</t>
  </si>
  <si>
    <t xml:space="preserve">            if(data_type == 0) {</t>
  </si>
  <si>
    <t xml:space="preserve">                /* up counting */</t>
  </si>
  <si>
    <t xml:space="preserve">                for(index = 0; index &lt; datamax; index++) {</t>
  </si>
  <si>
    <t xml:space="preserve">                    tx[index] = index + 1;</t>
  </si>
  <si>
    <t xml:space="preserve">                }</t>
  </si>
  <si>
    <t xml:space="preserve">            } else {</t>
  </si>
  <si>
    <t xml:space="preserve">                /* down counting */</t>
  </si>
  <si>
    <t xml:space="preserve">                    tx[index] = 255 - index;</t>
  </si>
  <si>
    <t xml:space="preserve">    } else {</t>
  </si>
  <si>
    <t xml:space="preserve">        memset(tx, 0, BUF_SIZE);</t>
  </si>
  <si>
    <t xml:space="preserve">    memset(rx, 0, BUF_SIZE);</t>
  </si>
  <si>
    <t xml:space="preserve">        Transfer</t>
  </si>
  <si>
    <t xml:space="preserve">    if (!strcmp("w", rw) || !strcmp("rw", rw))</t>
  </si>
  <si>
    <t xml:space="preserve">        tr.tx_buf = (unsigned long)tx;</t>
  </si>
  <si>
    <t xml:space="preserve">    else</t>
  </si>
  <si>
    <t xml:space="preserve">        tr.tx_buf = (unsigned long)NULL;</t>
  </si>
  <si>
    <t xml:space="preserve">    if (!strcmp("r", rw) || !strcmp("rw", rw))</t>
  </si>
  <si>
    <t xml:space="preserve">        tr.rx_buf = (unsigned long)rx;</t>
  </si>
  <si>
    <t xml:space="preserve">        tr.rx_buf = (unsigned long)NULL;</t>
  </si>
  <si>
    <t xml:space="preserve">    tr.len           = len;</t>
  </si>
  <si>
    <t xml:space="preserve">    tr.delay_usecs   = delay;</t>
  </si>
  <si>
    <t xml:space="preserve">    tr.speed_hz      = speed;</t>
  </si>
  <si>
    <t xml:space="preserve">    tr.bits_per_word = bits;</t>
  </si>
  <si>
    <t xml:space="preserve">    dmsg(debug, "Execute Transfer.\n");</t>
  </si>
  <si>
    <t xml:space="preserve">    ret = ioctl(fd, SPI_IOC_MESSAGE(1), &amp;tr);</t>
  </si>
  <si>
    <t xml:space="preserve">    if( ret &lt; 1 ){</t>
  </si>
  <si>
    <t xml:space="preserve">        printf("Cannot Send SPI Message. ret = %d \n", ret);</t>
  </si>
  <si>
    <t xml:space="preserve">        close(fd);</t>
  </si>
  <si>
    <t xml:space="preserve">        if (chkabort)</t>
  </si>
  <si>
    <t xml:space="preserve">            abort();</t>
  </si>
  <si>
    <t xml:space="preserve">        return 0;</t>
  </si>
  <si>
    <t xml:space="preserve">        Print result</t>
  </si>
  <si>
    <t xml:space="preserve">    dmsg(debug, "Print Result.\n");</t>
  </si>
  <si>
    <t xml:space="preserve">        if (!strcmp("w", rw) || !strcmp("rw", rw))</t>
  </si>
  <si>
    <t xml:space="preserve">            fwrite(tx, 1, len, f_tx);</t>
  </si>
  <si>
    <t xml:space="preserve">        if (!strcmp("r", rw) || !strcmp("rw", rw))</t>
  </si>
  <si>
    <t xml:space="preserve">            fwrite(rx, 1, len, f_rx);</t>
  </si>
  <si>
    <t xml:space="preserve">        if (!strcmp("w", rw))</t>
  </si>
  <si>
    <t xml:space="preserve">            buf = tx;</t>
  </si>
  <si>
    <t xml:space="preserve">            buf = rx;</t>
  </si>
  <si>
    <t xml:space="preserve">        for (index = 0; index &lt; len; index++) {</t>
  </si>
  <si>
    <t xml:space="preserve">            if (index % 8 == 0) {</t>
  </si>
  <si>
    <t xml:space="preserve">                printf("\n");</t>
  </si>
  <si>
    <t xml:space="preserve">            printf("0x%.2X ", buf[index]);</t>
  </si>
  <si>
    <t xml:space="preserve">        printf("\n");</t>
  </si>
  <si>
    <t xml:space="preserve">        Close Device File (spidev)</t>
  </si>
  <si>
    <t xml:space="preserve">    close(fd);</t>
  </si>
  <si>
    <t xml:space="preserve">    if (f_tx)</t>
  </si>
  <si>
    <t xml:space="preserve">        fclose(f_tx);</t>
  </si>
  <si>
    <t xml:space="preserve">    if (f_rx)</t>
  </si>
  <si>
    <t xml:space="preserve">        fclose(f_rx);</t>
  </si>
  <si>
    <t xml:space="preserve">    return ret;</t>
  </si>
  <si>
    <t>}</t>
  </si>
  <si>
    <t xml:space="preserve">/* option </t>
  </si>
  <si>
    <t xml:space="preserve"> *  -rw : transfer mode (r, w, rw)</t>
  </si>
  <si>
    <t xml:space="preserve"> *  -b  : word size (8, 16, 32)</t>
  </si>
  <si>
    <t xml:space="preserve"> *  -w  : word count</t>
  </si>
  <si>
    <t xml:space="preserve"> *  -n  : target Channel</t>
  </si>
  <si>
    <t xml:space="preserve"> *  -f  : speed</t>
  </si>
  <si>
    <t xml:space="preserve"> *  -m  : master mode (Reconsideration)</t>
  </si>
  <si>
    <t xml:space="preserve"> *  -s  : slave mode (Reconsideration)</t>
  </si>
  <si>
    <t xml:space="preserve"> *  -a  : In case of error, execute abort() (0: not execute, 1: execute)</t>
  </si>
  <si>
    <t xml:space="preserve"> *  -dt : transfer data type (0:up counting, 1:down counting)</t>
  </si>
  <si>
    <t xml:space="preserve"> *  -d  : Transfer fixed data</t>
  </si>
  <si>
    <t xml:space="preserve"> *  -dbg: debug print</t>
  </si>
  <si>
    <t xml:space="preserve"> *</t>
  </si>
  <si>
    <t xml:space="preserve"> * Usage:</t>
  </si>
  <si>
    <t xml:space="preserve"> *  ex. Master mode, MSIOF3, read, 16bit, 2word, speed=2MHz </t>
  </si>
  <si>
    <t xml:space="preserve"> *   -m -n 3 -rw r -b 16 -w 2 -f 2000000</t>
  </si>
  <si>
    <t xml:space="preserve"> */</t>
  </si>
  <si>
    <t>void parse(int argc, char *argv[])</t>
  </si>
  <si>
    <t xml:space="preserve">    int index = 1;</t>
  </si>
  <si>
    <t xml:space="preserve">    init_data_flag = 0;</t>
  </si>
  <si>
    <t xml:space="preserve">    for (index = 1; index &lt; argc; index++) {</t>
  </si>
  <si>
    <t xml:space="preserve">        if (!strcmp("-rw", argv[index])) {</t>
  </si>
  <si>
    <t xml:space="preserve">            rw = argv[index+1];</t>
  </si>
  <si>
    <t xml:space="preserve">        } else if (!strcmp("-b", argv[index])) {</t>
  </si>
  <si>
    <t xml:space="preserve">            bits = atoi(argv[index+1]);</t>
  </si>
  <si>
    <t xml:space="preserve">        } else if (!strcmp("-w", argv[index])) {</t>
  </si>
  <si>
    <t xml:space="preserve">            words = atoi(argv[index+1]);</t>
  </si>
  <si>
    <t xml:space="preserve">        } else if (!strcmp("-n", argv[index])) {</t>
  </si>
  <si>
    <t xml:space="preserve">            dev_ch = atoi(argv[index+1]);</t>
  </si>
  <si>
    <t xml:space="preserve">            dev_node = dev_ch;</t>
    <phoneticPr fontId="3"/>
  </si>
  <si>
    <t xml:space="preserve">        } else if (!strcmp("-f", argv[index])) {</t>
  </si>
  <si>
    <t xml:space="preserve">            speed = atoi(argv[index+1]);</t>
  </si>
  <si>
    <t xml:space="preserve">        } else if (!strcmp("-m", argv[index])) {</t>
  </si>
  <si>
    <t xml:space="preserve">            master = 1;</t>
  </si>
  <si>
    <t xml:space="preserve">        } else if (!strcmp("-s", argv[index])) {</t>
  </si>
  <si>
    <t xml:space="preserve">            master = 0;</t>
  </si>
  <si>
    <t xml:space="preserve">        } else if (!strcmp("-a", argv[index])) {</t>
  </si>
  <si>
    <t xml:space="preserve">            /* In case of illegal parameter test, set to off to distinguish abort cause. </t>
  </si>
  <si>
    <t xml:space="preserve">             * For normal system test etc., please specify the option as necessary.</t>
  </si>
  <si>
    <t xml:space="preserve">             */</t>
  </si>
  <si>
    <t xml:space="preserve">            chkabort = 1;</t>
  </si>
  <si>
    <t xml:space="preserve">        } else if (!strcmp("-dt", argv[index])) {</t>
  </si>
  <si>
    <t xml:space="preserve">            /* up/down counting data type */</t>
  </si>
  <si>
    <t xml:space="preserve">            data_type = atoi(argv[index+1]);</t>
  </si>
  <si>
    <t xml:space="preserve">        } else if (!strcmp("-d", argv[index])) {</t>
  </si>
  <si>
    <t xml:space="preserve">            /* fixd data */</t>
  </si>
  <si>
    <t xml:space="preserve">            init_data = atoi(argv[index+1]);</t>
  </si>
  <si>
    <t xml:space="preserve">            init_data_flag = 1;</t>
  </si>
  <si>
    <t xml:space="preserve">        } else if (!strcmp("-dbg", argv[index])) {</t>
  </si>
  <si>
    <t xml:space="preserve">            debug = 1;</t>
  </si>
  <si>
    <t xml:space="preserve">    len = bits / 8 * words;</t>
  </si>
  <si>
    <t xml:space="preserve">    dmsg_args(debug, "Params: rw=%s, bits/word=%d, num of words=%d, len=%d.\n",rw, bits, words, len);</t>
  </si>
  <si>
    <t xml:space="preserve">    END OF Test</t>
  </si>
  <si>
    <t>●Script for the automatic execution of test（test_msiof_normal_txrx.sh）</t>
    <phoneticPr fontId="3"/>
  </si>
  <si>
    <t xml:space="preserve">  In this script, run the test program with the communication parameters of the evaluation items, make a comparison of the data.</t>
    <phoneticPr fontId="3"/>
  </si>
  <si>
    <t>#!/bin/bash</t>
  </si>
  <si>
    <t>###############################################################################</t>
  </si>
  <si>
    <t>#</t>
  </si>
  <si>
    <t># Defines</t>
  </si>
  <si>
    <t>MSIOF_TP="test_msiof_transfer"</t>
  </si>
  <si>
    <t>MASTER_TX="ch3_tx_data.dat"</t>
  </si>
  <si>
    <t>MASTER_RX="ch3_rx_data.dat"</t>
  </si>
  <si>
    <t>SLAVE_TX="ch3_tx_data.dat"</t>
  </si>
  <si>
    <t>SLAVE_RX="ch3_rx_data.dat"</t>
  </si>
  <si>
    <t>#TRANSFER_MODE=(1)</t>
  </si>
  <si>
    <t>#WORD_SIZE=(8 16 32 8 16 32)</t>
  </si>
  <si>
    <t>WORD_SIZE=(8 16 32)</t>
  </si>
  <si>
    <t>WORDS_DMA1=(16 256 260 272 378 512)</t>
  </si>
  <si>
    <t>WORDS_DMA2=(16 110 256 264 272 380 512)</t>
  </si>
  <si>
    <t>WORDS_DMA3=(4 16 116 256 268 272 384 512)</t>
  </si>
  <si>
    <t># 8bit, 16bit, 32bit</t>
  </si>
  <si>
    <t>WORDS_PIO1=(9 277 508)</t>
  </si>
  <si>
    <t>WORDS_PIO2=(8 270 380)</t>
  </si>
  <si>
    <t>WORDS_PIO3=(12 260 288)</t>
  </si>
  <si>
    <t>ERR_WORD_SIZE=(7 9 15 17 31 33)</t>
  </si>
  <si>
    <t># test MSIOF channels</t>
  </si>
  <si>
    <t>#  MSIOF0, MSIOF1, MSIOF2, MSIOF3 -&gt; ch0-3</t>
  </si>
  <si>
    <t>#   MSIOF1=spidev2.0, MSIOF3=spidev4.0</t>
  </si>
  <si>
    <t>MASTER_CH=3</t>
  </si>
  <si>
    <t>SLAVE_CH=3</t>
  </si>
  <si>
    <t>SLAVE_M_CH=1</t>
  </si>
  <si>
    <t>SLAVE_S_CH=3</t>
  </si>
  <si>
    <t># 0:Master mode</t>
  </si>
  <si>
    <t># 1:Slave mode</t>
  </si>
  <si>
    <t>TRANSMODE=0</t>
  </si>
  <si>
    <t># 1:Master Tx, Slave Rx</t>
  </si>
  <si>
    <t># 2:Master Rx, Slave Tx</t>
  </si>
  <si>
    <t># 3:Master TxRx, Slave TxRx</t>
  </si>
  <si>
    <t>TESTMODE=3</t>
  </si>
  <si>
    <t>MASTER_RW=("w" "r" "rw")</t>
  </si>
  <si>
    <t>SLAVE_M_RW=("w" "w" "w")</t>
  </si>
  <si>
    <t>SLAVE_RW=("w" "r" "rw")</t>
  </si>
  <si>
    <t>MASTERRW="rw"</t>
  </si>
  <si>
    <t>SLAVERW="rw"</t>
  </si>
  <si>
    <t>SPEED=4000000</t>
  </si>
  <si>
    <t># Fixd data 0xAA = 170</t>
  </si>
  <si>
    <t># set to Decimal number</t>
  </si>
  <si>
    <t>FIXDATA=170</t>
  </si>
  <si>
    <t># Methods</t>
  </si>
  <si>
    <t>transfer()</t>
  </si>
  <si>
    <t>WORDSIZE=$1</t>
  </si>
  <si>
    <t>LEN=$2</t>
  </si>
  <si>
    <t xml:space="preserve">    unset MASTERRW</t>
  </si>
  <si>
    <t xml:space="preserve">    unset SLAVERW</t>
  </si>
  <si>
    <t xml:space="preserve">    RWINDEX=`expr ${TESTMODE} - 1`</t>
  </si>
  <si>
    <t xml:space="preserve">    if [ $TRANSMODE -eq 0 ] ; then</t>
  </si>
  <si>
    <t xml:space="preserve">        # master mode</t>
  </si>
  <si>
    <t xml:space="preserve">        MASTERRW=${MASTER_RW[$RWINDEX]}</t>
  </si>
  <si>
    <t xml:space="preserve">        # slave mode</t>
  </si>
  <si>
    <t xml:space="preserve">        MASTER_CH=$SLAVE_M_CH</t>
  </si>
  <si>
    <t xml:space="preserve">        SLAVE_CH=$SLAVE_S_CH</t>
  </si>
  <si>
    <t xml:space="preserve">        MASTERRW=${SLAVE_M_RW[$RWINDEX]}</t>
  </si>
  <si>
    <t xml:space="preserve">        SLAVERW=${SLAVE_RW[$RWINDEX]}</t>
  </si>
  <si>
    <t xml:space="preserve">    fi</t>
  </si>
  <si>
    <t xml:space="preserve">    echo "&gt; Transfer : ${WORDSIZE}[bits/word] ${LEN}[words] M:${MASTERRW}, S:${SLAVERW}"</t>
  </si>
  <si>
    <t xml:space="preserve">    # request transfer</t>
  </si>
  <si>
    <t xml:space="preserve">    if [ $TRANSMODE -eq 1 ] ; then</t>
  </si>
  <si>
    <t xml:space="preserve">        ./test_msiof_transfer -s -n ${SLAVE_CH} -rw ${SLAVERW} -b ${WORDSIZE} -w ${LEN}  -f ${SPEED} -dt 1 &amp;</t>
  </si>
  <si>
    <t xml:space="preserve">    sleep 1</t>
  </si>
  <si>
    <t xml:space="preserve">    ./test_msiof_transfer -m -n ${MASTER_CH} -rw ${MASTERRW} -b ${WORDSIZE} -w ${LEN} -f ${SPEED}</t>
  </si>
  <si>
    <t xml:space="preserve">    # wait transfer end</t>
  </si>
  <si>
    <t xml:space="preserve">    wait</t>
  </si>
  <si>
    <t xml:space="preserve">    # compare data</t>
  </si>
  <si>
    <t xml:space="preserve">    if [ $TRANSMODE -eq 0 -a ${TESTMODE} -eq 3 ] ; then</t>
  </si>
  <si>
    <t xml:space="preserve">        if ! cmp ${MASTER_TX} ${MASTER_RX}</t>
  </si>
  <si>
    <t xml:space="preserve">        then</t>
  </si>
  <si>
    <t xml:space="preserve">            echo "***** Failed to Transfer (Master tx != Master rx)"</t>
  </si>
  <si>
    <t xml:space="preserve">            return 1</t>
  </si>
  <si>
    <t xml:space="preserve">        fi</t>
  </si>
  <si>
    <t xml:space="preserve">    if [ $TRANSMODE -eq 1 -a ${TESTMODE} -eq 3 ] ; then</t>
  </si>
  <si>
    <t xml:space="preserve">        if ! cmp ${SLAVE_RX} ${SLAVE_TX}</t>
  </si>
  <si>
    <t xml:space="preserve">            echo "***** Failed to Transfer (Slave rx != Slave tx)"</t>
  </si>
  <si>
    <t>#            return 1</t>
  </si>
  <si>
    <t xml:space="preserve">            return 0</t>
  </si>
  <si>
    <t xml:space="preserve">    echo "&gt; Transfer Succeeded"</t>
  </si>
  <si>
    <t xml:space="preserve">    return 0</t>
  </si>
  <si>
    <t># Main</t>
  </si>
  <si>
    <t>echo "***** MSIOF Loopback Test Start *****"</t>
  </si>
  <si>
    <t>echo "----- Normal case -----"</t>
  </si>
  <si>
    <t>if [ $# -lt 2 ] ; then</t>
  </si>
  <si>
    <t xml:space="preserve">    echo "Transfer mode error"</t>
  </si>
  <si>
    <t xml:space="preserve">    echo " arg1 m: master mode, s: slave mode"</t>
  </si>
  <si>
    <t xml:space="preserve">    echo " arg2 1: tx, 2: rx, 3: tx/rx"</t>
  </si>
  <si>
    <t xml:space="preserve">    echo " arg3 p:pio"</t>
  </si>
  <si>
    <t xml:space="preserve">    exit 0</t>
    <phoneticPr fontId="3"/>
  </si>
  <si>
    <t>fi</t>
  </si>
  <si>
    <t># m:Master mode, s:Slave mode</t>
  </si>
  <si>
    <t>if [ $1 = "m" ] ; then</t>
  </si>
  <si>
    <t xml:space="preserve">    TRANSMODE=0</t>
  </si>
  <si>
    <t>elif [ $1 = "s" ] ; then</t>
  </si>
  <si>
    <t xml:space="preserve">    TRANSMODE=1</t>
  </si>
  <si>
    <t>else</t>
  </si>
  <si>
    <t xml:space="preserve">    exit 0</t>
  </si>
  <si>
    <t># test no. No.1-3</t>
  </si>
  <si>
    <t>if [ $2 -gt 3 -o $2 -lt 1 ] ; then</t>
  </si>
  <si>
    <t xml:space="preserve"># </t>
  </si>
  <si>
    <t>TESTMODE=$2</t>
  </si>
  <si>
    <t># d: DMA mdoe, p: PIO mode</t>
  </si>
  <si>
    <t>if [ $# -ge 3 ] ; then</t>
  </si>
  <si>
    <t xml:space="preserve">    if [ $3 = "p" ] ; then</t>
  </si>
  <si>
    <t xml:space="preserve">        ACCESS_MODE=1</t>
  </si>
  <si>
    <t xml:space="preserve">        ACCESS_MODE=0</t>
  </si>
  <si>
    <t xml:space="preserve">    ACCESS_MODE=0</t>
  </si>
  <si>
    <t>sync</t>
  </si>
  <si>
    <t>echo "Transfer mode="$TESTMODE</t>
  </si>
  <si>
    <t>k=0</t>
  </si>
  <si>
    <t>for (( i = 0; i &lt; ${#WORD_SIZE[*]}; i++))</t>
  </si>
  <si>
    <t>do</t>
  </si>
  <si>
    <t xml:space="preserve">    # word table select</t>
  </si>
  <si>
    <t xml:space="preserve">    if [ $ACCESS_MODE -eq 0 ] ; then</t>
  </si>
  <si>
    <t xml:space="preserve">        # word table select</t>
  </si>
  <si>
    <t xml:space="preserve">        if [ ${i} -eq 0 ] ; then</t>
  </si>
  <si>
    <t xml:space="preserve">          WORD_LEN=("${WORDS_DMA1[@]}")</t>
  </si>
  <si>
    <t xml:space="preserve">        elif [ ${i} -eq 1 ] ; then</t>
  </si>
  <si>
    <t xml:space="preserve">          WORD_LEN=("${WORDS_DMA2[@]}")</t>
  </si>
  <si>
    <t xml:space="preserve">        elif [ ${i} -eq 2 ] ; then</t>
  </si>
  <si>
    <t xml:space="preserve">          WORD_LEN=("${WORDS_DMA3[@]}")</t>
  </si>
  <si>
    <t xml:space="preserve">          WORD_LEN=("${WORDS_PIO1[@]}")</t>
  </si>
  <si>
    <t xml:space="preserve">          WORD_LEN=("${WORDS_PIO2[@]}")</t>
  </si>
  <si>
    <t xml:space="preserve">          WORD_LEN=("${WORDS_PIO3[@]}")</t>
  </si>
  <si>
    <t xml:space="preserve">    WORDLOOP=${#WORD_LEN[*]}</t>
  </si>
  <si>
    <t xml:space="preserve">    for (( j = 0; j &lt; ${WORDLOOP}; j++))</t>
  </si>
  <si>
    <t xml:space="preserve">    do</t>
  </si>
  <si>
    <t xml:space="preserve">        sync</t>
  </si>
  <si>
    <t xml:space="preserve">        transfer ${WORD_SIZE[$i]} ${WORD_LEN[$j]}</t>
  </si>
  <si>
    <t xml:space="preserve">        ret=$?</t>
  </si>
  <si>
    <t xml:space="preserve">        if [ ${ret} -eq 1 ]</t>
  </si>
  <si>
    <t xml:space="preserve">            echo "***** MSIOF Loopback Test Failed... *****"</t>
  </si>
  <si>
    <t xml:space="preserve">            exit 1</t>
  </si>
  <si>
    <t xml:space="preserve">    done</t>
  </si>
  <si>
    <t>done</t>
  </si>
  <si>
    <t>echo "***** MSIOF Loopback Test Passed. *****"</t>
  </si>
  <si>
    <t>4.2. Endurance load test TP</t>
    <phoneticPr fontId="3"/>
  </si>
  <si>
    <t>The script for the endurance test are shown below. I have created on the basis of the "4.1. for Communication test TP".</t>
    <phoneticPr fontId="3"/>
  </si>
  <si>
    <t>test_msiof_endurance.sh</t>
    <phoneticPr fontId="3"/>
  </si>
  <si>
    <t>start_time=`date +%s`</t>
  </si>
  <si>
    <t>test_time=0</t>
  </si>
  <si>
    <t>PREFNAME="ch"</t>
  </si>
  <si>
    <t>SUFFNAME_TX="_tx_data.dat"</t>
  </si>
  <si>
    <t>SUFFNAME_RX="_rx_data.dat"</t>
  </si>
  <si>
    <t># Board type</t>
  </si>
  <si>
    <t># 0:Salvator-x/xs(H3, M3, M3N), 1:Ebisu(E3)</t>
  </si>
  <si>
    <t>BOARD_TYPE=0</t>
  </si>
  <si>
    <t>SLAVE_CH=1</t>
  </si>
  <si>
    <t>WORD_SIZE=$1</t>
  </si>
  <si>
    <t xml:space="preserve">        unset MASTER_CH</t>
  </si>
  <si>
    <t xml:space="preserve">        unset SLAVE_CH</t>
  </si>
  <si>
    <t xml:space="preserve">        MASTER_CH=1</t>
  </si>
  <si>
    <t xml:space="preserve">        SLAVE_CH=3</t>
  </si>
  <si>
    <t xml:space="preserve">        MASTER_TX=$PREFNAME$MASTER_CH$SUFFNAME_TX</t>
  </si>
  <si>
    <t xml:space="preserve">        MASTER_RX=$PREFNAME$MASTER_CH$SUFFNAME_RX</t>
  </si>
  <si>
    <t xml:space="preserve">    if [ $BOARD_TYPE -eq 1 ] ; then</t>
  </si>
  <si>
    <t xml:space="preserve">        # E3 board test</t>
  </si>
  <si>
    <t xml:space="preserve">        MASTER_CH=0</t>
  </si>
  <si>
    <t xml:space="preserve">        #MASTERRW="rw"</t>
  </si>
  <si>
    <t xml:space="preserve">        unset SLAVERW</t>
  </si>
  <si>
    <t xml:space="preserve">    echo "&gt; Transfer : ${WORD_SIZE}[bits/word] ${LEN}[words] M:${MASTERRW}, S:${SLAVERW}"</t>
  </si>
  <si>
    <t xml:space="preserve">        ./test_msiof_transfer -s -n ${SLAVE_CH} -rw ${SLAVERW} -b ${WORD_SIZE} -w ${LEN}  -f ${SPEED} -dt 1 &amp;</t>
  </si>
  <si>
    <t xml:space="preserve">    ./test_msiof_transfer -m -n ${MASTER_CH} -rw ${MASTERRW} -b ${WORD_SIZE} -w ${LEN} -f ${SPEED}</t>
  </si>
  <si>
    <t>if [ $# -eq 0 ] ; then</t>
  </si>
  <si>
    <t xml:space="preserve">    echo " cmd [time] [p/d] [board type]"</t>
  </si>
  <si>
    <t xml:space="preserve">    echo "  [time]: 1800min"</t>
  </si>
  <si>
    <t xml:space="preserve">    echo "  [p/d]: pio or dma"</t>
  </si>
  <si>
    <t xml:space="preserve">    echo "  [board]: h3 or m3 or m3n or e3"</t>
  </si>
  <si>
    <t>#arg1: Time</t>
  </si>
  <si>
    <t>END_TIME=$1</t>
  </si>
  <si>
    <t>#arg2: PIO or DMA</t>
  </si>
  <si>
    <t>if [ $2 = "d" ] ; then</t>
  </si>
  <si>
    <t>elif [ $2 = "p" ] ; then</t>
  </si>
  <si>
    <t xml:space="preserve">    ACCESS_MODE=1</t>
  </si>
  <si>
    <t xml:space="preserve">    echo "DMA/PIO mode error"</t>
  </si>
  <si>
    <t>TRANSMODE=1</t>
  </si>
  <si>
    <t>#arg3: board</t>
  </si>
  <si>
    <t>if [ $# -eq 3 ] ; then</t>
  </si>
  <si>
    <t>if [ $3 = "h3" ] ; then</t>
  </si>
  <si>
    <t xml:space="preserve">    BOARD_TYPE=0</t>
  </si>
  <si>
    <t>elif [ $3 = "m3" ] ; then</t>
  </si>
  <si>
    <t>elif [ $3 = "m3n" ] ; then</t>
  </si>
  <si>
    <t>elif [ $3 = "e3" ] ; then</t>
  </si>
  <si>
    <t xml:space="preserve">    # master test send and receive</t>
  </si>
  <si>
    <t xml:space="preserve">    BOARD_TYPE=1</t>
  </si>
  <si>
    <t>while [ "$test_time" -le "$1" ]</t>
  </si>
  <si>
    <t xml:space="preserve">    for (( i = 0; i &lt; ${#WORD_SIZE[*]}; i++))</t>
  </si>
  <si>
    <t xml:space="preserve">        if [ $ACCESS_MODE -eq 0 ] ; then</t>
  </si>
  <si>
    <t xml:space="preserve">            # word table select</t>
  </si>
  <si>
    <t xml:space="preserve">            if [ ${i} -eq 0 ] ; then</t>
  </si>
  <si>
    <t xml:space="preserve">              LEN=("${WORDS_DMA1[@]}")</t>
  </si>
  <si>
    <t xml:space="preserve">            elif [ ${i} -eq 1 ] ; then</t>
  </si>
  <si>
    <t xml:space="preserve">              LEN=("${WORDS_DMA2[@]}")</t>
  </si>
  <si>
    <t xml:space="preserve">            elif [ ${i} -eq 2 ] ; then</t>
  </si>
  <si>
    <t xml:space="preserve">              LEN=("${WORDS_DMA3[@]}")</t>
  </si>
  <si>
    <t xml:space="preserve">            fi</t>
  </si>
  <si>
    <t xml:space="preserve">              LEN=("${WORDS_PIO1[@]}")</t>
  </si>
  <si>
    <t xml:space="preserve">              LEN=("${WORDS_PIO2[@]}")</t>
  </si>
  <si>
    <t xml:space="preserve">              LEN=("${WORDS_PIO3[@]}")</t>
  </si>
  <si>
    <t xml:space="preserve">        WORDLOOP=${#LEN[*]}</t>
  </si>
  <si>
    <t xml:space="preserve">        for (( j = 0; j &lt; ${WORDLOOP}; j++))</t>
  </si>
  <si>
    <t xml:space="preserve">        do</t>
  </si>
  <si>
    <t xml:space="preserve">            sync</t>
  </si>
  <si>
    <t xml:space="preserve">            transfer ${WORD_SIZE[$i]} ${LEN[$j]}</t>
  </si>
  <si>
    <t xml:space="preserve">            ret=$?</t>
  </si>
  <si>
    <t xml:space="preserve">            if [ ${ret} -eq 1 ]</t>
  </si>
  <si>
    <t xml:space="preserve">            then</t>
  </si>
  <si>
    <t xml:space="preserve">                echo "***** MSIOF Loopback Test Failed... *****"</t>
  </si>
  <si>
    <t xml:space="preserve">                exit 1</t>
  </si>
  <si>
    <t xml:space="preserve">        done</t>
  </si>
  <si>
    <t xml:space="preserve">    get_time=`date +%s`</t>
  </si>
  <si>
    <t xml:space="preserve">    test_time=`expr "$get_time" - "$start_time"`</t>
  </si>
  <si>
    <t>Changes</t>
    <phoneticPr fontId="3"/>
  </si>
  <si>
    <t>version</t>
    <phoneticPr fontId="15"/>
  </si>
  <si>
    <t>date</t>
    <phoneticPr fontId="15"/>
  </si>
  <si>
    <t>chapter</t>
    <phoneticPr fontId="15"/>
  </si>
  <si>
    <t>summary</t>
    <phoneticPr fontId="15"/>
  </si>
  <si>
    <t>assign</t>
    <phoneticPr fontId="15"/>
  </si>
  <si>
    <t>Mar. 31, 2016</t>
    <phoneticPr fontId="15"/>
  </si>
  <si>
    <r>
      <rPr>
        <sz val="11"/>
        <rFont val="ＭＳ Ｐゴシック"/>
        <family val="3"/>
        <charset val="128"/>
      </rPr>
      <t>－</t>
    </r>
    <phoneticPr fontId="15"/>
  </si>
  <si>
    <t>new create</t>
    <phoneticPr fontId="15"/>
  </si>
  <si>
    <t>H.Yamasaki</t>
    <phoneticPr fontId="15"/>
  </si>
  <si>
    <t>Jun. 30, 2016</t>
    <phoneticPr fontId="15"/>
  </si>
  <si>
    <t>all</t>
    <phoneticPr fontId="15"/>
  </si>
  <si>
    <t>Add R-Car M3 device test</t>
    <phoneticPr fontId="15"/>
  </si>
  <si>
    <t>Add viewpoint to test item.</t>
    <phoneticPr fontId="15"/>
  </si>
  <si>
    <t>Add IPMMU test item.</t>
    <phoneticPr fontId="15"/>
  </si>
  <si>
    <t>Add CPU load test item to performance test.</t>
    <phoneticPr fontId="15"/>
  </si>
  <si>
    <t>Aug. 4, 2016</t>
    <phoneticPr fontId="15"/>
  </si>
  <si>
    <t>Add Suspend to ram</t>
    <phoneticPr fontId="15"/>
  </si>
  <si>
    <t>Feb. 3, 217</t>
    <phoneticPr fontId="15"/>
  </si>
  <si>
    <t>Fix test environment</t>
    <phoneticPr fontId="15"/>
  </si>
  <si>
    <t>Delete Suspend / Resume test</t>
    <phoneticPr fontId="15"/>
  </si>
  <si>
    <t>Add memory leak test</t>
    <phoneticPr fontId="15"/>
  </si>
  <si>
    <t>Add Deadlock test</t>
    <phoneticPr fontId="15"/>
  </si>
  <si>
    <t>Add System Deadlock test</t>
    <phoneticPr fontId="15"/>
  </si>
  <si>
    <t>Fix test parameter</t>
    <phoneticPr fontId="15"/>
  </si>
  <si>
    <t>Fix command parameter</t>
    <phoneticPr fontId="15"/>
  </si>
  <si>
    <t>Add Suspend /Resume test</t>
    <phoneticPr fontId="15"/>
  </si>
  <si>
    <t>Apr. 14, 2017</t>
    <phoneticPr fontId="15"/>
  </si>
  <si>
    <t>Fix MSIOF4 to MSIOF0</t>
    <phoneticPr fontId="15"/>
  </si>
  <si>
    <t>Fix "Configuration of Test environment"</t>
    <phoneticPr fontId="15"/>
  </si>
  <si>
    <t>Fix Table. "Test device"</t>
    <phoneticPr fontId="15"/>
  </si>
  <si>
    <t>2.1 - 2.3</t>
    <phoneticPr fontId="15"/>
  </si>
  <si>
    <t>Delete other boards connect test.</t>
    <phoneticPr fontId="15"/>
  </si>
  <si>
    <t>Delete "Register setting value after S2R"</t>
    <phoneticPr fontId="15"/>
  </si>
  <si>
    <t>Delete this sheet.</t>
    <phoneticPr fontId="15"/>
  </si>
  <si>
    <t>Changed the chapter number from 4.3 to 4.2.</t>
    <phoneticPr fontId="15"/>
  </si>
  <si>
    <t>May. 25, 2017</t>
    <phoneticPr fontId="15"/>
  </si>
  <si>
    <t>Fix Deadlock test</t>
    <phoneticPr fontId="15"/>
  </si>
  <si>
    <t>Fix System Deadlock test</t>
    <phoneticPr fontId="15"/>
  </si>
  <si>
    <t>Jul. 20, 2017</t>
    <phoneticPr fontId="15"/>
  </si>
  <si>
    <t>Fix test program source &amp; script</t>
    <phoneticPr fontId="15"/>
  </si>
  <si>
    <t>Jul. 31, 2017</t>
    <phoneticPr fontId="15"/>
  </si>
  <si>
    <t>Feb. 8, 2018</t>
    <phoneticPr fontId="15"/>
  </si>
  <si>
    <t>Add TestNo.</t>
    <phoneticPr fontId="15"/>
  </si>
  <si>
    <t>Update taransfer speed.</t>
    <phoneticPr fontId="15"/>
  </si>
  <si>
    <t>Aug. 31, 2018</t>
    <phoneticPr fontId="15"/>
  </si>
  <si>
    <t>All</t>
    <phoneticPr fontId="15"/>
  </si>
  <si>
    <t>Add R-Car E3 device test</t>
    <phoneticPr fontId="15"/>
  </si>
  <si>
    <t>Oct. 29, 2018</t>
    <phoneticPr fontId="15"/>
  </si>
  <si>
    <t>2.5.1, 2.5.2</t>
    <phoneticPr fontId="15"/>
  </si>
  <si>
    <t>Fix target file.</t>
    <phoneticPr fontId="15"/>
  </si>
  <si>
    <t>Sep. 18, 2020</t>
    <phoneticPr fontId="15"/>
  </si>
  <si>
    <t>Add R-Car V3U device test</t>
    <phoneticPr fontId="15"/>
  </si>
  <si>
    <t>K.matsuoka</t>
    <phoneticPr fontId="15"/>
  </si>
  <si>
    <t>Apr. 15, 2021</t>
  </si>
  <si>
    <t>Add R-Car D3 device test</t>
  </si>
  <si>
    <t>Duc Nguyen</t>
  </si>
  <si>
    <t>Nov. 23, 2021</t>
  </si>
  <si>
    <t>1.4.1</t>
  </si>
  <si>
    <t>Delete definition of module clock</t>
  </si>
  <si>
    <t>Thanh Quan</t>
  </si>
  <si>
    <r>
      <t>This document describes the test specifications of MSIOF driver in Linux BSP that works on the R-Car H3/M3/M3N/E3/</t>
    </r>
    <r>
      <rPr>
        <sz val="16"/>
        <color rgb="FFFF0000"/>
        <rFont val="Times New Roman"/>
        <family val="1"/>
      </rPr>
      <t>D3/</t>
    </r>
    <r>
      <rPr>
        <sz val="16"/>
        <rFont val="Times New Roman"/>
        <family val="1"/>
      </rPr>
      <t>V3U system evaluation board.</t>
    </r>
  </si>
  <si>
    <r>
      <rPr>
        <sz val="16"/>
        <rFont val="ＭＳ Ｐゴシック"/>
        <family val="3"/>
        <charset val="128"/>
      </rPr>
      <t>・</t>
    </r>
    <r>
      <rPr>
        <sz val="16"/>
        <rFont val="Times New Roman"/>
        <family val="1"/>
      </rPr>
      <t>Corresponding to the master and slave modes</t>
    </r>
  </si>
  <si>
    <r>
      <rPr>
        <sz val="16"/>
        <rFont val="ＭＳ Ｐゴシック"/>
        <family val="3"/>
        <charset val="128"/>
      </rPr>
      <t>・</t>
    </r>
    <r>
      <rPr>
        <sz val="16"/>
        <rFont val="Times New Roman"/>
        <family val="1"/>
      </rPr>
      <t>Support DMA</t>
    </r>
  </si>
  <si>
    <r>
      <rPr>
        <sz val="16"/>
        <rFont val="ＭＳ Ｐゴシック"/>
        <family val="3"/>
        <charset val="128"/>
      </rPr>
      <t>・</t>
    </r>
    <r>
      <rPr>
        <sz val="16"/>
        <rFont val="Times New Roman"/>
        <family val="1"/>
      </rPr>
      <t>Conform the Linux SPI drivers.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</si>
</sst>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1" formatCode="_(* #,##0_);_(* \(#,##0\);_(* &quot;-&quot;_);_(@_)"/>
    <numFmt numFmtId="44" formatCode="_(&quot;$&quot;* #,##0.00_);_(&quot;$&quot;* \(#,##0.00\);_(&quot;$&quot;* &quot;-&quot;??_);_(@_)"/>
    <numFmt numFmtId="43" formatCode="_(* #,##0.00_);_(* \(#,##0.00\);_(* &quot;-&quot;??_);_(@_)"/>
    <numFmt numFmtId="164" formatCode="&quot;¥&quot;#,##0;[Red]&quot;¥&quot;\-#,##0"/>
    <numFmt numFmtId="165" formatCode="&quot;¥&quot;#,##0.00;[Red]&quot;¥&quot;\-#,##0.00"/>
    <numFmt numFmtId="166" formatCode="&quot;¥&quot;#,##0.00;[Red]\-&quot;¥&quot;#,##0.00"/>
    <numFmt numFmtId="167" formatCode="#,##0.0000"/>
    <numFmt numFmtId="168" formatCode="0.00_)"/>
    <numFmt numFmtId="169" formatCode="0.0_);[Red]\(0.0\)"/>
    <numFmt numFmtId="170" formatCode="AM/PMh&quot;时&quot;mm&quot;分&quot;ss&quot;秒&quot;"/>
    <numFmt numFmtId="171" formatCode="0_);[Red]\(0\)"/>
    <numFmt numFmtId="172" formatCode="0.00_ "/>
  </numFmts>
  <fonts count="80">
    <font>
      <sz val="11"/>
      <name val="ＭＳ Ｐゴシック"/>
      <family val="3"/>
      <charset val="128"/>
    </font>
    <font>
      <sz val="11"/>
      <name val="ＭＳ Ｐゴシック"/>
      <family val="3"/>
      <charset val="128"/>
    </font>
    <font>
      <sz val="11"/>
      <name val="ＭＳ Ｐゴシック"/>
      <family val="3"/>
      <charset val="128"/>
    </font>
    <font>
      <sz val="6"/>
      <name val="ＭＳ Ｐゴシック"/>
      <family val="3"/>
      <charset val="128"/>
    </font>
    <font>
      <sz val="10"/>
      <name val="ＭＳ Ｐゴシック"/>
      <family val="3"/>
      <charset val="128"/>
    </font>
    <font>
      <sz val="11"/>
      <name val="・団"/>
      <family val="3"/>
      <charset val="128"/>
    </font>
    <font>
      <sz val="10"/>
      <name val="ＭＳ 明朝"/>
      <family val="1"/>
      <charset val="128"/>
    </font>
    <font>
      <b/>
      <sz val="12"/>
      <name val="Arial"/>
      <family val="2"/>
    </font>
    <font>
      <b/>
      <sz val="13"/>
      <color indexed="60"/>
      <name val="Arial"/>
      <family val="2"/>
    </font>
    <font>
      <b/>
      <i/>
      <sz val="16"/>
      <name val="Helv"/>
      <family val="2"/>
    </font>
    <font>
      <sz val="9"/>
      <name val="ＭＳ ゴシック"/>
      <family val="3"/>
      <charset val="128"/>
    </font>
    <font>
      <sz val="11"/>
      <name val="ＭＳ ゴシック"/>
      <family val="3"/>
      <charset val="128"/>
    </font>
    <font>
      <u/>
      <sz val="11"/>
      <color indexed="12"/>
      <name val="ＭＳ Ｐゴシック"/>
      <family val="3"/>
      <charset val="128"/>
    </font>
    <font>
      <sz val="9"/>
      <color indexed="8"/>
      <name val="ＭＳ Ｐゴシック"/>
      <family val="3"/>
      <charset val="128"/>
    </font>
    <font>
      <sz val="14"/>
      <name val="ＭＳ Ｐゴシック"/>
      <family val="3"/>
      <charset val="128"/>
    </font>
    <font>
      <sz val="6"/>
      <name val="ＭＳ ゴシック"/>
      <family val="3"/>
      <charset val="128"/>
    </font>
    <font>
      <sz val="9.35"/>
      <name val="ＭＳ Ｐゴシック"/>
      <family val="3"/>
      <charset val="128"/>
    </font>
    <font>
      <sz val="9"/>
      <name val="宋体"/>
      <family val="3"/>
      <charset val="128"/>
    </font>
    <font>
      <sz val="12"/>
      <name val="宋体"/>
      <charset val="128"/>
    </font>
    <font>
      <sz val="11"/>
      <name val="ＭＳ Ｐゴシック"/>
      <family val="3"/>
    </font>
    <font>
      <sz val="6"/>
      <name val="ＭＳ Ｐゴシック"/>
      <family val="3"/>
      <charset val="128"/>
    </font>
    <font>
      <sz val="9"/>
      <name val="宋体"/>
      <charset val="128"/>
    </font>
    <font>
      <sz val="10"/>
      <name val="Times New Roman"/>
      <family val="1"/>
    </font>
    <font>
      <sz val="6"/>
      <name val="Calibri"/>
      <family val="2"/>
      <charset val="128"/>
      <scheme val="minor"/>
    </font>
    <font>
      <sz val="11"/>
      <name val="Times New Roman"/>
      <family val="1"/>
    </font>
    <font>
      <sz val="24"/>
      <name val="Times New Roman"/>
      <family val="1"/>
    </font>
    <font>
      <sz val="22"/>
      <name val="Times New Roman"/>
      <family val="1"/>
    </font>
    <font>
      <sz val="12"/>
      <name val="Times New Roman"/>
      <family val="1"/>
    </font>
    <font>
      <sz val="10.5"/>
      <name val="Times New Roman"/>
      <family val="1"/>
    </font>
    <font>
      <sz val="11"/>
      <name val="ＭＳ Ｐ明朝"/>
      <family val="1"/>
      <charset val="128"/>
    </font>
    <font>
      <b/>
      <sz val="11"/>
      <name val="Times New Roman"/>
      <family val="1"/>
    </font>
    <font>
      <b/>
      <sz val="14"/>
      <name val="Times New Roman"/>
      <family val="1"/>
    </font>
    <font>
      <b/>
      <sz val="16"/>
      <name val="Times New Roman"/>
      <family val="1"/>
    </font>
    <font>
      <sz val="14"/>
      <name val="Times New Roman"/>
      <family val="1"/>
    </font>
    <font>
      <sz val="10"/>
      <color theme="1"/>
      <name val="Times New Roman"/>
      <family val="1"/>
    </font>
    <font>
      <sz val="11"/>
      <color theme="1"/>
      <name val="Times New Roman"/>
      <family val="1"/>
    </font>
    <font>
      <u/>
      <sz val="11"/>
      <color indexed="12"/>
      <name val="Times New Roman"/>
      <family val="1"/>
    </font>
    <font>
      <sz val="11"/>
      <color indexed="9"/>
      <name val="Times New Roman"/>
      <family val="1"/>
    </font>
    <font>
      <b/>
      <sz val="12"/>
      <name val="Times New Roman"/>
      <family val="1"/>
    </font>
    <font>
      <sz val="11"/>
      <color rgb="FF00B0F0"/>
      <name val="Times New Roman"/>
      <family val="1"/>
    </font>
    <font>
      <b/>
      <sz val="11"/>
      <color indexed="9"/>
      <name val="Times New Roman"/>
      <family val="1"/>
    </font>
    <font>
      <b/>
      <sz val="20"/>
      <name val="Times New Roman"/>
      <family val="1"/>
    </font>
    <font>
      <sz val="20"/>
      <name val="Times New Roman"/>
      <family val="1"/>
    </font>
    <font>
      <sz val="9"/>
      <name val="Times New Roman"/>
      <family val="1"/>
    </font>
    <font>
      <strike/>
      <sz val="11"/>
      <name val="Times New Roman"/>
      <family val="1"/>
    </font>
    <font>
      <b/>
      <sz val="11"/>
      <color theme="0"/>
      <name val="Times New Roman"/>
      <family val="1"/>
    </font>
    <font>
      <sz val="11"/>
      <color theme="0"/>
      <name val="Times New Roman"/>
      <family val="1"/>
    </font>
    <font>
      <sz val="10"/>
      <color theme="1"/>
      <name val="ＭＳ Ｐ明朝"/>
      <family val="1"/>
      <charset val="128"/>
    </font>
    <font>
      <b/>
      <sz val="11"/>
      <name val="HGPｺﾞｼｯｸM"/>
      <family val="3"/>
      <charset val="128"/>
    </font>
    <font>
      <sz val="10"/>
      <name val="HGPｺﾞｼｯｸM"/>
      <family val="3"/>
      <charset val="128"/>
    </font>
    <font>
      <sz val="11"/>
      <name val="HGPｺﾞｼｯｸM"/>
      <family val="3"/>
      <charset val="128"/>
    </font>
    <font>
      <sz val="11"/>
      <name val="Times New Roman"/>
      <family val="1"/>
      <charset val="128"/>
    </font>
    <font>
      <b/>
      <sz val="11"/>
      <name val="ＭＳ Ｐ明朝"/>
      <family val="1"/>
      <charset val="128"/>
    </font>
    <font>
      <b/>
      <sz val="11"/>
      <name val="Times New Roman"/>
      <family val="1"/>
      <charset val="128"/>
    </font>
    <font>
      <sz val="11"/>
      <name val="Times New Roman"/>
      <family val="3"/>
      <charset val="128"/>
    </font>
    <font>
      <sz val="10.5"/>
      <name val="ＭＳ Ｐ明朝"/>
      <family val="1"/>
      <charset val="128"/>
    </font>
    <font>
      <sz val="10"/>
      <color theme="1"/>
      <name val="Times New Roman"/>
      <family val="1"/>
      <charset val="128"/>
    </font>
    <font>
      <b/>
      <sz val="11"/>
      <name val="Times New Roman"/>
      <family val="3"/>
      <charset val="128"/>
    </font>
    <font>
      <sz val="11"/>
      <color rgb="FFFF0000"/>
      <name val="Times New Roman"/>
      <family val="1"/>
    </font>
    <font>
      <sz val="11"/>
      <name val="Segoe UI Symbol"/>
      <family val="3"/>
    </font>
    <font>
      <sz val="11"/>
      <name val="Times New Roman"/>
      <family val="3"/>
    </font>
    <font>
      <sz val="11"/>
      <name val="ＭＳ 明朝"/>
      <family val="1"/>
      <charset val="128"/>
    </font>
    <font>
      <sz val="11"/>
      <color indexed="8"/>
      <name val="Times New Roman"/>
      <family val="1"/>
    </font>
    <font>
      <b/>
      <sz val="11"/>
      <color indexed="8"/>
      <name val="Times New Roman"/>
      <family val="1"/>
    </font>
    <font>
      <u/>
      <sz val="11"/>
      <name val="Times New Roman"/>
      <family val="1"/>
    </font>
    <font>
      <sz val="10"/>
      <name val="Arial Unicode MS"/>
      <family val="2"/>
    </font>
    <font>
      <sz val="10.5"/>
      <name val="Times New Roman"/>
      <family val="1"/>
      <charset val="128"/>
    </font>
    <font>
      <sz val="9"/>
      <color indexed="81"/>
      <name val="MS P ゴシック"/>
      <family val="3"/>
      <charset val="128"/>
    </font>
    <font>
      <b/>
      <sz val="9"/>
      <color indexed="81"/>
      <name val="MS P ゴシック"/>
      <family val="3"/>
      <charset val="128"/>
    </font>
    <font>
      <sz val="24"/>
      <color rgb="FFFF0000"/>
      <name val="Times New Roman"/>
      <family val="1"/>
    </font>
    <font>
      <sz val="11"/>
      <color rgb="FFFF0000"/>
      <name val="Segoe UI Symbol"/>
      <family val="1"/>
    </font>
    <font>
      <b/>
      <sz val="11"/>
      <color rgb="FFFF0000"/>
      <name val="Times New Roman"/>
      <family val="1"/>
    </font>
    <font>
      <sz val="11"/>
      <color rgb="FFFF0000"/>
      <name val="ＭＳ Ｐゴシック"/>
      <family val="3"/>
      <charset val="128"/>
    </font>
    <font>
      <sz val="11"/>
      <color rgb="FFFF0000"/>
      <name val="Times New Roman"/>
      <family val="1"/>
      <charset val="128"/>
    </font>
    <font>
      <sz val="11"/>
      <color rgb="FFFF0000"/>
      <name val="ＭＳ Ｐ明朝"/>
      <family val="1"/>
      <charset val="128"/>
    </font>
    <font>
      <sz val="11"/>
      <color rgb="FFFF0000"/>
      <name val="ＭＳ 明朝"/>
      <family val="1"/>
      <charset val="128"/>
    </font>
    <font>
      <sz val="22"/>
      <color rgb="FFFF0000"/>
      <name val="Times New Roman"/>
      <family val="1"/>
    </font>
    <font>
      <sz val="16"/>
      <name val="Times New Roman"/>
      <family val="1"/>
    </font>
    <font>
      <sz val="16"/>
      <color rgb="FFFF0000"/>
      <name val="Times New Roman"/>
      <family val="1"/>
    </font>
    <font>
      <sz val="16"/>
      <name val="ＭＳ Ｐゴシック"/>
      <family val="3"/>
      <charset val="128"/>
    </font>
  </fonts>
  <fills count="22">
    <fill>
      <patternFill patternType="none"/>
    </fill>
    <fill>
      <patternFill patternType="gray125"/>
    </fill>
    <fill>
      <patternFill patternType="solid">
        <fgColor indexed="48"/>
        <bgColor indexed="30"/>
      </patternFill>
    </fill>
    <fill>
      <patternFill patternType="solid">
        <fgColor indexed="48"/>
        <bgColor indexed="31"/>
      </patternFill>
    </fill>
    <fill>
      <patternFill patternType="solid">
        <fgColor indexed="48"/>
        <bgColor indexed="64"/>
      </patternFill>
    </fill>
    <fill>
      <patternFill patternType="solid">
        <fgColor indexed="12"/>
        <bgColor indexed="64"/>
      </patternFill>
    </fill>
    <fill>
      <patternFill patternType="solid">
        <fgColor theme="0"/>
        <bgColor indexed="64"/>
      </patternFill>
    </fill>
    <fill>
      <patternFill patternType="solid">
        <fgColor theme="0" tint="-0.14996795556505021"/>
        <bgColor indexed="64"/>
      </patternFill>
    </fill>
    <fill>
      <patternFill patternType="solid">
        <fgColor rgb="FF3366FF"/>
        <bgColor indexed="64"/>
      </patternFill>
    </fill>
    <fill>
      <patternFill patternType="solid">
        <fgColor rgb="FF92D050"/>
        <bgColor indexed="64"/>
      </patternFill>
    </fill>
    <fill>
      <patternFill patternType="solid">
        <fgColor rgb="FFFFFF00"/>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C000"/>
        <bgColor indexed="64"/>
      </patternFill>
    </fill>
    <fill>
      <patternFill patternType="solid">
        <fgColor theme="0" tint="-0.249977111117893"/>
        <bgColor indexed="64"/>
      </patternFill>
    </fill>
    <fill>
      <patternFill patternType="solid">
        <fgColor rgb="FF00B0F0"/>
        <bgColor indexed="64"/>
      </patternFill>
    </fill>
    <fill>
      <patternFill patternType="solid">
        <fgColor rgb="FF3366FF"/>
        <bgColor rgb="FF0066CC"/>
      </patternFill>
    </fill>
    <fill>
      <patternFill patternType="solid">
        <fgColor indexed="50"/>
        <bgColor indexed="22"/>
      </patternFill>
    </fill>
    <fill>
      <patternFill patternType="solid">
        <fgColor rgb="FF0070C0"/>
        <bgColor indexed="64"/>
      </patternFill>
    </fill>
    <fill>
      <patternFill patternType="solid">
        <fgColor rgb="FF002060"/>
        <bgColor indexed="64"/>
      </patternFill>
    </fill>
    <fill>
      <patternFill patternType="solid">
        <fgColor theme="5" tint="-0.249977111117893"/>
        <bgColor indexed="64"/>
      </patternFill>
    </fill>
    <fill>
      <patternFill patternType="solid">
        <fgColor theme="7" tint="0.39997558519241921"/>
        <bgColor indexed="64"/>
      </patternFill>
    </fill>
  </fills>
  <borders count="94">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n">
        <color indexed="60"/>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thin">
        <color indexed="8"/>
      </right>
      <top style="thin">
        <color indexed="8"/>
      </top>
      <bottom/>
      <diagonal/>
    </border>
    <border>
      <left style="thin">
        <color indexed="8"/>
      </left>
      <right style="thin">
        <color indexed="8"/>
      </right>
      <top style="thin">
        <color indexed="8"/>
      </top>
      <bottom/>
      <diagonal/>
    </border>
    <border>
      <left/>
      <right/>
      <top style="thin">
        <color indexed="8"/>
      </top>
      <bottom/>
      <diagonal/>
    </border>
    <border>
      <left/>
      <right style="thin">
        <color indexed="8"/>
      </right>
      <top style="thin">
        <color indexed="8"/>
      </top>
      <bottom style="thin">
        <color indexed="8"/>
      </bottom>
      <diagonal/>
    </border>
    <border>
      <left style="thin">
        <color indexed="64"/>
      </left>
      <right style="thin">
        <color indexed="64"/>
      </right>
      <top style="thin">
        <color indexed="8"/>
      </top>
      <bottom/>
      <diagonal/>
    </border>
    <border>
      <left style="thin">
        <color indexed="64"/>
      </left>
      <right style="thin">
        <color indexed="64"/>
      </right>
      <top/>
      <bottom/>
      <diagonal/>
    </border>
    <border>
      <left style="thin">
        <color indexed="8"/>
      </left>
      <right style="thin">
        <color indexed="8"/>
      </right>
      <top/>
      <bottom style="thin">
        <color indexed="8"/>
      </bottom>
      <diagonal/>
    </border>
    <border>
      <left style="thin">
        <color indexed="64"/>
      </left>
      <right/>
      <top/>
      <bottom style="thin">
        <color indexed="64"/>
      </bottom>
      <diagonal/>
    </border>
    <border>
      <left/>
      <right style="thin">
        <color indexed="64"/>
      </right>
      <top/>
      <bottom style="thin">
        <color indexed="64"/>
      </bottom>
      <diagonal/>
    </border>
    <border>
      <left style="thin">
        <color indexed="8"/>
      </left>
      <right style="thin">
        <color indexed="64"/>
      </right>
      <top/>
      <bottom/>
      <diagonal/>
    </border>
    <border>
      <left style="thin">
        <color indexed="8"/>
      </left>
      <right style="thin">
        <color indexed="64"/>
      </right>
      <top style="thin">
        <color indexed="8"/>
      </top>
      <bottom style="thin">
        <color indexed="8"/>
      </bottom>
      <diagonal/>
    </border>
    <border>
      <left style="thin">
        <color indexed="64"/>
      </left>
      <right style="thin">
        <color indexed="64"/>
      </right>
      <top style="thin">
        <color indexed="8"/>
      </top>
      <bottom style="thin">
        <color indexed="8"/>
      </bottom>
      <diagonal/>
    </border>
    <border>
      <left style="thin">
        <color indexed="64"/>
      </left>
      <right style="thin">
        <color indexed="64"/>
      </right>
      <top/>
      <bottom style="thin">
        <color indexed="64"/>
      </bottom>
      <diagonal/>
    </border>
    <border>
      <left style="thin">
        <color indexed="64"/>
      </left>
      <right style="thin">
        <color indexed="64"/>
      </right>
      <top/>
      <bottom style="thin">
        <color indexed="8"/>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8"/>
      </left>
      <right style="thin">
        <color indexed="64"/>
      </right>
      <top style="thin">
        <color indexed="8"/>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
      <left style="thin">
        <color indexed="64"/>
      </left>
      <right/>
      <top/>
      <bottom style="medium">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thin">
        <color indexed="64"/>
      </right>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thin">
        <color indexed="64"/>
      </top>
      <bottom style="double">
        <color indexed="64"/>
      </bottom>
      <diagonal/>
    </border>
    <border>
      <left/>
      <right/>
      <top style="double">
        <color indexed="64"/>
      </top>
      <bottom style="thin">
        <color indexed="64"/>
      </bottom>
      <diagonal/>
    </border>
    <border>
      <left/>
      <right/>
      <top/>
      <bottom style="thin">
        <color indexed="64"/>
      </bottom>
      <diagonal/>
    </border>
    <border>
      <left style="thin">
        <color indexed="8"/>
      </left>
      <right/>
      <top style="thin">
        <color indexed="8"/>
      </top>
      <bottom style="thin">
        <color indexed="8"/>
      </bottom>
      <diagonal/>
    </border>
    <border>
      <left style="thin">
        <color indexed="8"/>
      </left>
      <right/>
      <top style="thin">
        <color indexed="8"/>
      </top>
      <bottom/>
      <diagonal/>
    </border>
    <border>
      <left style="thin">
        <color indexed="8"/>
      </left>
      <right/>
      <top/>
      <bottom style="thin">
        <color indexed="8"/>
      </bottom>
      <diagonal/>
    </border>
    <border>
      <left/>
      <right style="thin">
        <color indexed="8"/>
      </right>
      <top/>
      <bottom style="thin">
        <color indexed="8"/>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8"/>
      </top>
      <bottom style="thin">
        <color indexed="64"/>
      </bottom>
      <diagonal/>
    </border>
    <border>
      <left/>
      <right/>
      <top style="thin">
        <color auto="1"/>
      </top>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indexed="8"/>
      </left>
      <right style="thin">
        <color indexed="8"/>
      </right>
      <top style="thin">
        <color indexed="8"/>
      </top>
      <bottom style="thin">
        <color indexed="64"/>
      </bottom>
      <diagonal/>
    </border>
    <border>
      <left style="thin">
        <color indexed="8"/>
      </left>
      <right/>
      <top style="thin">
        <color indexed="8"/>
      </top>
      <bottom style="thin">
        <color indexed="64"/>
      </bottom>
      <diagonal/>
    </border>
    <border>
      <left/>
      <right style="thin">
        <color indexed="8"/>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8"/>
      </left>
      <right style="thin">
        <color indexed="64"/>
      </right>
      <top/>
      <bottom style="thin">
        <color indexed="64"/>
      </bottom>
      <diagonal/>
    </border>
    <border>
      <left style="thin">
        <color indexed="8"/>
      </left>
      <right style="thin">
        <color indexed="8"/>
      </right>
      <top/>
      <bottom style="thin">
        <color indexed="64"/>
      </bottom>
      <diagonal/>
    </border>
    <border>
      <left style="thin">
        <color indexed="8"/>
      </left>
      <right style="thin">
        <color indexed="8"/>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dotted">
        <color indexed="64"/>
      </bottom>
      <diagonal/>
    </border>
    <border>
      <left style="thin">
        <color indexed="64"/>
      </left>
      <right style="thin">
        <color indexed="64"/>
      </right>
      <top style="dotted">
        <color indexed="64"/>
      </top>
      <bottom style="dotted">
        <color indexed="64"/>
      </bottom>
      <diagonal/>
    </border>
    <border>
      <left style="thin">
        <color indexed="8"/>
      </left>
      <right style="thin">
        <color indexed="64"/>
      </right>
      <top style="thin">
        <color indexed="64"/>
      </top>
      <bottom style="thin">
        <color indexed="64"/>
      </bottom>
      <diagonal/>
    </border>
    <border>
      <left style="thin">
        <color indexed="8"/>
      </left>
      <right/>
      <top/>
      <bottom style="thin">
        <color indexed="64"/>
      </bottom>
      <diagonal/>
    </border>
    <border>
      <left/>
      <right style="medium">
        <color indexed="64"/>
      </right>
      <top style="thin">
        <color indexed="64"/>
      </top>
      <bottom style="thin">
        <color indexed="64"/>
      </bottom>
      <diagonal/>
    </border>
    <border>
      <left style="thin">
        <color indexed="8"/>
      </left>
      <right style="thin">
        <color indexed="64"/>
      </right>
      <top/>
      <bottom style="thin">
        <color indexed="8"/>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medium">
        <color indexed="64"/>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64"/>
      </bottom>
      <diagonal/>
    </border>
  </borders>
  <cellStyleXfs count="32">
    <xf numFmtId="0" fontId="0" fillId="0" borderId="0">
      <alignment vertical="center"/>
    </xf>
    <xf numFmtId="44" fontId="5" fillId="0" borderId="0" applyFont="0" applyFill="0" applyBorder="0" applyAlignment="0" applyProtection="0"/>
    <xf numFmtId="166" fontId="6" fillId="0" borderId="0" applyFont="0" applyFill="0" applyBorder="0" applyAlignment="0" applyProtection="0"/>
    <xf numFmtId="167" fontId="2" fillId="0" borderId="0" applyFill="0" applyBorder="0" applyAlignment="0"/>
    <xf numFmtId="0" fontId="7" fillId="0" borderId="1" applyNumberFormat="0" applyAlignment="0" applyProtection="0">
      <alignment horizontal="left" vertical="center"/>
    </xf>
    <xf numFmtId="0" fontId="7" fillId="0" borderId="2">
      <alignment horizontal="left" vertical="center"/>
    </xf>
    <xf numFmtId="0" fontId="8" fillId="0" borderId="3">
      <alignment horizontal="left" vertical="top" wrapText="1"/>
    </xf>
    <xf numFmtId="168" fontId="9" fillId="0" borderId="0"/>
    <xf numFmtId="0" fontId="10" fillId="0" borderId="4" applyNumberFormat="0" applyFont="0" applyFill="0" applyAlignment="0" applyProtection="0">
      <alignment vertical="center" wrapText="1"/>
    </xf>
    <xf numFmtId="0" fontId="12" fillId="0" borderId="0" applyNumberFormat="0" applyFill="0" applyBorder="0" applyAlignment="0" applyProtection="0">
      <alignment vertical="top"/>
      <protection locked="0"/>
    </xf>
    <xf numFmtId="40" fontId="5" fillId="0" borderId="0" applyFont="0" applyFill="0" applyBorder="0" applyAlignment="0" applyProtection="0"/>
    <xf numFmtId="38" fontId="5" fillId="0" borderId="0" applyFont="0" applyFill="0" applyBorder="0" applyAlignment="0" applyProtection="0"/>
    <xf numFmtId="41" fontId="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0" fontId="2" fillId="0" borderId="0" applyFont="0" applyFill="0" applyBorder="0" applyAlignment="0" applyProtection="0"/>
    <xf numFmtId="41" fontId="5" fillId="0" borderId="0" applyFont="0" applyFill="0" applyBorder="0" applyAlignment="0" applyProtection="0"/>
    <xf numFmtId="0" fontId="1" fillId="0" borderId="0">
      <alignment vertical="center"/>
    </xf>
    <xf numFmtId="0" fontId="18" fillId="0" borderId="0">
      <alignment vertical="center"/>
    </xf>
    <xf numFmtId="165" fontId="5" fillId="0" borderId="0" applyFont="0" applyFill="0" applyBorder="0" applyAlignment="0" applyProtection="0"/>
    <xf numFmtId="164" fontId="5" fillId="0" borderId="0" applyFont="0" applyFill="0" applyBorder="0" applyAlignment="0" applyProtection="0"/>
    <xf numFmtId="0" fontId="2" fillId="0" borderId="5">
      <alignment vertical="center" wrapText="1"/>
    </xf>
    <xf numFmtId="0" fontId="2" fillId="0" borderId="0"/>
    <xf numFmtId="0" fontId="11" fillId="0" borderId="0"/>
    <xf numFmtId="0" fontId="19" fillId="0" borderId="0"/>
    <xf numFmtId="0" fontId="2" fillId="0" borderId="0"/>
    <xf numFmtId="0" fontId="1" fillId="0" borderId="0"/>
    <xf numFmtId="0" fontId="2" fillId="0" borderId="0"/>
    <xf numFmtId="0" fontId="14" fillId="0" borderId="0"/>
    <xf numFmtId="165" fontId="4"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cellStyleXfs>
  <cellXfs count="588">
    <xf numFmtId="0" fontId="0" fillId="0" borderId="0" xfId="0">
      <alignment vertical="center"/>
    </xf>
    <xf numFmtId="0" fontId="22" fillId="0" borderId="0" xfId="0" applyFont="1">
      <alignment vertical="center"/>
    </xf>
    <xf numFmtId="0" fontId="24" fillId="0" borderId="0" xfId="27" applyFont="1"/>
    <xf numFmtId="0" fontId="24" fillId="0" borderId="6" xfId="27" applyFont="1" applyBorder="1"/>
    <xf numFmtId="0" fontId="24" fillId="0" borderId="7" xfId="27" applyFont="1" applyBorder="1"/>
    <xf numFmtId="0" fontId="24" fillId="0" borderId="8" xfId="27" applyFont="1" applyBorder="1"/>
    <xf numFmtId="0" fontId="24" fillId="0" borderId="9" xfId="27" applyFont="1" applyBorder="1"/>
    <xf numFmtId="0" fontId="24" fillId="0" borderId="10" xfId="27" applyFont="1" applyBorder="1"/>
    <xf numFmtId="0" fontId="24" fillId="0" borderId="0" xfId="22" applyFont="1"/>
    <xf numFmtId="14" fontId="24" fillId="0" borderId="0" xfId="22" applyNumberFormat="1" applyFont="1"/>
    <xf numFmtId="0" fontId="24" fillId="0" borderId="0" xfId="22" applyFont="1" applyAlignment="1">
      <alignment horizontal="center"/>
    </xf>
    <xf numFmtId="0" fontId="24" fillId="0" borderId="0" xfId="26" applyFont="1"/>
    <xf numFmtId="0" fontId="27" fillId="0" borderId="0" xfId="18" applyFont="1">
      <alignment vertical="center"/>
    </xf>
    <xf numFmtId="0" fontId="28" fillId="0" borderId="0" xfId="22" applyFont="1"/>
    <xf numFmtId="0" fontId="24" fillId="0" borderId="0" xfId="22" applyFont="1" applyAlignment="1">
      <alignment wrapText="1"/>
    </xf>
    <xf numFmtId="0" fontId="24" fillId="0" borderId="0" xfId="0" applyFont="1" applyAlignment="1">
      <alignment horizontal="justify" vertical="center" wrapText="1"/>
    </xf>
    <xf numFmtId="0" fontId="24" fillId="0" borderId="0" xfId="18" applyFont="1">
      <alignment vertical="center"/>
    </xf>
    <xf numFmtId="0" fontId="24" fillId="0" borderId="0" xfId="0" applyFont="1" applyAlignment="1">
      <alignment horizontal="justify" vertical="center"/>
    </xf>
    <xf numFmtId="0" fontId="24" fillId="0" borderId="0" xfId="0" applyFont="1">
      <alignment vertical="center"/>
    </xf>
    <xf numFmtId="0" fontId="24" fillId="7" borderId="26" xfId="22" applyFont="1" applyFill="1" applyBorder="1" applyAlignment="1">
      <alignment wrapText="1"/>
    </xf>
    <xf numFmtId="14" fontId="24" fillId="7" borderId="26" xfId="22" applyNumberFormat="1" applyFont="1" applyFill="1" applyBorder="1"/>
    <xf numFmtId="0" fontId="24" fillId="7" borderId="26" xfId="22" applyFont="1" applyFill="1" applyBorder="1"/>
    <xf numFmtId="0" fontId="24" fillId="7" borderId="26" xfId="22" applyFont="1" applyFill="1" applyBorder="1" applyAlignment="1">
      <alignment horizontal="center"/>
    </xf>
    <xf numFmtId="0" fontId="24" fillId="0" borderId="25" xfId="22" applyFont="1" applyBorder="1" applyAlignment="1">
      <alignment horizontal="center" vertical="center" wrapText="1"/>
    </xf>
    <xf numFmtId="14" fontId="24" fillId="0" borderId="25" xfId="22" applyNumberFormat="1" applyFont="1" applyBorder="1" applyAlignment="1">
      <alignment horizontal="center" vertical="center"/>
    </xf>
    <xf numFmtId="0" fontId="24" fillId="0" borderId="25" xfId="22" applyFont="1" applyBorder="1" applyAlignment="1">
      <alignment vertical="center" wrapText="1"/>
    </xf>
    <xf numFmtId="0" fontId="24" fillId="0" borderId="25" xfId="22" applyFont="1" applyBorder="1" applyAlignment="1">
      <alignment horizontal="center" vertical="center"/>
    </xf>
    <xf numFmtId="0" fontId="32" fillId="0" borderId="0" xfId="25" applyFont="1" applyAlignment="1">
      <alignment vertical="top" wrapText="1"/>
    </xf>
    <xf numFmtId="0" fontId="31" fillId="0" borderId="0" xfId="0" applyFont="1">
      <alignment vertical="center"/>
    </xf>
    <xf numFmtId="0" fontId="24" fillId="7" borderId="28" xfId="0" applyFont="1" applyFill="1" applyBorder="1">
      <alignment vertical="center"/>
    </xf>
    <xf numFmtId="0" fontId="24" fillId="7" borderId="49" xfId="0" applyFont="1" applyFill="1" applyBorder="1">
      <alignment vertical="center"/>
    </xf>
    <xf numFmtId="0" fontId="24" fillId="0" borderId="48" xfId="0" applyFont="1" applyBorder="1">
      <alignment vertical="center"/>
    </xf>
    <xf numFmtId="0" fontId="24" fillId="0" borderId="50" xfId="0" applyFont="1" applyBorder="1">
      <alignment vertical="center"/>
    </xf>
    <xf numFmtId="0" fontId="34" fillId="0" borderId="0" xfId="0" applyFont="1">
      <alignment vertical="center"/>
    </xf>
    <xf numFmtId="0" fontId="34" fillId="7" borderId="28" xfId="0" applyFont="1" applyFill="1" applyBorder="1">
      <alignment vertical="center"/>
    </xf>
    <xf numFmtId="0" fontId="22" fillId="6" borderId="76" xfId="0" applyFont="1" applyFill="1" applyBorder="1" applyAlignment="1">
      <alignment vertical="top"/>
    </xf>
    <xf numFmtId="0" fontId="22" fillId="6" borderId="48" xfId="0" applyFont="1" applyFill="1" applyBorder="1" applyAlignment="1">
      <alignment vertical="top"/>
    </xf>
    <xf numFmtId="0" fontId="34" fillId="0" borderId="61" xfId="0" applyFont="1" applyBorder="1" applyAlignment="1">
      <alignment vertical="top"/>
    </xf>
    <xf numFmtId="0" fontId="34" fillId="0" borderId="19" xfId="0" applyFont="1" applyBorder="1" applyAlignment="1">
      <alignment vertical="top"/>
    </xf>
    <xf numFmtId="0" fontId="34" fillId="0" borderId="76" xfId="0" applyFont="1" applyBorder="1" applyAlignment="1">
      <alignment horizontal="left" vertical="top" wrapText="1"/>
    </xf>
    <xf numFmtId="0" fontId="30" fillId="0" borderId="0" xfId="0" applyFont="1">
      <alignment vertical="center"/>
    </xf>
    <xf numFmtId="0" fontId="24" fillId="0" borderId="1" xfId="0" applyFont="1" applyBorder="1">
      <alignment vertical="center"/>
    </xf>
    <xf numFmtId="0" fontId="24" fillId="0" borderId="69" xfId="0" applyFont="1" applyBorder="1">
      <alignment vertical="center"/>
    </xf>
    <xf numFmtId="0" fontId="24" fillId="0" borderId="6" xfId="0" applyFont="1" applyBorder="1">
      <alignment vertical="center"/>
    </xf>
    <xf numFmtId="0" fontId="24" fillId="0" borderId="7" xfId="0" applyFont="1" applyBorder="1">
      <alignment vertical="center"/>
    </xf>
    <xf numFmtId="0" fontId="24" fillId="0" borderId="8" xfId="0" applyFont="1" applyBorder="1">
      <alignment vertical="center"/>
    </xf>
    <xf numFmtId="0" fontId="24" fillId="0" borderId="9" xfId="0" applyFont="1" applyBorder="1">
      <alignment vertical="center"/>
    </xf>
    <xf numFmtId="0" fontId="24" fillId="0" borderId="10" xfId="0" applyFont="1" applyBorder="1">
      <alignment vertical="center"/>
    </xf>
    <xf numFmtId="0" fontId="24" fillId="0" borderId="30" xfId="0" applyFont="1" applyBorder="1">
      <alignment vertical="center"/>
    </xf>
    <xf numFmtId="0" fontId="24" fillId="0" borderId="31" xfId="0" applyFont="1" applyBorder="1">
      <alignment vertical="center"/>
    </xf>
    <xf numFmtId="0" fontId="24" fillId="0" borderId="32" xfId="0" applyFont="1" applyBorder="1">
      <alignment vertical="center"/>
    </xf>
    <xf numFmtId="0" fontId="24" fillId="0" borderId="68" xfId="0" applyFont="1" applyBorder="1">
      <alignment vertical="center"/>
    </xf>
    <xf numFmtId="0" fontId="24" fillId="0" borderId="19" xfId="0" applyFont="1" applyBorder="1">
      <alignment vertical="center"/>
    </xf>
    <xf numFmtId="0" fontId="24" fillId="0" borderId="51" xfId="0" applyFont="1" applyBorder="1">
      <alignment vertical="center"/>
    </xf>
    <xf numFmtId="0" fontId="24" fillId="0" borderId="0" xfId="0" quotePrefix="1" applyFont="1">
      <alignment vertical="center"/>
    </xf>
    <xf numFmtId="0" fontId="31" fillId="0" borderId="0" xfId="25" applyFont="1"/>
    <xf numFmtId="0" fontId="38" fillId="0" borderId="0" xfId="25" applyFont="1" applyAlignment="1">
      <alignment vertical="top"/>
    </xf>
    <xf numFmtId="0" fontId="31" fillId="0" borderId="0" xfId="25" applyFont="1" applyAlignment="1">
      <alignment vertical="top"/>
    </xf>
    <xf numFmtId="0" fontId="31" fillId="0" borderId="0" xfId="25" applyFont="1" applyAlignment="1">
      <alignment horizontal="left" vertical="top" wrapText="1"/>
    </xf>
    <xf numFmtId="0" fontId="31" fillId="0" borderId="0" xfId="25" applyFont="1" applyAlignment="1">
      <alignment horizontal="left"/>
    </xf>
    <xf numFmtId="0" fontId="24" fillId="0" borderId="0" xfId="17" applyFont="1">
      <alignment vertical="center"/>
    </xf>
    <xf numFmtId="0" fontId="24" fillId="0" borderId="11" xfId="17" applyFont="1" applyBorder="1" applyAlignment="1">
      <alignment horizontal="center" vertical="center"/>
    </xf>
    <xf numFmtId="0" fontId="24" fillId="0" borderId="0" xfId="25" applyFont="1"/>
    <xf numFmtId="0" fontId="24" fillId="0" borderId="0" xfId="25" applyFont="1" applyAlignment="1">
      <alignment horizontal="center"/>
    </xf>
    <xf numFmtId="0" fontId="24" fillId="0" borderId="0" xfId="25" applyFont="1" applyAlignment="1">
      <alignment vertical="top"/>
    </xf>
    <xf numFmtId="0" fontId="24" fillId="0" borderId="0" xfId="25" applyFont="1" applyAlignment="1">
      <alignment horizontal="center" vertical="top"/>
    </xf>
    <xf numFmtId="0" fontId="24" fillId="0" borderId="10" xfId="25" applyFont="1" applyBorder="1"/>
    <xf numFmtId="0" fontId="24" fillId="0" borderId="0" xfId="9" applyFont="1" applyAlignment="1" applyProtection="1">
      <alignment horizontal="left"/>
    </xf>
    <xf numFmtId="0" fontId="24" fillId="0" borderId="0" xfId="25" applyFont="1" applyAlignment="1">
      <alignment horizontal="right"/>
    </xf>
    <xf numFmtId="0" fontId="24" fillId="0" borderId="0" xfId="23" applyFont="1"/>
    <xf numFmtId="0" fontId="40" fillId="0" borderId="0" xfId="25" applyFont="1" applyAlignment="1">
      <alignment horizontal="center"/>
    </xf>
    <xf numFmtId="0" fontId="24" fillId="0" borderId="0" xfId="25" applyFont="1" applyAlignment="1">
      <alignment horizontal="left"/>
    </xf>
    <xf numFmtId="0" fontId="41" fillId="0" borderId="0" xfId="25" applyFont="1" applyAlignment="1">
      <alignment vertical="top"/>
    </xf>
    <xf numFmtId="0" fontId="32" fillId="0" borderId="0" xfId="0" applyFont="1">
      <alignment vertical="center"/>
    </xf>
    <xf numFmtId="0" fontId="42" fillId="0" borderId="0" xfId="0" applyFont="1">
      <alignment vertical="center"/>
    </xf>
    <xf numFmtId="0" fontId="42" fillId="0" borderId="0" xfId="0" applyFont="1" applyAlignment="1">
      <alignment horizontal="center" vertical="top"/>
    </xf>
    <xf numFmtId="0" fontId="24" fillId="0" borderId="0" xfId="0" applyFont="1" applyAlignment="1">
      <alignment vertical="center" wrapText="1"/>
    </xf>
    <xf numFmtId="0" fontId="24" fillId="0" borderId="0" xfId="0" applyFont="1" applyAlignment="1">
      <alignment horizontal="center" vertical="center"/>
    </xf>
    <xf numFmtId="0" fontId="31" fillId="0" borderId="0" xfId="0" applyFont="1" applyAlignment="1">
      <alignment vertical="top"/>
    </xf>
    <xf numFmtId="0" fontId="40" fillId="4" borderId="12" xfId="0" applyFont="1" applyFill="1" applyBorder="1" applyAlignment="1">
      <alignment horizontal="center" vertical="center" wrapText="1"/>
    </xf>
    <xf numFmtId="0" fontId="40" fillId="4" borderId="66" xfId="0" applyFont="1" applyFill="1" applyBorder="1" applyAlignment="1">
      <alignment horizontal="center" vertical="center" wrapText="1"/>
    </xf>
    <xf numFmtId="0" fontId="40" fillId="9" borderId="12" xfId="0" applyFont="1" applyFill="1" applyBorder="1" applyAlignment="1">
      <alignment horizontal="center" vertical="center" wrapText="1"/>
    </xf>
    <xf numFmtId="0" fontId="30" fillId="5" borderId="0" xfId="0" applyFont="1" applyFill="1">
      <alignment vertical="center"/>
    </xf>
    <xf numFmtId="0" fontId="43" fillId="0" borderId="0" xfId="0" applyFont="1">
      <alignment vertical="center"/>
    </xf>
    <xf numFmtId="0" fontId="24" fillId="0" borderId="52" xfId="0" applyFont="1" applyBorder="1" applyAlignment="1">
      <alignment horizontal="center" vertical="top" wrapText="1"/>
    </xf>
    <xf numFmtId="0" fontId="43" fillId="0" borderId="0" xfId="0" applyFont="1" applyAlignment="1">
      <alignment horizontal="center" vertical="center"/>
    </xf>
    <xf numFmtId="0" fontId="24" fillId="0" borderId="75" xfId="0" applyFont="1" applyBorder="1" applyAlignment="1">
      <alignment vertical="top" wrapText="1"/>
    </xf>
    <xf numFmtId="0" fontId="24" fillId="0" borderId="74" xfId="0" quotePrefix="1" applyFont="1" applyBorder="1" applyAlignment="1">
      <alignment vertical="top" wrapText="1"/>
    </xf>
    <xf numFmtId="0" fontId="24" fillId="0" borderId="23" xfId="0" applyFont="1" applyBorder="1" applyAlignment="1">
      <alignment vertical="top" wrapText="1"/>
    </xf>
    <xf numFmtId="0" fontId="24" fillId="0" borderId="23" xfId="0" applyFont="1" applyBorder="1" applyAlignment="1">
      <alignment vertical="top"/>
    </xf>
    <xf numFmtId="0" fontId="24" fillId="0" borderId="16" xfId="0" applyFont="1" applyBorder="1" applyAlignment="1">
      <alignment vertical="top"/>
    </xf>
    <xf numFmtId="0" fontId="24" fillId="0" borderId="0" xfId="0" applyFont="1" applyAlignment="1">
      <alignment horizontal="center" vertical="top"/>
    </xf>
    <xf numFmtId="0" fontId="24" fillId="0" borderId="0" xfId="0" applyFont="1" applyAlignment="1">
      <alignment vertical="top"/>
    </xf>
    <xf numFmtId="0" fontId="42" fillId="0" borderId="0" xfId="0" applyFont="1" applyAlignment="1">
      <alignment horizontal="center" vertical="center"/>
    </xf>
    <xf numFmtId="0" fontId="24" fillId="0" borderId="29" xfId="0" applyFont="1" applyBorder="1" applyAlignment="1">
      <alignment vertical="top" wrapText="1"/>
    </xf>
    <xf numFmtId="0" fontId="24" fillId="0" borderId="17" xfId="0" applyFont="1" applyBorder="1" applyAlignment="1">
      <alignment vertical="top" wrapText="1"/>
    </xf>
    <xf numFmtId="0" fontId="24" fillId="0" borderId="70" xfId="0" applyFont="1" applyBorder="1" applyAlignment="1">
      <alignment vertical="top" wrapText="1"/>
    </xf>
    <xf numFmtId="0" fontId="24" fillId="0" borderId="0" xfId="0" applyFont="1" applyAlignment="1">
      <alignment horizontal="left" vertical="center"/>
    </xf>
    <xf numFmtId="14" fontId="24" fillId="0" borderId="0" xfId="0" applyNumberFormat="1" applyFont="1" applyAlignment="1">
      <alignment horizontal="center" vertical="center" wrapText="1"/>
    </xf>
    <xf numFmtId="0" fontId="24" fillId="0" borderId="0" xfId="0" applyFont="1" applyAlignment="1">
      <alignment horizontal="center" vertical="center" wrapText="1"/>
    </xf>
    <xf numFmtId="14" fontId="24" fillId="0" borderId="0" xfId="0" applyNumberFormat="1" applyFont="1" applyAlignment="1">
      <alignment horizontal="center" vertical="center"/>
    </xf>
    <xf numFmtId="0" fontId="44" fillId="0" borderId="0" xfId="0" applyFont="1" applyAlignment="1">
      <alignment vertical="center" wrapText="1"/>
    </xf>
    <xf numFmtId="0" fontId="24" fillId="0" borderId="12" xfId="0" applyFont="1" applyBorder="1" applyAlignment="1">
      <alignment vertical="center" wrapText="1"/>
    </xf>
    <xf numFmtId="0" fontId="24" fillId="0" borderId="13" xfId="0" applyFont="1" applyBorder="1" applyAlignment="1">
      <alignment horizontal="center" vertical="center"/>
    </xf>
    <xf numFmtId="0" fontId="24" fillId="0" borderId="13" xfId="0" applyFont="1" applyBorder="1">
      <alignment vertical="center"/>
    </xf>
    <xf numFmtId="0" fontId="24" fillId="0" borderId="13" xfId="0" applyFont="1" applyBorder="1" applyAlignment="1">
      <alignment vertical="top" wrapText="1"/>
    </xf>
    <xf numFmtId="0" fontId="24" fillId="0" borderId="13" xfId="0" applyFont="1" applyBorder="1" applyAlignment="1">
      <alignment horizontal="center" vertical="top"/>
    </xf>
    <xf numFmtId="14" fontId="24" fillId="0" borderId="13" xfId="0" applyNumberFormat="1" applyFont="1" applyBorder="1" applyAlignment="1">
      <alignment horizontal="center" vertical="center" wrapText="1"/>
    </xf>
    <xf numFmtId="0" fontId="24" fillId="0" borderId="13" xfId="0" applyFont="1" applyBorder="1" applyAlignment="1">
      <alignment horizontal="center" vertical="center" wrapText="1"/>
    </xf>
    <xf numFmtId="0" fontId="24" fillId="0" borderId="13" xfId="0" applyFont="1" applyBorder="1" applyAlignment="1">
      <alignment vertical="center" wrapText="1"/>
    </xf>
    <xf numFmtId="0" fontId="24" fillId="0" borderId="0" xfId="0" applyFont="1" applyAlignment="1">
      <alignment vertical="top" wrapText="1"/>
    </xf>
    <xf numFmtId="0" fontId="30" fillId="0" borderId="0" xfId="0" applyFont="1" applyAlignment="1">
      <alignment vertical="top"/>
    </xf>
    <xf numFmtId="0" fontId="24" fillId="0" borderId="16" xfId="0" applyFont="1" applyBorder="1" applyAlignment="1">
      <alignment horizontal="left" vertical="top" wrapText="1"/>
    </xf>
    <xf numFmtId="0" fontId="24" fillId="0" borderId="23" xfId="0" applyFont="1" applyBorder="1" applyAlignment="1">
      <alignment horizontal="left" vertical="top" wrapText="1"/>
    </xf>
    <xf numFmtId="0" fontId="24" fillId="0" borderId="16" xfId="0" applyFont="1" applyBorder="1" applyAlignment="1">
      <alignment horizontal="center" vertical="top" wrapText="1"/>
    </xf>
    <xf numFmtId="0" fontId="24" fillId="0" borderId="24" xfId="0" applyFont="1" applyBorder="1" applyAlignment="1">
      <alignment horizontal="center" vertical="top" wrapText="1"/>
    </xf>
    <xf numFmtId="0" fontId="24" fillId="0" borderId="21" xfId="0" applyFont="1" applyBorder="1" applyAlignment="1">
      <alignment vertical="top" wrapText="1"/>
    </xf>
    <xf numFmtId="0" fontId="24" fillId="0" borderId="60" xfId="0" applyFont="1" applyBorder="1" applyAlignment="1">
      <alignment vertical="top" wrapText="1"/>
    </xf>
    <xf numFmtId="0" fontId="24" fillId="0" borderId="0" xfId="0" quotePrefix="1" applyFont="1" applyAlignment="1">
      <alignment horizontal="left" vertical="center"/>
    </xf>
    <xf numFmtId="0" fontId="31" fillId="0" borderId="0" xfId="0" applyFont="1" applyAlignment="1">
      <alignment horizontal="left" vertical="center"/>
    </xf>
    <xf numFmtId="0" fontId="45" fillId="8" borderId="56" xfId="0" applyFont="1" applyFill="1" applyBorder="1" applyAlignment="1">
      <alignment horizontal="left"/>
    </xf>
    <xf numFmtId="0" fontId="24" fillId="0" borderId="56" xfId="0" applyFont="1" applyBorder="1" applyAlignment="1">
      <alignment horizontal="left" vertical="top"/>
    </xf>
    <xf numFmtId="0" fontId="24" fillId="0" borderId="56" xfId="0" applyFont="1" applyBorder="1">
      <alignment vertical="center"/>
    </xf>
    <xf numFmtId="0" fontId="30" fillId="0" borderId="0" xfId="0" applyFont="1" applyAlignment="1">
      <alignment horizontal="left" vertical="center"/>
    </xf>
    <xf numFmtId="0" fontId="30" fillId="0" borderId="0" xfId="0" quotePrefix="1" applyFont="1" applyAlignment="1">
      <alignment horizontal="left" vertical="center"/>
    </xf>
    <xf numFmtId="0" fontId="45" fillId="8" borderId="63" xfId="0" applyFont="1" applyFill="1" applyBorder="1" applyAlignment="1">
      <alignment horizontal="left" vertical="center"/>
    </xf>
    <xf numFmtId="0" fontId="46" fillId="8" borderId="64" xfId="0" applyFont="1" applyFill="1" applyBorder="1" applyAlignment="1">
      <alignment horizontal="left" vertical="center"/>
    </xf>
    <xf numFmtId="0" fontId="45" fillId="8" borderId="56" xfId="0" applyFont="1" applyFill="1" applyBorder="1" applyAlignment="1">
      <alignment horizontal="left" wrapText="1"/>
    </xf>
    <xf numFmtId="0" fontId="24" fillId="0" borderId="12" xfId="0" applyFont="1" applyBorder="1" applyAlignment="1">
      <alignment horizontal="center" vertical="top" wrapText="1"/>
    </xf>
    <xf numFmtId="0" fontId="24" fillId="0" borderId="0" xfId="0" applyFont="1" applyAlignment="1">
      <alignment horizontal="center" vertical="top" wrapText="1"/>
    </xf>
    <xf numFmtId="0" fontId="24" fillId="0" borderId="17" xfId="0" applyFont="1" applyBorder="1" applyAlignment="1">
      <alignment horizontal="center" vertical="top" wrapText="1"/>
    </xf>
    <xf numFmtId="0" fontId="46" fillId="6" borderId="0" xfId="0" applyFont="1" applyFill="1">
      <alignment vertical="center"/>
    </xf>
    <xf numFmtId="0" fontId="24" fillId="0" borderId="15" xfId="0" applyFont="1" applyBorder="1" applyAlignment="1">
      <alignment vertical="top" wrapText="1"/>
    </xf>
    <xf numFmtId="0" fontId="24" fillId="6" borderId="20" xfId="0" applyFont="1" applyFill="1" applyBorder="1" applyAlignment="1">
      <alignment vertical="top" wrapText="1"/>
    </xf>
    <xf numFmtId="0" fontId="24" fillId="6" borderId="22" xfId="0" applyFont="1" applyFill="1" applyBorder="1" applyAlignment="1">
      <alignment vertical="top" wrapText="1"/>
    </xf>
    <xf numFmtId="0" fontId="24" fillId="6" borderId="21" xfId="0" applyFont="1" applyFill="1" applyBorder="1" applyAlignment="1">
      <alignment vertical="top" wrapText="1"/>
    </xf>
    <xf numFmtId="0" fontId="24" fillId="6" borderId="24" xfId="0" applyFont="1" applyFill="1" applyBorder="1" applyAlignment="1">
      <alignment vertical="top" wrapText="1"/>
    </xf>
    <xf numFmtId="0" fontId="24" fillId="11" borderId="75" xfId="0" applyFont="1" applyFill="1" applyBorder="1">
      <alignment vertical="center"/>
    </xf>
    <xf numFmtId="0" fontId="24" fillId="11" borderId="76" xfId="0" applyFont="1" applyFill="1" applyBorder="1">
      <alignment vertical="center"/>
    </xf>
    <xf numFmtId="0" fontId="24" fillId="11" borderId="74" xfId="0" applyFont="1" applyFill="1" applyBorder="1">
      <alignment vertical="center"/>
    </xf>
    <xf numFmtId="0" fontId="24" fillId="0" borderId="77" xfId="0" applyFont="1" applyBorder="1">
      <alignment vertical="center"/>
    </xf>
    <xf numFmtId="0" fontId="24" fillId="0" borderId="74" xfId="0" applyFont="1" applyBorder="1">
      <alignment vertical="center"/>
    </xf>
    <xf numFmtId="0" fontId="24" fillId="0" borderId="74" xfId="0" applyFont="1" applyBorder="1" applyAlignment="1">
      <alignment horizontal="right" vertical="center"/>
    </xf>
    <xf numFmtId="0" fontId="30" fillId="14" borderId="74" xfId="0" applyFont="1" applyFill="1" applyBorder="1" applyAlignment="1">
      <alignment horizontal="right" vertical="center"/>
    </xf>
    <xf numFmtId="0" fontId="24" fillId="0" borderId="18" xfId="0" applyFont="1" applyBorder="1">
      <alignment vertical="center"/>
    </xf>
    <xf numFmtId="0" fontId="24" fillId="0" borderId="78" xfId="0" applyFont="1" applyBorder="1">
      <alignment vertical="center"/>
    </xf>
    <xf numFmtId="0" fontId="24" fillId="0" borderId="75" xfId="0" applyFont="1" applyBorder="1">
      <alignment vertical="center"/>
    </xf>
    <xf numFmtId="0" fontId="30" fillId="0" borderId="74" xfId="0" applyFont="1" applyBorder="1" applyAlignment="1">
      <alignment horizontal="right" vertical="center"/>
    </xf>
    <xf numFmtId="0" fontId="24" fillId="12" borderId="0" xfId="0" applyFont="1" applyFill="1">
      <alignment vertical="center"/>
    </xf>
    <xf numFmtId="0" fontId="30" fillId="12" borderId="61" xfId="0" applyFont="1" applyFill="1" applyBorder="1">
      <alignment vertical="center"/>
    </xf>
    <xf numFmtId="0" fontId="24" fillId="0" borderId="23" xfId="0" applyFont="1" applyBorder="1" applyAlignment="1">
      <alignment horizontal="right" vertical="center"/>
    </xf>
    <xf numFmtId="0" fontId="24" fillId="0" borderId="16" xfId="0" applyFont="1" applyBorder="1" applyAlignment="1">
      <alignment horizontal="right" vertical="center"/>
    </xf>
    <xf numFmtId="0" fontId="24" fillId="14" borderId="16" xfId="0" applyFont="1" applyFill="1" applyBorder="1">
      <alignment vertical="center"/>
    </xf>
    <xf numFmtId="0" fontId="24" fillId="14" borderId="16" xfId="0" applyFont="1" applyFill="1" applyBorder="1" applyAlignment="1">
      <alignment horizontal="right" vertical="center"/>
    </xf>
    <xf numFmtId="0" fontId="30" fillId="14" borderId="16" xfId="0" applyFont="1" applyFill="1" applyBorder="1" applyAlignment="1">
      <alignment horizontal="right" vertical="center"/>
    </xf>
    <xf numFmtId="0" fontId="24" fillId="12" borderId="16" xfId="0" applyFont="1" applyFill="1" applyBorder="1">
      <alignment vertical="center"/>
    </xf>
    <xf numFmtId="0" fontId="24" fillId="12" borderId="77" xfId="0" applyFont="1" applyFill="1" applyBorder="1">
      <alignment vertical="center"/>
    </xf>
    <xf numFmtId="0" fontId="30" fillId="12" borderId="77" xfId="0" applyFont="1" applyFill="1" applyBorder="1">
      <alignment vertical="center"/>
    </xf>
    <xf numFmtId="0" fontId="30" fillId="12" borderId="16" xfId="0" applyFont="1" applyFill="1" applyBorder="1">
      <alignment vertical="center"/>
    </xf>
    <xf numFmtId="0" fontId="30" fillId="12" borderId="0" xfId="0" applyFont="1" applyFill="1">
      <alignment vertical="center"/>
    </xf>
    <xf numFmtId="0" fontId="24" fillId="12" borderId="23" xfId="0" applyFont="1" applyFill="1" applyBorder="1">
      <alignment vertical="center"/>
    </xf>
    <xf numFmtId="0" fontId="30" fillId="12" borderId="18" xfId="0" applyFont="1" applyFill="1" applyBorder="1">
      <alignment vertical="center"/>
    </xf>
    <xf numFmtId="0" fontId="30" fillId="12" borderId="23" xfId="0" applyFont="1" applyFill="1" applyBorder="1">
      <alignment vertical="center"/>
    </xf>
    <xf numFmtId="0" fontId="24" fillId="0" borderId="16" xfId="0" applyFont="1" applyBorder="1">
      <alignment vertical="center"/>
    </xf>
    <xf numFmtId="0" fontId="24" fillId="0" borderId="79" xfId="0" applyFont="1" applyBorder="1">
      <alignment vertical="center"/>
    </xf>
    <xf numFmtId="0" fontId="30" fillId="0" borderId="75" xfId="0" applyFont="1" applyBorder="1">
      <alignment vertical="center"/>
    </xf>
    <xf numFmtId="0" fontId="30" fillId="0" borderId="74" xfId="0" applyFont="1" applyBorder="1">
      <alignment vertical="center"/>
    </xf>
    <xf numFmtId="0" fontId="24" fillId="13" borderId="16" xfId="0" applyFont="1" applyFill="1" applyBorder="1">
      <alignment vertical="center"/>
    </xf>
    <xf numFmtId="0" fontId="30" fillId="13" borderId="16" xfId="0" applyFont="1" applyFill="1" applyBorder="1">
      <alignment vertical="center"/>
    </xf>
    <xf numFmtId="0" fontId="24" fillId="13" borderId="0" xfId="0" applyFont="1" applyFill="1">
      <alignment vertical="center"/>
    </xf>
    <xf numFmtId="0" fontId="24" fillId="10" borderId="74" xfId="0" applyFont="1" applyFill="1" applyBorder="1" applyAlignment="1">
      <alignment horizontal="right" vertical="center"/>
    </xf>
    <xf numFmtId="0" fontId="24" fillId="10" borderId="23" xfId="0" applyFont="1" applyFill="1" applyBorder="1" applyAlignment="1">
      <alignment horizontal="right" vertical="center"/>
    </xf>
    <xf numFmtId="0" fontId="24" fillId="6" borderId="74" xfId="0" applyFont="1" applyFill="1" applyBorder="1" applyAlignment="1">
      <alignment horizontal="right" vertical="center"/>
    </xf>
    <xf numFmtId="0" fontId="30" fillId="0" borderId="16" xfId="0" applyFont="1" applyBorder="1" applyAlignment="1">
      <alignment horizontal="right" vertical="center"/>
    </xf>
    <xf numFmtId="0" fontId="24" fillId="6" borderId="23" xfId="0" applyFont="1" applyFill="1" applyBorder="1" applyAlignment="1">
      <alignment horizontal="right" vertical="center"/>
    </xf>
    <xf numFmtId="0" fontId="30" fillId="0" borderId="23" xfId="0" applyFont="1" applyBorder="1" applyAlignment="1">
      <alignment horizontal="right" vertical="center"/>
    </xf>
    <xf numFmtId="0" fontId="24" fillId="12" borderId="18" xfId="0" applyFont="1" applyFill="1" applyBorder="1">
      <alignment vertical="center"/>
    </xf>
    <xf numFmtId="0" fontId="24" fillId="0" borderId="23" xfId="0" applyFont="1" applyBorder="1">
      <alignment vertical="center"/>
    </xf>
    <xf numFmtId="0" fontId="30" fillId="0" borderId="23" xfId="0" applyFont="1" applyBorder="1">
      <alignment vertical="center"/>
    </xf>
    <xf numFmtId="0" fontId="24" fillId="0" borderId="74" xfId="0" applyFont="1" applyBorder="1" applyAlignment="1">
      <alignment horizontal="center" vertical="center"/>
    </xf>
    <xf numFmtId="0" fontId="24" fillId="0" borderId="0" xfId="0" applyFont="1" applyAlignment="1">
      <alignment vertical="center" textRotation="255"/>
    </xf>
    <xf numFmtId="0" fontId="24" fillId="0" borderId="62" xfId="0" applyFont="1" applyBorder="1">
      <alignment vertical="center"/>
    </xf>
    <xf numFmtId="0" fontId="24" fillId="6" borderId="16" xfId="0" applyFont="1" applyFill="1" applyBorder="1" applyAlignment="1">
      <alignment horizontal="right" vertical="center"/>
    </xf>
    <xf numFmtId="0" fontId="24" fillId="6" borderId="0" xfId="0" applyFont="1" applyFill="1">
      <alignment vertical="center"/>
    </xf>
    <xf numFmtId="0" fontId="24" fillId="6" borderId="0" xfId="0" applyFont="1" applyFill="1" applyAlignment="1">
      <alignment vertical="center" textRotation="255"/>
    </xf>
    <xf numFmtId="0" fontId="30" fillId="6" borderId="74" xfId="0" applyFont="1" applyFill="1" applyBorder="1" applyAlignment="1">
      <alignment horizontal="right" vertical="center"/>
    </xf>
    <xf numFmtId="0" fontId="24" fillId="0" borderId="16" xfId="0" applyFont="1" applyBorder="1" applyAlignment="1">
      <alignment horizontal="right" vertical="center" wrapText="1"/>
    </xf>
    <xf numFmtId="0" fontId="24" fillId="0" borderId="23" xfId="0" applyFont="1" applyBorder="1" applyAlignment="1">
      <alignment horizontal="right" vertical="center" wrapText="1"/>
    </xf>
    <xf numFmtId="0" fontId="0" fillId="11" borderId="76" xfId="0" applyFill="1" applyBorder="1">
      <alignment vertical="center"/>
    </xf>
    <xf numFmtId="0" fontId="24" fillId="0" borderId="16" xfId="0" applyFont="1" applyBorder="1" applyAlignment="1">
      <alignment horizontal="center" vertical="top"/>
    </xf>
    <xf numFmtId="0" fontId="24" fillId="0" borderId="23" xfId="0" applyFont="1" applyBorder="1" applyAlignment="1">
      <alignment horizontal="center" vertical="top"/>
    </xf>
    <xf numFmtId="0" fontId="24" fillId="0" borderId="74" xfId="0" applyFont="1" applyBorder="1" applyAlignment="1">
      <alignment vertical="top" wrapText="1"/>
    </xf>
    <xf numFmtId="0" fontId="40" fillId="15" borderId="12" xfId="0" applyFont="1" applyFill="1" applyBorder="1" applyAlignment="1">
      <alignment horizontal="center" vertical="center" wrapText="1"/>
    </xf>
    <xf numFmtId="0" fontId="24" fillId="0" borderId="12" xfId="0" applyFont="1" applyBorder="1" applyAlignment="1">
      <alignment horizontal="center" vertical="top"/>
    </xf>
    <xf numFmtId="0" fontId="24" fillId="0" borderId="12" xfId="0" applyFont="1" applyBorder="1" applyAlignment="1">
      <alignment horizontal="left" vertical="top" wrapText="1"/>
    </xf>
    <xf numFmtId="0" fontId="24" fillId="0" borderId="80" xfId="0" applyFont="1" applyBorder="1" applyAlignment="1">
      <alignment horizontal="left" vertical="top" wrapText="1"/>
    </xf>
    <xf numFmtId="0" fontId="24" fillId="0" borderId="67" xfId="0" applyFont="1" applyBorder="1" applyAlignment="1">
      <alignment horizontal="center" vertical="center" wrapText="1"/>
    </xf>
    <xf numFmtId="0" fontId="24" fillId="0" borderId="12" xfId="0" applyFont="1" applyBorder="1" applyAlignment="1">
      <alignment horizontal="center" vertical="center" wrapText="1"/>
    </xf>
    <xf numFmtId="0" fontId="24" fillId="0" borderId="72" xfId="0" applyFont="1" applyBorder="1" applyAlignment="1">
      <alignment horizontal="left" vertical="top" wrapText="1"/>
    </xf>
    <xf numFmtId="0" fontId="24" fillId="0" borderId="65" xfId="0" applyFont="1" applyBorder="1" applyAlignment="1">
      <alignment horizontal="left" vertical="top" wrapText="1"/>
    </xf>
    <xf numFmtId="0" fontId="24" fillId="0" borderId="65" xfId="0" applyFont="1" applyBorder="1" applyAlignment="1">
      <alignment horizontal="center" vertical="top"/>
    </xf>
    <xf numFmtId="0" fontId="24" fillId="0" borderId="65" xfId="0" applyFont="1" applyBorder="1" applyAlignment="1">
      <alignment horizontal="center" vertical="center" wrapText="1"/>
    </xf>
    <xf numFmtId="0" fontId="24" fillId="0" borderId="65" xfId="0" applyFont="1" applyBorder="1" applyAlignment="1">
      <alignment horizontal="center" vertical="top" wrapText="1"/>
    </xf>
    <xf numFmtId="0" fontId="24" fillId="0" borderId="71" xfId="0" applyFont="1" applyBorder="1" applyAlignment="1">
      <alignment horizontal="left" vertical="top" wrapText="1"/>
    </xf>
    <xf numFmtId="0" fontId="24" fillId="0" borderId="70" xfId="0" applyFont="1" applyBorder="1" applyAlignment="1">
      <alignment horizontal="left" vertical="top" wrapText="1"/>
    </xf>
    <xf numFmtId="0" fontId="24" fillId="0" borderId="71" xfId="0" applyFont="1" applyBorder="1" applyAlignment="1">
      <alignment vertical="top" wrapText="1"/>
    </xf>
    <xf numFmtId="0" fontId="24" fillId="0" borderId="74" xfId="0" applyFont="1" applyBorder="1" applyAlignment="1">
      <alignment horizontal="left" vertical="top" wrapText="1"/>
    </xf>
    <xf numFmtId="0" fontId="22" fillId="0" borderId="57" xfId="0" applyFont="1" applyBorder="1">
      <alignment vertical="center"/>
    </xf>
    <xf numFmtId="0" fontId="22" fillId="0" borderId="58" xfId="0" applyFont="1" applyBorder="1">
      <alignment vertical="center"/>
    </xf>
    <xf numFmtId="0" fontId="48" fillId="0" borderId="0" xfId="0" applyFont="1">
      <alignment vertical="center"/>
    </xf>
    <xf numFmtId="0" fontId="49" fillId="0" borderId="0" xfId="0" applyFont="1">
      <alignment vertical="center"/>
    </xf>
    <xf numFmtId="0" fontId="50" fillId="0" borderId="0" xfId="0" applyFont="1">
      <alignment vertical="center"/>
    </xf>
    <xf numFmtId="0" fontId="49" fillId="0" borderId="0" xfId="0" applyFont="1" applyAlignment="1">
      <alignment horizontal="left" vertical="center"/>
    </xf>
    <xf numFmtId="0" fontId="49" fillId="0" borderId="57" xfId="0" applyFont="1" applyBorder="1" applyAlignment="1">
      <alignment horizontal="justify" vertical="center" wrapText="1"/>
    </xf>
    <xf numFmtId="0" fontId="49" fillId="0" borderId="58" xfId="0" applyFont="1" applyBorder="1" applyAlignment="1">
      <alignment horizontal="justify" vertical="center" wrapText="1"/>
    </xf>
    <xf numFmtId="0" fontId="49" fillId="0" borderId="59" xfId="0" applyFont="1" applyBorder="1" applyAlignment="1">
      <alignment horizontal="justify" vertical="center" wrapText="1"/>
    </xf>
    <xf numFmtId="0" fontId="24" fillId="0" borderId="72" xfId="0" applyFont="1" applyBorder="1" applyAlignment="1">
      <alignment vertical="top" wrapText="1"/>
    </xf>
    <xf numFmtId="0" fontId="28" fillId="0" borderId="0" xfId="0" applyFont="1" applyAlignment="1">
      <alignment horizontal="justify" vertical="center"/>
    </xf>
    <xf numFmtId="0" fontId="31" fillId="0" borderId="0" xfId="0" applyFont="1" applyAlignment="1">
      <alignment horizontal="justify" vertical="center"/>
    </xf>
    <xf numFmtId="14" fontId="42" fillId="0" borderId="0" xfId="22" applyNumberFormat="1" applyFont="1"/>
    <xf numFmtId="0" fontId="27" fillId="0" borderId="0" xfId="9" applyFont="1" applyAlignment="1" applyProtection="1">
      <alignment horizontal="left"/>
    </xf>
    <xf numFmtId="0" fontId="24" fillId="0" borderId="76" xfId="0" applyFont="1" applyBorder="1">
      <alignment vertical="center"/>
    </xf>
    <xf numFmtId="0" fontId="24" fillId="0" borderId="34" xfId="0" applyFont="1" applyBorder="1">
      <alignment vertical="center"/>
    </xf>
    <xf numFmtId="0" fontId="24" fillId="0" borderId="37" xfId="0" applyFont="1" applyBorder="1">
      <alignment vertical="center"/>
    </xf>
    <xf numFmtId="169" fontId="24" fillId="0" borderId="16" xfId="26" applyNumberFormat="1" applyFont="1" applyBorder="1" applyAlignment="1">
      <alignment horizontal="center" vertical="center"/>
    </xf>
    <xf numFmtId="14" fontId="24" fillId="0" borderId="16" xfId="26" applyNumberFormat="1" applyFont="1" applyBorder="1" applyAlignment="1">
      <alignment horizontal="center" vertical="center"/>
    </xf>
    <xf numFmtId="169" fontId="24" fillId="0" borderId="23" xfId="26" applyNumberFormat="1" applyFont="1" applyBorder="1" applyAlignment="1">
      <alignment horizontal="center" vertical="center"/>
    </xf>
    <xf numFmtId="14" fontId="24" fillId="0" borderId="23" xfId="26" applyNumberFormat="1" applyFont="1" applyBorder="1" applyAlignment="1">
      <alignment horizontal="center" vertical="center"/>
    </xf>
    <xf numFmtId="0" fontId="24" fillId="0" borderId="65" xfId="0" applyFont="1" applyBorder="1" applyAlignment="1">
      <alignment vertical="top" wrapText="1"/>
    </xf>
    <xf numFmtId="169" fontId="37" fillId="3" borderId="74" xfId="26" applyNumberFormat="1" applyFont="1" applyFill="1" applyBorder="1" applyAlignment="1">
      <alignment horizontal="center"/>
    </xf>
    <xf numFmtId="0" fontId="22" fillId="7" borderId="27" xfId="0" applyFont="1" applyFill="1" applyBorder="1" applyAlignment="1">
      <alignment vertical="top"/>
    </xf>
    <xf numFmtId="0" fontId="22" fillId="7" borderId="49" xfId="0" applyFont="1" applyFill="1" applyBorder="1" applyAlignment="1">
      <alignment vertical="top"/>
    </xf>
    <xf numFmtId="0" fontId="22" fillId="7" borderId="28" xfId="0" applyFont="1" applyFill="1" applyBorder="1" applyAlignment="1">
      <alignment vertical="top"/>
    </xf>
    <xf numFmtId="0" fontId="22" fillId="6" borderId="50" xfId="0" applyFont="1" applyFill="1" applyBorder="1" applyAlignment="1">
      <alignment vertical="top"/>
    </xf>
    <xf numFmtId="0" fontId="24" fillId="0" borderId="81" xfId="0" applyFont="1" applyBorder="1" applyAlignment="1">
      <alignment vertical="top" wrapText="1"/>
    </xf>
    <xf numFmtId="0" fontId="24" fillId="0" borderId="74" xfId="0" quotePrefix="1" applyFont="1" applyBorder="1" applyAlignment="1">
      <alignment horizontal="right" vertical="center"/>
    </xf>
    <xf numFmtId="0" fontId="0" fillId="0" borderId="0" xfId="0" applyAlignment="1">
      <alignment vertical="center" textRotation="255"/>
    </xf>
    <xf numFmtId="0" fontId="43" fillId="0" borderId="74" xfId="0" applyFont="1" applyBorder="1">
      <alignment vertical="center"/>
    </xf>
    <xf numFmtId="0" fontId="24" fillId="0" borderId="74" xfId="0" applyFont="1" applyBorder="1" applyAlignment="1">
      <alignment vertical="center" wrapText="1"/>
    </xf>
    <xf numFmtId="0" fontId="24" fillId="0" borderId="66" xfId="0" applyFont="1" applyBorder="1" applyAlignment="1">
      <alignment horizontal="center" vertical="top"/>
    </xf>
    <xf numFmtId="169" fontId="24" fillId="0" borderId="74" xfId="26" applyNumberFormat="1" applyFont="1" applyBorder="1" applyAlignment="1">
      <alignment horizontal="center" vertical="center"/>
    </xf>
    <xf numFmtId="14" fontId="24" fillId="0" borderId="74" xfId="26" applyNumberFormat="1" applyFont="1" applyBorder="1" applyAlignment="1">
      <alignment horizontal="center" vertical="center"/>
    </xf>
    <xf numFmtId="0" fontId="24" fillId="0" borderId="74" xfId="26" applyFont="1" applyBorder="1" applyAlignment="1">
      <alignment horizontal="left" vertical="top"/>
    </xf>
    <xf numFmtId="14" fontId="24" fillId="0" borderId="65" xfId="0" applyNumberFormat="1" applyFont="1" applyBorder="1" applyAlignment="1">
      <alignment horizontal="center" vertical="center" wrapText="1"/>
    </xf>
    <xf numFmtId="0" fontId="22" fillId="6" borderId="0" xfId="0" applyFont="1" applyFill="1" applyAlignment="1">
      <alignment vertical="top"/>
    </xf>
    <xf numFmtId="0" fontId="34" fillId="0" borderId="62" xfId="0" applyFont="1" applyBorder="1" applyAlignment="1">
      <alignment vertical="top"/>
    </xf>
    <xf numFmtId="0" fontId="53" fillId="0" borderId="0" xfId="0" applyFont="1">
      <alignment vertical="center"/>
    </xf>
    <xf numFmtId="0" fontId="54" fillId="6" borderId="33" xfId="0" applyFont="1" applyFill="1" applyBorder="1">
      <alignment vertical="center"/>
    </xf>
    <xf numFmtId="0" fontId="51" fillId="6" borderId="43" xfId="0" applyFont="1" applyFill="1" applyBorder="1">
      <alignment vertical="center"/>
    </xf>
    <xf numFmtId="0" fontId="24" fillId="0" borderId="82" xfId="0" applyFont="1" applyBorder="1">
      <alignment vertical="center"/>
    </xf>
    <xf numFmtId="0" fontId="51" fillId="0" borderId="65" xfId="0" applyFont="1" applyBorder="1" applyAlignment="1">
      <alignment vertical="top" wrapText="1"/>
    </xf>
    <xf numFmtId="0" fontId="24" fillId="0" borderId="83" xfId="0" applyFont="1" applyBorder="1" applyAlignment="1">
      <alignment vertical="top" wrapText="1"/>
    </xf>
    <xf numFmtId="0" fontId="24" fillId="0" borderId="23" xfId="0" applyFont="1" applyBorder="1" applyAlignment="1">
      <alignment horizontal="center" vertical="top" wrapText="1"/>
    </xf>
    <xf numFmtId="14" fontId="54" fillId="0" borderId="0" xfId="22" applyNumberFormat="1" applyFont="1"/>
    <xf numFmtId="0" fontId="33" fillId="0" borderId="0" xfId="0" applyFont="1">
      <alignment vertical="center"/>
    </xf>
    <xf numFmtId="0" fontId="24" fillId="0" borderId="54" xfId="0" applyFont="1" applyBorder="1" applyAlignment="1">
      <alignment horizontal="center" vertical="top" wrapText="1"/>
    </xf>
    <xf numFmtId="0" fontId="24" fillId="0" borderId="74" xfId="0" quotePrefix="1" applyFont="1" applyBorder="1" applyAlignment="1">
      <alignment horizontal="left" vertical="top" wrapText="1"/>
    </xf>
    <xf numFmtId="0" fontId="24" fillId="0" borderId="74" xfId="0" applyFont="1" applyBorder="1" applyAlignment="1">
      <alignment horizontal="center" vertical="center" wrapText="1"/>
    </xf>
    <xf numFmtId="0" fontId="24" fillId="0" borderId="23" xfId="0" quotePrefix="1" applyFont="1" applyBorder="1" applyAlignment="1">
      <alignment horizontal="left" vertical="top" wrapText="1"/>
    </xf>
    <xf numFmtId="0" fontId="24" fillId="14" borderId="74" xfId="0" applyFont="1" applyFill="1" applyBorder="1">
      <alignment vertical="center"/>
    </xf>
    <xf numFmtId="0" fontId="24" fillId="14" borderId="75" xfId="0" applyFont="1" applyFill="1" applyBorder="1">
      <alignment vertical="center"/>
    </xf>
    <xf numFmtId="0" fontId="24" fillId="14" borderId="76" xfId="0" applyFont="1" applyFill="1" applyBorder="1">
      <alignment vertical="center"/>
    </xf>
    <xf numFmtId="14" fontId="24" fillId="0" borderId="74" xfId="0" applyNumberFormat="1" applyFont="1" applyBorder="1" applyAlignment="1">
      <alignment horizontal="center" vertical="center" wrapText="1"/>
    </xf>
    <xf numFmtId="0" fontId="24" fillId="0" borderId="16" xfId="26" applyFont="1" applyBorder="1" applyAlignment="1">
      <alignment horizontal="left" vertical="top"/>
    </xf>
    <xf numFmtId="0" fontId="24" fillId="0" borderId="76" xfId="22" applyFont="1" applyBorder="1" applyAlignment="1">
      <alignment horizontal="left"/>
    </xf>
    <xf numFmtId="0" fontId="24" fillId="0" borderId="23" xfId="22" applyFont="1" applyBorder="1"/>
    <xf numFmtId="14" fontId="24" fillId="0" borderId="23" xfId="22" applyNumberFormat="1" applyFont="1" applyBorder="1"/>
    <xf numFmtId="14" fontId="24" fillId="0" borderId="16" xfId="22" applyNumberFormat="1" applyFont="1" applyBorder="1"/>
    <xf numFmtId="0" fontId="24" fillId="0" borderId="16" xfId="22" applyFont="1" applyBorder="1"/>
    <xf numFmtId="0" fontId="24" fillId="0" borderId="74" xfId="17" applyFont="1" applyBorder="1">
      <alignment vertical="center"/>
    </xf>
    <xf numFmtId="0" fontId="24" fillId="0" borderId="16" xfId="22" applyFont="1" applyBorder="1" applyAlignment="1">
      <alignment horizontal="center"/>
    </xf>
    <xf numFmtId="0" fontId="24" fillId="0" borderId="23" xfId="22" applyFont="1" applyBorder="1" applyAlignment="1">
      <alignment horizontal="left"/>
    </xf>
    <xf numFmtId="0" fontId="56" fillId="0" borderId="0" xfId="0" applyFont="1">
      <alignment vertical="center"/>
    </xf>
    <xf numFmtId="0" fontId="54" fillId="0" borderId="0" xfId="0" applyFont="1">
      <alignment vertical="center"/>
    </xf>
    <xf numFmtId="0" fontId="24" fillId="0" borderId="16" xfId="22" applyFont="1" applyBorder="1" applyAlignment="1">
      <alignment horizontal="left"/>
    </xf>
    <xf numFmtId="0" fontId="57" fillId="0" borderId="0" xfId="0" applyFont="1">
      <alignment vertical="center"/>
    </xf>
    <xf numFmtId="0" fontId="24" fillId="0" borderId="74" xfId="24" applyFont="1" applyBorder="1" applyAlignment="1">
      <alignment vertical="center" wrapText="1"/>
    </xf>
    <xf numFmtId="0" fontId="49" fillId="0" borderId="58" xfId="0" applyFont="1" applyBorder="1">
      <alignment vertical="center"/>
    </xf>
    <xf numFmtId="0" fontId="50" fillId="0" borderId="58" xfId="0" applyFont="1" applyBorder="1">
      <alignment vertical="center"/>
    </xf>
    <xf numFmtId="0" fontId="49" fillId="0" borderId="58" xfId="0" applyFont="1" applyBorder="1" applyAlignment="1">
      <alignment horizontal="left" vertical="center"/>
    </xf>
    <xf numFmtId="0" fontId="50" fillId="0" borderId="59" xfId="0" applyFont="1" applyBorder="1">
      <alignment vertical="center"/>
    </xf>
    <xf numFmtId="0" fontId="24" fillId="0" borderId="75" xfId="24" applyFont="1" applyBorder="1" applyAlignment="1">
      <alignment vertical="center" wrapText="1"/>
    </xf>
    <xf numFmtId="0" fontId="30" fillId="0" borderId="0" xfId="0" applyFont="1" applyAlignment="1">
      <alignment horizontal="center" vertical="center"/>
    </xf>
    <xf numFmtId="0" fontId="0" fillId="0" borderId="23" xfId="0" applyBorder="1">
      <alignment vertical="center"/>
    </xf>
    <xf numFmtId="0" fontId="24" fillId="5" borderId="74" xfId="0" applyFont="1" applyFill="1" applyBorder="1">
      <alignment vertical="center"/>
    </xf>
    <xf numFmtId="0" fontId="24" fillId="7" borderId="27" xfId="0" applyFont="1" applyFill="1" applyBorder="1" applyAlignment="1">
      <alignment horizontal="left" vertical="center"/>
    </xf>
    <xf numFmtId="0" fontId="24" fillId="7" borderId="49" xfId="0" applyFont="1" applyFill="1" applyBorder="1" applyAlignment="1">
      <alignment horizontal="left" vertical="center"/>
    </xf>
    <xf numFmtId="0" fontId="24" fillId="7" borderId="28" xfId="0" applyFont="1" applyFill="1" applyBorder="1" applyAlignment="1">
      <alignment horizontal="left" vertical="center"/>
    </xf>
    <xf numFmtId="0" fontId="40" fillId="18" borderId="12" xfId="0" applyFont="1" applyFill="1" applyBorder="1" applyAlignment="1">
      <alignment horizontal="center" vertical="center" wrapText="1"/>
    </xf>
    <xf numFmtId="0" fontId="24" fillId="0" borderId="47" xfId="0" applyFont="1" applyBorder="1">
      <alignment vertical="center"/>
    </xf>
    <xf numFmtId="0" fontId="24" fillId="0" borderId="74" xfId="17" applyFont="1" applyBorder="1" applyAlignment="1">
      <alignment vertical="center" shrinkToFit="1"/>
    </xf>
    <xf numFmtId="0" fontId="24" fillId="0" borderId="74" xfId="22" applyFont="1" applyBorder="1" applyAlignment="1">
      <alignment horizontal="left"/>
    </xf>
    <xf numFmtId="0" fontId="24" fillId="0" borderId="23" xfId="24" applyFont="1" applyBorder="1" applyAlignment="1">
      <alignment vertical="center" wrapText="1"/>
    </xf>
    <xf numFmtId="0" fontId="40" fillId="19" borderId="12" xfId="0" applyFont="1" applyFill="1" applyBorder="1" applyAlignment="1">
      <alignment horizontal="center" vertical="center" wrapText="1"/>
    </xf>
    <xf numFmtId="0" fontId="60" fillId="0" borderId="0" xfId="27" applyFont="1"/>
    <xf numFmtId="0" fontId="58" fillId="0" borderId="0" xfId="0" applyFont="1">
      <alignment vertical="center"/>
    </xf>
    <xf numFmtId="0" fontId="24" fillId="0" borderId="63" xfId="0" applyFont="1" applyBorder="1">
      <alignment vertical="center"/>
    </xf>
    <xf numFmtId="0" fontId="24" fillId="0" borderId="85" xfId="0" applyFont="1" applyBorder="1">
      <alignment vertical="center"/>
    </xf>
    <xf numFmtId="0" fontId="24" fillId="0" borderId="64" xfId="0" applyFont="1" applyBorder="1">
      <alignment vertical="center"/>
    </xf>
    <xf numFmtId="0" fontId="24" fillId="14" borderId="85" xfId="0" applyFont="1" applyFill="1" applyBorder="1">
      <alignment vertical="center"/>
    </xf>
    <xf numFmtId="0" fontId="0" fillId="0" borderId="85" xfId="0" applyBorder="1">
      <alignment vertical="center"/>
    </xf>
    <xf numFmtId="0" fontId="30" fillId="0" borderId="0" xfId="0" quotePrefix="1" applyFont="1">
      <alignment vertical="center"/>
    </xf>
    <xf numFmtId="0" fontId="58" fillId="0" borderId="7" xfId="0" applyFont="1" applyBorder="1">
      <alignment vertical="center"/>
    </xf>
    <xf numFmtId="0" fontId="58" fillId="0" borderId="8" xfId="0" applyFont="1" applyBorder="1">
      <alignment vertical="center"/>
    </xf>
    <xf numFmtId="0" fontId="58" fillId="0" borderId="10" xfId="0" applyFont="1" applyBorder="1">
      <alignment vertical="center"/>
    </xf>
    <xf numFmtId="0" fontId="58" fillId="0" borderId="31" xfId="0" applyFont="1" applyBorder="1">
      <alignment vertical="center"/>
    </xf>
    <xf numFmtId="0" fontId="58" fillId="0" borderId="32" xfId="0" applyFont="1" applyBorder="1">
      <alignment vertical="center"/>
    </xf>
    <xf numFmtId="0" fontId="62" fillId="0" borderId="0" xfId="0" applyFont="1">
      <alignment vertical="center"/>
    </xf>
    <xf numFmtId="0" fontId="63" fillId="0" borderId="0" xfId="0" applyFont="1">
      <alignment vertical="center"/>
    </xf>
    <xf numFmtId="0" fontId="24" fillId="0" borderId="61" xfId="0" applyFont="1" applyBorder="1">
      <alignment vertical="center"/>
    </xf>
    <xf numFmtId="0" fontId="24" fillId="0" borderId="84" xfId="0" applyFont="1" applyBorder="1">
      <alignment vertical="center"/>
    </xf>
    <xf numFmtId="0" fontId="24" fillId="0" borderId="42" xfId="0" applyFont="1" applyBorder="1">
      <alignment vertical="center"/>
    </xf>
    <xf numFmtId="0" fontId="62" fillId="0" borderId="85" xfId="0" applyFont="1" applyBorder="1">
      <alignment vertical="center"/>
    </xf>
    <xf numFmtId="0" fontId="62" fillId="0" borderId="76" xfId="0" applyFont="1" applyBorder="1">
      <alignment vertical="center"/>
    </xf>
    <xf numFmtId="0" fontId="51" fillId="0" borderId="0" xfId="0" applyFont="1">
      <alignment vertical="center"/>
    </xf>
    <xf numFmtId="14" fontId="24" fillId="0" borderId="74" xfId="22" applyNumberFormat="1" applyFont="1" applyBorder="1"/>
    <xf numFmtId="0" fontId="24" fillId="0" borderId="75" xfId="22" applyFont="1" applyBorder="1" applyAlignment="1">
      <alignment horizontal="center" vertical="center"/>
    </xf>
    <xf numFmtId="0" fontId="24" fillId="0" borderId="85" xfId="22" applyFont="1" applyBorder="1"/>
    <xf numFmtId="0" fontId="24" fillId="0" borderId="74" xfId="22" applyFont="1" applyBorder="1" applyAlignment="1">
      <alignment horizontal="left" vertical="center"/>
    </xf>
    <xf numFmtId="0" fontId="24" fillId="0" borderId="58" xfId="0" applyFont="1" applyBorder="1">
      <alignment vertical="center"/>
    </xf>
    <xf numFmtId="0" fontId="24" fillId="0" borderId="59" xfId="0" applyFont="1" applyBorder="1">
      <alignment vertical="center"/>
    </xf>
    <xf numFmtId="0" fontId="24" fillId="0" borderId="75" xfId="0" applyFont="1" applyBorder="1" applyAlignment="1">
      <alignment horizontal="left" vertical="center"/>
    </xf>
    <xf numFmtId="0" fontId="24" fillId="0" borderId="76" xfId="0" applyFont="1" applyBorder="1" applyAlignment="1">
      <alignment horizontal="left" vertical="center"/>
    </xf>
    <xf numFmtId="0" fontId="24" fillId="0" borderId="16" xfId="0" applyFont="1" applyBorder="1" applyAlignment="1">
      <alignment vertical="top" wrapText="1"/>
    </xf>
    <xf numFmtId="0" fontId="24" fillId="0" borderId="12" xfId="0" applyFont="1" applyBorder="1" applyAlignment="1">
      <alignment vertical="top" wrapText="1"/>
    </xf>
    <xf numFmtId="0" fontId="24" fillId="6" borderId="87" xfId="0" applyFont="1" applyFill="1" applyBorder="1">
      <alignment vertical="center"/>
    </xf>
    <xf numFmtId="0" fontId="24" fillId="6" borderId="86" xfId="0" applyFont="1" applyFill="1" applyBorder="1">
      <alignment vertical="center"/>
    </xf>
    <xf numFmtId="0" fontId="24" fillId="6" borderId="61" xfId="0" applyFont="1" applyFill="1" applyBorder="1">
      <alignment vertical="center"/>
    </xf>
    <xf numFmtId="0" fontId="24" fillId="6" borderId="84" xfId="0" applyFont="1" applyFill="1" applyBorder="1">
      <alignment vertical="center"/>
    </xf>
    <xf numFmtId="0" fontId="24" fillId="6" borderId="74" xfId="0" applyFont="1" applyFill="1" applyBorder="1">
      <alignment vertical="center"/>
    </xf>
    <xf numFmtId="0" fontId="24" fillId="6" borderId="75" xfId="0" applyFont="1" applyFill="1" applyBorder="1">
      <alignment vertical="center"/>
    </xf>
    <xf numFmtId="0" fontId="24" fillId="6" borderId="85" xfId="0" applyFont="1" applyFill="1" applyBorder="1">
      <alignment vertical="center"/>
    </xf>
    <xf numFmtId="0" fontId="24" fillId="6" borderId="76" xfId="0" applyFont="1" applyFill="1" applyBorder="1">
      <alignment vertical="center"/>
    </xf>
    <xf numFmtId="0" fontId="54" fillId="6" borderId="30" xfId="0" applyFont="1" applyFill="1" applyBorder="1">
      <alignment vertical="center"/>
    </xf>
    <xf numFmtId="0" fontId="24" fillId="0" borderId="86" xfId="0" applyFont="1" applyBorder="1">
      <alignment vertical="center"/>
    </xf>
    <xf numFmtId="0" fontId="24" fillId="0" borderId="17" xfId="0" quotePrefix="1" applyFont="1" applyBorder="1" applyAlignment="1">
      <alignment horizontal="left" vertical="top" wrapText="1"/>
    </xf>
    <xf numFmtId="169" fontId="24" fillId="0" borderId="76" xfId="26" applyNumberFormat="1" applyFont="1" applyBorder="1" applyAlignment="1">
      <alignment horizontal="center" vertical="center"/>
    </xf>
    <xf numFmtId="0" fontId="24" fillId="0" borderId="74" xfId="22" applyFont="1" applyBorder="1" applyAlignment="1">
      <alignment horizontal="center" vertical="center"/>
    </xf>
    <xf numFmtId="0" fontId="24" fillId="0" borderId="74" xfId="22" applyFont="1" applyBorder="1"/>
    <xf numFmtId="0" fontId="24" fillId="0" borderId="23" xfId="0" applyFont="1" applyBorder="1" applyAlignment="1">
      <alignment vertical="center" wrapText="1"/>
    </xf>
    <xf numFmtId="0" fontId="64" fillId="0" borderId="0" xfId="0" applyFont="1">
      <alignment vertical="center"/>
    </xf>
    <xf numFmtId="0" fontId="65" fillId="0" borderId="0" xfId="0" applyFont="1">
      <alignment vertical="center"/>
    </xf>
    <xf numFmtId="0" fontId="40" fillId="20" borderId="12" xfId="0" applyFont="1" applyFill="1" applyBorder="1" applyAlignment="1">
      <alignment horizontal="center" vertical="center" wrapText="1"/>
    </xf>
    <xf numFmtId="0" fontId="24" fillId="0" borderId="73" xfId="0" applyFont="1" applyBorder="1" applyAlignment="1">
      <alignment horizontal="center" vertical="top"/>
    </xf>
    <xf numFmtId="0" fontId="66" fillId="0" borderId="0" xfId="0" applyFont="1" applyAlignment="1">
      <alignment horizontal="justify" vertical="center"/>
    </xf>
    <xf numFmtId="10" fontId="24" fillId="0" borderId="56" xfId="0" applyNumberFormat="1" applyFont="1" applyBorder="1">
      <alignment vertical="center"/>
    </xf>
    <xf numFmtId="0" fontId="58" fillId="0" borderId="0" xfId="27" applyFont="1"/>
    <xf numFmtId="172" fontId="58" fillId="0" borderId="25" xfId="22" applyNumberFormat="1" applyFont="1" applyBorder="1" applyAlignment="1">
      <alignment horizontal="center" vertical="center"/>
    </xf>
    <xf numFmtId="0" fontId="58" fillId="0" borderId="25" xfId="22" applyFont="1" applyBorder="1" applyAlignment="1">
      <alignment horizontal="center" vertical="center"/>
    </xf>
    <xf numFmtId="0" fontId="71" fillId="0" borderId="0" xfId="0" applyFont="1">
      <alignment vertical="center"/>
    </xf>
    <xf numFmtId="0" fontId="58" fillId="0" borderId="18" xfId="0" applyFont="1" applyBorder="1">
      <alignment vertical="center"/>
    </xf>
    <xf numFmtId="0" fontId="58" fillId="0" borderId="19" xfId="0" applyFont="1" applyBorder="1">
      <alignment vertical="center"/>
    </xf>
    <xf numFmtId="0" fontId="58" fillId="0" borderId="62" xfId="0" applyFont="1" applyBorder="1">
      <alignment vertical="center"/>
    </xf>
    <xf numFmtId="0" fontId="24" fillId="0" borderId="40" xfId="0" applyFont="1" applyBorder="1">
      <alignment vertical="center"/>
    </xf>
    <xf numFmtId="0" fontId="54" fillId="6" borderId="43" xfId="0" applyFont="1" applyFill="1" applyBorder="1">
      <alignment vertical="center"/>
    </xf>
    <xf numFmtId="0" fontId="73" fillId="6" borderId="88" xfId="0" applyFont="1" applyFill="1" applyBorder="1">
      <alignment vertical="center"/>
    </xf>
    <xf numFmtId="0" fontId="40" fillId="21" borderId="12" xfId="0" applyFont="1" applyFill="1" applyBorder="1" applyAlignment="1">
      <alignment horizontal="center" vertical="center" wrapText="1"/>
    </xf>
    <xf numFmtId="0" fontId="24" fillId="0" borderId="75" xfId="25" applyFont="1" applyBorder="1" applyAlignment="1">
      <alignment horizontal="left" vertical="top" wrapText="1"/>
    </xf>
    <xf numFmtId="0" fontId="24" fillId="0" borderId="85" xfId="25" applyFont="1" applyBorder="1" applyAlignment="1">
      <alignment horizontal="left" vertical="top" wrapText="1"/>
    </xf>
    <xf numFmtId="0" fontId="24" fillId="0" borderId="76" xfId="25" applyFont="1" applyBorder="1" applyAlignment="1">
      <alignment horizontal="left" vertical="top" wrapText="1"/>
    </xf>
    <xf numFmtId="0" fontId="58" fillId="0" borderId="74" xfId="22" applyFont="1" applyBorder="1" applyAlignment="1">
      <alignment horizontal="center" vertical="center"/>
    </xf>
    <xf numFmtId="14" fontId="58" fillId="0" borderId="74" xfId="22" applyNumberFormat="1" applyFont="1" applyBorder="1"/>
    <xf numFmtId="0" fontId="58" fillId="0" borderId="74" xfId="22" applyFont="1" applyBorder="1"/>
    <xf numFmtId="0" fontId="58" fillId="0" borderId="74" xfId="22" applyFont="1" applyBorder="1" applyAlignment="1">
      <alignment horizontal="left" vertical="center"/>
    </xf>
    <xf numFmtId="169" fontId="58" fillId="0" borderId="76" xfId="26" applyNumberFormat="1" applyFont="1" applyBorder="1" applyAlignment="1">
      <alignment horizontal="center" vertical="center"/>
    </xf>
    <xf numFmtId="0" fontId="24" fillId="0" borderId="77" xfId="25" applyFont="1" applyBorder="1" applyAlignment="1">
      <alignment vertical="top" wrapText="1"/>
    </xf>
    <xf numFmtId="0" fontId="30" fillId="0" borderId="74" xfId="25" applyFont="1" applyBorder="1" applyAlignment="1">
      <alignment horizontal="left"/>
    </xf>
    <xf numFmtId="0" fontId="22" fillId="6" borderId="75" xfId="0" applyFont="1" applyFill="1" applyBorder="1" applyAlignment="1">
      <alignment vertical="top"/>
    </xf>
    <xf numFmtId="0" fontId="46" fillId="2" borderId="73" xfId="17" applyFont="1" applyFill="1" applyBorder="1" applyAlignment="1">
      <alignment horizontal="center"/>
    </xf>
    <xf numFmtId="0" fontId="22" fillId="6" borderId="85" xfId="0" applyFont="1" applyFill="1" applyBorder="1" applyAlignment="1">
      <alignment vertical="top"/>
    </xf>
    <xf numFmtId="0" fontId="34" fillId="0" borderId="76" xfId="0" applyFont="1" applyBorder="1">
      <alignment vertical="center"/>
    </xf>
    <xf numFmtId="0" fontId="34" fillId="0" borderId="84" xfId="0" applyFont="1" applyBorder="1" applyAlignment="1">
      <alignment vertical="top"/>
    </xf>
    <xf numFmtId="0" fontId="34" fillId="0" borderId="85" xfId="0" applyFont="1" applyBorder="1" applyAlignment="1">
      <alignment horizontal="left" vertical="top" wrapText="1"/>
    </xf>
    <xf numFmtId="0" fontId="24" fillId="0" borderId="85" xfId="0" applyFont="1" applyBorder="1" applyAlignment="1">
      <alignment horizontal="left" vertical="center"/>
    </xf>
    <xf numFmtId="0" fontId="0" fillId="0" borderId="76" xfId="0" applyBorder="1">
      <alignment vertical="center"/>
    </xf>
    <xf numFmtId="0" fontId="37" fillId="2" borderId="73" xfId="17" applyFont="1" applyFill="1" applyBorder="1" applyAlignment="1">
      <alignment horizontal="center"/>
    </xf>
    <xf numFmtId="170" fontId="24" fillId="0" borderId="73" xfId="17" applyNumberFormat="1" applyFont="1" applyBorder="1" applyAlignment="1">
      <alignment horizontal="left" vertical="center"/>
    </xf>
    <xf numFmtId="171" fontId="24" fillId="0" borderId="73" xfId="17" applyNumberFormat="1" applyFont="1" applyBorder="1" applyAlignment="1">
      <alignment horizontal="center" vertical="center"/>
    </xf>
    <xf numFmtId="0" fontId="24" fillId="0" borderId="73" xfId="17" applyFont="1" applyBorder="1" applyAlignment="1">
      <alignment vertical="center" wrapText="1"/>
    </xf>
    <xf numFmtId="0" fontId="39" fillId="0" borderId="73" xfId="17" applyFont="1" applyBorder="1" applyAlignment="1">
      <alignment vertical="center" wrapText="1"/>
    </xf>
    <xf numFmtId="0" fontId="24" fillId="0" borderId="73" xfId="17" applyFont="1" applyBorder="1">
      <alignment vertical="center"/>
    </xf>
    <xf numFmtId="0" fontId="24" fillId="0" borderId="77" xfId="25" applyFont="1" applyBorder="1" applyAlignment="1">
      <alignment vertical="center" wrapText="1"/>
    </xf>
    <xf numFmtId="0" fontId="58" fillId="0" borderId="74" xfId="0" applyFont="1" applyBorder="1">
      <alignment vertical="center"/>
    </xf>
    <xf numFmtId="0" fontId="30" fillId="0" borderId="74" xfId="25" applyFont="1" applyBorder="1" applyAlignment="1">
      <alignment horizontal="left" vertical="top" wrapText="1"/>
    </xf>
    <xf numFmtId="0" fontId="24" fillId="0" borderId="87" xfId="0" applyFont="1" applyBorder="1">
      <alignment vertical="center"/>
    </xf>
    <xf numFmtId="0" fontId="40" fillId="4" borderId="73" xfId="0" applyFont="1" applyFill="1" applyBorder="1" applyAlignment="1">
      <alignment horizontal="center" vertical="center" wrapText="1"/>
    </xf>
    <xf numFmtId="0" fontId="24" fillId="0" borderId="87" xfId="0" applyFont="1" applyBorder="1" applyAlignment="1">
      <alignment vertical="top" wrapText="1"/>
    </xf>
    <xf numFmtId="0" fontId="24" fillId="0" borderId="74" xfId="0" applyFont="1" applyBorder="1" applyAlignment="1">
      <alignment horizontal="center" vertical="top"/>
    </xf>
    <xf numFmtId="0" fontId="24" fillId="0" borderId="74" xfId="0" applyFont="1" applyBorder="1" applyAlignment="1">
      <alignment vertical="top"/>
    </xf>
    <xf numFmtId="0" fontId="24" fillId="0" borderId="73" xfId="0" applyFont="1" applyBorder="1" applyAlignment="1">
      <alignment horizontal="center" vertical="top" wrapText="1"/>
    </xf>
    <xf numFmtId="14" fontId="24" fillId="0" borderId="73" xfId="0" applyNumberFormat="1" applyFont="1" applyBorder="1" applyAlignment="1">
      <alignment horizontal="center" vertical="center" wrapText="1"/>
    </xf>
    <xf numFmtId="0" fontId="24" fillId="0" borderId="73" xfId="0" applyFont="1" applyBorder="1" applyAlignment="1">
      <alignment horizontal="center" vertical="center" wrapText="1"/>
    </xf>
    <xf numFmtId="0" fontId="24" fillId="0" borderId="73" xfId="0" applyFont="1" applyBorder="1" applyAlignment="1">
      <alignment vertical="center" wrapText="1"/>
    </xf>
    <xf numFmtId="0" fontId="24" fillId="11" borderId="85" xfId="0" applyFont="1" applyFill="1" applyBorder="1">
      <alignment vertical="center"/>
    </xf>
    <xf numFmtId="0" fontId="24" fillId="0" borderId="87" xfId="0" applyFont="1" applyBorder="1" applyAlignment="1">
      <alignment horizontal="right" vertical="center"/>
    </xf>
    <xf numFmtId="0" fontId="24" fillId="14" borderId="87" xfId="0" applyFont="1" applyFill="1" applyBorder="1">
      <alignment vertical="center"/>
    </xf>
    <xf numFmtId="0" fontId="30" fillId="14" borderId="87" xfId="0" applyFont="1" applyFill="1" applyBorder="1" applyAlignment="1">
      <alignment horizontal="right" vertical="center"/>
    </xf>
    <xf numFmtId="0" fontId="24" fillId="12" borderId="87" xfId="0" applyFont="1" applyFill="1" applyBorder="1">
      <alignment vertical="center"/>
    </xf>
    <xf numFmtId="0" fontId="30" fillId="12" borderId="86" xfId="0" applyFont="1" applyFill="1" applyBorder="1">
      <alignment vertical="center"/>
    </xf>
    <xf numFmtId="0" fontId="30" fillId="12" borderId="87" xfId="0" applyFont="1" applyFill="1" applyBorder="1">
      <alignment vertical="center"/>
    </xf>
    <xf numFmtId="0" fontId="24" fillId="14" borderId="87" xfId="0" applyFont="1" applyFill="1" applyBorder="1" applyAlignment="1">
      <alignment horizontal="right" vertical="center"/>
    </xf>
    <xf numFmtId="0" fontId="30" fillId="12" borderId="51" xfId="0" applyFont="1" applyFill="1" applyBorder="1">
      <alignment vertical="center"/>
    </xf>
    <xf numFmtId="0" fontId="30" fillId="0" borderId="85" xfId="0" applyFont="1" applyBorder="1">
      <alignment vertical="center"/>
    </xf>
    <xf numFmtId="0" fontId="24" fillId="12" borderId="86" xfId="0" applyFont="1" applyFill="1" applyBorder="1">
      <alignment vertical="center"/>
    </xf>
    <xf numFmtId="0" fontId="30" fillId="13" borderId="87" xfId="0" applyFont="1" applyFill="1" applyBorder="1">
      <alignment vertical="center"/>
    </xf>
    <xf numFmtId="0" fontId="24" fillId="6" borderId="87" xfId="0" applyFont="1" applyFill="1" applyBorder="1" applyAlignment="1">
      <alignment horizontal="right" vertical="center"/>
    </xf>
    <xf numFmtId="0" fontId="24" fillId="10" borderId="87" xfId="0" applyFont="1" applyFill="1" applyBorder="1" applyAlignment="1">
      <alignment horizontal="right" vertical="center"/>
    </xf>
    <xf numFmtId="0" fontId="24" fillId="0" borderId="51" xfId="0" applyFont="1" applyBorder="1" applyAlignment="1">
      <alignment vertical="center" textRotation="255"/>
    </xf>
    <xf numFmtId="0" fontId="24" fillId="6" borderId="51" xfId="0" applyFont="1" applyFill="1" applyBorder="1" applyAlignment="1">
      <alignment vertical="center" textRotation="255"/>
    </xf>
    <xf numFmtId="0" fontId="24" fillId="0" borderId="51" xfId="0" applyFont="1" applyBorder="1" applyAlignment="1">
      <alignment vertical="top" wrapText="1"/>
    </xf>
    <xf numFmtId="0" fontId="24" fillId="0" borderId="74" xfId="0" applyFont="1" applyBorder="1" applyAlignment="1">
      <alignment horizontal="center" vertical="top" wrapText="1"/>
    </xf>
    <xf numFmtId="0" fontId="24" fillId="0" borderId="89" xfId="0" applyFont="1" applyBorder="1">
      <alignment vertical="center"/>
    </xf>
    <xf numFmtId="0" fontId="24" fillId="0" borderId="90" xfId="0" applyFont="1" applyBorder="1">
      <alignment vertical="center"/>
    </xf>
    <xf numFmtId="0" fontId="45" fillId="16" borderId="56" xfId="0" applyFont="1" applyFill="1" applyBorder="1" applyAlignment="1">
      <alignment horizontal="center" vertical="center" wrapText="1"/>
    </xf>
    <xf numFmtId="0" fontId="45" fillId="16" borderId="90" xfId="0" applyFont="1" applyFill="1" applyBorder="1" applyAlignment="1">
      <alignment horizontal="center" vertical="center" wrapText="1"/>
    </xf>
    <xf numFmtId="0" fontId="45" fillId="2" borderId="91" xfId="0" applyFont="1" applyFill="1" applyBorder="1" applyAlignment="1">
      <alignment horizontal="center" vertical="center" wrapText="1"/>
    </xf>
    <xf numFmtId="0" fontId="45" fillId="17" borderId="91" xfId="0" applyFont="1" applyFill="1" applyBorder="1" applyAlignment="1">
      <alignment horizontal="center" vertical="center" wrapText="1"/>
    </xf>
    <xf numFmtId="0" fontId="45" fillId="15" borderId="90" xfId="29" applyNumberFormat="1" applyFont="1" applyFill="1" applyBorder="1" applyAlignment="1">
      <alignment horizontal="center" vertical="center" wrapText="1"/>
    </xf>
    <xf numFmtId="0" fontId="45" fillId="18" borderId="90" xfId="29" applyNumberFormat="1" applyFont="1" applyFill="1" applyBorder="1" applyAlignment="1">
      <alignment horizontal="center" vertical="center" wrapText="1"/>
    </xf>
    <xf numFmtId="0" fontId="45" fillId="19" borderId="90" xfId="29" applyNumberFormat="1" applyFont="1" applyFill="1" applyBorder="1" applyAlignment="1">
      <alignment horizontal="center" vertical="center" wrapText="1"/>
    </xf>
    <xf numFmtId="0" fontId="45" fillId="21" borderId="90" xfId="29" applyNumberFormat="1" applyFont="1" applyFill="1" applyBorder="1" applyAlignment="1">
      <alignment horizontal="center" vertical="center" wrapText="1"/>
    </xf>
    <xf numFmtId="0" fontId="40" fillId="20" borderId="91" xfId="0" applyFont="1" applyFill="1" applyBorder="1" applyAlignment="1">
      <alignment horizontal="center" vertical="center" wrapText="1"/>
    </xf>
    <xf numFmtId="0" fontId="45" fillId="4" borderId="91" xfId="0" applyFont="1" applyFill="1" applyBorder="1" applyAlignment="1">
      <alignment horizontal="center" vertical="center" wrapText="1"/>
    </xf>
    <xf numFmtId="0" fontId="24" fillId="0" borderId="56" xfId="0" applyFont="1" applyBorder="1" applyAlignment="1">
      <alignment vertical="center" wrapText="1"/>
    </xf>
    <xf numFmtId="0" fontId="24" fillId="5" borderId="56" xfId="0" applyFont="1" applyFill="1" applyBorder="1">
      <alignment vertical="center"/>
    </xf>
    <xf numFmtId="0" fontId="24" fillId="0" borderId="90" xfId="0" applyFont="1" applyBorder="1" applyAlignment="1">
      <alignment vertical="top" wrapText="1"/>
    </xf>
    <xf numFmtId="0" fontId="24" fillId="0" borderId="56" xfId="0" applyFont="1" applyBorder="1" applyAlignment="1">
      <alignment vertical="top" wrapText="1"/>
    </xf>
    <xf numFmtId="0" fontId="24" fillId="0" borderId="56" xfId="0" quotePrefix="1" applyFont="1" applyBorder="1" applyAlignment="1">
      <alignment horizontal="left" vertical="top" wrapText="1"/>
    </xf>
    <xf numFmtId="0" fontId="24" fillId="0" borderId="56" xfId="0" quotePrefix="1" applyFont="1" applyBorder="1" applyAlignment="1">
      <alignment horizontal="center" vertical="center" wrapText="1"/>
    </xf>
    <xf numFmtId="0" fontId="24" fillId="0" borderId="90" xfId="0" quotePrefix="1" applyFont="1" applyBorder="1" applyAlignment="1">
      <alignment horizontal="left" vertical="top" wrapText="1"/>
    </xf>
    <xf numFmtId="0" fontId="24" fillId="0" borderId="56" xfId="0" quotePrefix="1" applyFont="1" applyBorder="1" applyAlignment="1">
      <alignment vertical="top" wrapText="1"/>
    </xf>
    <xf numFmtId="0" fontId="28" fillId="0" borderId="56" xfId="0" applyFont="1" applyBorder="1" applyAlignment="1">
      <alignment horizontal="left" vertical="top" wrapText="1"/>
    </xf>
    <xf numFmtId="0" fontId="24" fillId="0" borderId="56" xfId="0" applyFont="1" applyBorder="1" applyAlignment="1">
      <alignment horizontal="center" vertical="center" wrapText="1"/>
    </xf>
    <xf numFmtId="14" fontId="24" fillId="0" borderId="56" xfId="0" applyNumberFormat="1" applyFont="1" applyBorder="1" applyAlignment="1">
      <alignment horizontal="center" vertical="center" wrapText="1"/>
    </xf>
    <xf numFmtId="0" fontId="43" fillId="0" borderId="56" xfId="0" applyFont="1" applyBorder="1">
      <alignment vertical="center"/>
    </xf>
    <xf numFmtId="0" fontId="40" fillId="4" borderId="92" xfId="0" applyFont="1" applyFill="1" applyBorder="1" applyAlignment="1">
      <alignment horizontal="center" vertical="center" wrapText="1"/>
    </xf>
    <xf numFmtId="0" fontId="40" fillId="4" borderId="91" xfId="0" applyFont="1" applyFill="1" applyBorder="1" applyAlignment="1">
      <alignment horizontal="center" vertical="center" wrapText="1"/>
    </xf>
    <xf numFmtId="0" fontId="40" fillId="4" borderId="93" xfId="0" applyFont="1" applyFill="1" applyBorder="1" applyAlignment="1">
      <alignment horizontal="center" vertical="center" wrapText="1"/>
    </xf>
    <xf numFmtId="0" fontId="40" fillId="9" borderId="91" xfId="0" applyFont="1" applyFill="1" applyBorder="1" applyAlignment="1">
      <alignment horizontal="center" vertical="center" wrapText="1"/>
    </xf>
    <xf numFmtId="0" fontId="40" fillId="15" borderId="91" xfId="0" applyFont="1" applyFill="1" applyBorder="1" applyAlignment="1">
      <alignment horizontal="center" vertical="center" wrapText="1"/>
    </xf>
    <xf numFmtId="0" fontId="40" fillId="18" borderId="91" xfId="0" applyFont="1" applyFill="1" applyBorder="1" applyAlignment="1">
      <alignment horizontal="center" vertical="center" wrapText="1"/>
    </xf>
    <xf numFmtId="0" fontId="40" fillId="19" borderId="91" xfId="0" applyFont="1" applyFill="1" applyBorder="1" applyAlignment="1">
      <alignment horizontal="center" vertical="center" wrapText="1"/>
    </xf>
    <xf numFmtId="0" fontId="40" fillId="21" borderId="91" xfId="0" applyFont="1" applyFill="1" applyBorder="1" applyAlignment="1">
      <alignment horizontal="center" vertical="center" wrapText="1"/>
    </xf>
    <xf numFmtId="0" fontId="24" fillId="0" borderId="73" xfId="0" applyFont="1" applyBorder="1" applyAlignment="1">
      <alignment vertical="top" wrapText="1"/>
    </xf>
    <xf numFmtId="0" fontId="24" fillId="0" borderId="73" xfId="0" applyFont="1" applyBorder="1" applyAlignment="1">
      <alignment horizontal="left" vertical="top" wrapText="1"/>
    </xf>
    <xf numFmtId="0" fontId="24" fillId="6" borderId="73" xfId="0" applyFont="1" applyFill="1" applyBorder="1" applyAlignment="1">
      <alignment horizontal="center" vertical="top" wrapText="1"/>
    </xf>
    <xf numFmtId="0" fontId="24" fillId="6" borderId="74" xfId="0" applyFont="1" applyFill="1" applyBorder="1" applyAlignment="1">
      <alignment vertical="top"/>
    </xf>
    <xf numFmtId="0" fontId="51" fillId="6" borderId="74" xfId="0" applyFont="1" applyFill="1" applyBorder="1" applyAlignment="1">
      <alignment vertical="top" wrapText="1"/>
    </xf>
    <xf numFmtId="0" fontId="24" fillId="6" borderId="74" xfId="0" applyFont="1" applyFill="1" applyBorder="1" applyAlignment="1">
      <alignment vertical="top" wrapText="1"/>
    </xf>
    <xf numFmtId="0" fontId="24" fillId="6" borderId="73" xfId="0" applyFont="1" applyFill="1" applyBorder="1" applyAlignment="1">
      <alignment horizontal="left" vertical="top" wrapText="1"/>
    </xf>
    <xf numFmtId="169" fontId="24" fillId="0" borderId="87" xfId="26" applyNumberFormat="1" applyFont="1" applyBorder="1" applyAlignment="1">
      <alignment horizontal="center" vertical="center"/>
    </xf>
    <xf numFmtId="14" fontId="24" fillId="0" borderId="87" xfId="26" applyNumberFormat="1" applyFont="1" applyBorder="1" applyAlignment="1">
      <alignment horizontal="center" vertical="center"/>
    </xf>
    <xf numFmtId="0" fontId="24" fillId="0" borderId="87" xfId="26" applyFont="1" applyBorder="1" applyAlignment="1">
      <alignment horizontal="left" vertical="top"/>
    </xf>
    <xf numFmtId="0" fontId="24" fillId="0" borderId="87" xfId="22" applyFont="1" applyBorder="1" applyAlignment="1">
      <alignment horizontal="center"/>
    </xf>
    <xf numFmtId="0" fontId="24" fillId="0" borderId="87" xfId="22" applyFont="1" applyBorder="1" applyAlignment="1">
      <alignment horizontal="left"/>
    </xf>
    <xf numFmtId="14" fontId="24" fillId="0" borderId="87" xfId="22" applyNumberFormat="1" applyFont="1" applyBorder="1" applyAlignment="1">
      <alignment horizontal="center" vertical="center"/>
    </xf>
    <xf numFmtId="0" fontId="24" fillId="0" borderId="86" xfId="27" applyFont="1" applyBorder="1" applyAlignment="1">
      <alignment vertical="top" wrapText="1"/>
    </xf>
    <xf numFmtId="0" fontId="24" fillId="0" borderId="61" xfId="27" applyFont="1" applyBorder="1" applyAlignment="1">
      <alignment vertical="top" wrapText="1"/>
    </xf>
    <xf numFmtId="0" fontId="24" fillId="0" borderId="61" xfId="0" applyFont="1" applyBorder="1" applyAlignment="1">
      <alignment vertical="top" wrapText="1"/>
    </xf>
    <xf numFmtId="0" fontId="24" fillId="0" borderId="38" xfId="0" applyFont="1" applyBorder="1" applyAlignment="1">
      <alignment vertical="top" wrapText="1"/>
    </xf>
    <xf numFmtId="0" fontId="24" fillId="0" borderId="39" xfId="27" applyFont="1" applyBorder="1" applyAlignment="1">
      <alignment vertical="top" wrapText="1"/>
    </xf>
    <xf numFmtId="0" fontId="24" fillId="0" borderId="31" xfId="27" applyFont="1" applyBorder="1" applyAlignment="1">
      <alignment vertical="top" wrapText="1"/>
    </xf>
    <xf numFmtId="0" fontId="24" fillId="0" borderId="31" xfId="0" applyFont="1" applyBorder="1" applyAlignment="1">
      <alignment vertical="top" wrapText="1"/>
    </xf>
    <xf numFmtId="0" fontId="24" fillId="0" borderId="32" xfId="0" applyFont="1" applyBorder="1" applyAlignment="1">
      <alignment vertical="top" wrapText="1"/>
    </xf>
    <xf numFmtId="14" fontId="24" fillId="0" borderId="86" xfId="27" applyNumberFormat="1" applyFont="1" applyBorder="1" applyAlignment="1">
      <alignment horizontal="center" vertical="center"/>
    </xf>
    <xf numFmtId="14" fontId="24" fillId="0" borderId="38" xfId="27" applyNumberFormat="1" applyFont="1" applyBorder="1" applyAlignment="1">
      <alignment horizontal="center" vertical="center"/>
    </xf>
    <xf numFmtId="14" fontId="24" fillId="0" borderId="18" xfId="27" applyNumberFormat="1" applyFont="1" applyBorder="1" applyAlignment="1">
      <alignment horizontal="center" vertical="center"/>
    </xf>
    <xf numFmtId="14" fontId="24" fillId="0" borderId="40" xfId="27" applyNumberFormat="1" applyFont="1" applyBorder="1" applyAlignment="1">
      <alignment horizontal="center" vertical="center"/>
    </xf>
    <xf numFmtId="0" fontId="22" fillId="0" borderId="41" xfId="27" applyFont="1" applyBorder="1" applyAlignment="1">
      <alignment horizontal="center" vertical="center" wrapText="1"/>
    </xf>
    <xf numFmtId="0" fontId="22" fillId="0" borderId="61" xfId="27" applyFont="1" applyBorder="1" applyAlignment="1">
      <alignment horizontal="center" vertical="center" wrapText="1"/>
    </xf>
    <xf numFmtId="0" fontId="22" fillId="0" borderId="84" xfId="27" applyFont="1" applyBorder="1" applyAlignment="1">
      <alignment horizontal="center" vertical="center" wrapText="1"/>
    </xf>
    <xf numFmtId="0" fontId="22" fillId="0" borderId="9" xfId="27" applyFont="1" applyBorder="1" applyAlignment="1">
      <alignment horizontal="center" vertical="center" wrapText="1"/>
    </xf>
    <xf numFmtId="0" fontId="22" fillId="0" borderId="0" xfId="27" applyFont="1" applyAlignment="1">
      <alignment horizontal="center" vertical="center" wrapText="1"/>
    </xf>
    <xf numFmtId="0" fontId="22" fillId="0" borderId="42" xfId="27" applyFont="1" applyBorder="1" applyAlignment="1">
      <alignment horizontal="center" vertical="center" wrapText="1"/>
    </xf>
    <xf numFmtId="0" fontId="24" fillId="0" borderId="86" xfId="27" applyFont="1" applyBorder="1" applyAlignment="1">
      <alignment horizontal="center" vertical="center" wrapText="1"/>
    </xf>
    <xf numFmtId="0" fontId="24" fillId="0" borderId="84" xfId="27" applyFont="1" applyBorder="1" applyAlignment="1">
      <alignment horizontal="center" vertical="center"/>
    </xf>
    <xf numFmtId="0" fontId="24" fillId="0" borderId="18" xfId="27" applyFont="1" applyBorder="1" applyAlignment="1">
      <alignment horizontal="center" vertical="center"/>
    </xf>
    <xf numFmtId="0" fontId="24" fillId="0" borderId="19" xfId="27" applyFont="1" applyBorder="1" applyAlignment="1">
      <alignment horizontal="center" vertical="center"/>
    </xf>
    <xf numFmtId="0" fontId="24" fillId="0" borderId="84" xfId="27" applyFont="1" applyBorder="1" applyAlignment="1">
      <alignment horizontal="center" vertical="center" wrapText="1"/>
    </xf>
    <xf numFmtId="0" fontId="24" fillId="0" borderId="18" xfId="27" applyFont="1" applyBorder="1" applyAlignment="1">
      <alignment horizontal="center" vertical="center" wrapText="1"/>
    </xf>
    <xf numFmtId="0" fontId="24" fillId="0" borderId="19" xfId="27" applyFont="1" applyBorder="1" applyAlignment="1">
      <alignment horizontal="center" vertical="center" wrapText="1"/>
    </xf>
    <xf numFmtId="0" fontId="24" fillId="0" borderId="43" xfId="27" applyFont="1" applyBorder="1" applyAlignment="1">
      <alignment horizontal="center" vertical="center" wrapText="1"/>
    </xf>
    <xf numFmtId="0" fontId="24" fillId="0" borderId="85" xfId="27" applyFont="1" applyBorder="1" applyAlignment="1">
      <alignment horizontal="center" vertical="center" wrapText="1"/>
    </xf>
    <xf numFmtId="0" fontId="24" fillId="0" borderId="76" xfId="27" applyFont="1" applyBorder="1" applyAlignment="1">
      <alignment horizontal="center" vertical="center" wrapText="1"/>
    </xf>
    <xf numFmtId="0" fontId="24" fillId="0" borderId="44" xfId="27" applyFont="1" applyBorder="1" applyAlignment="1">
      <alignment horizontal="center" vertical="center" wrapText="1"/>
    </xf>
    <xf numFmtId="0" fontId="24" fillId="0" borderId="45" xfId="27" applyFont="1" applyBorder="1" applyAlignment="1">
      <alignment horizontal="center" vertical="center" wrapText="1"/>
    </xf>
    <xf numFmtId="0" fontId="24" fillId="0" borderId="46" xfId="27" applyFont="1" applyBorder="1" applyAlignment="1">
      <alignment horizontal="center" vertical="center" wrapText="1"/>
    </xf>
    <xf numFmtId="0" fontId="25" fillId="0" borderId="6" xfId="27" applyFont="1" applyBorder="1" applyAlignment="1">
      <alignment horizontal="center" vertical="center" wrapText="1"/>
    </xf>
    <xf numFmtId="0" fontId="25" fillId="0" borderId="7" xfId="27" applyFont="1" applyBorder="1" applyAlignment="1">
      <alignment horizontal="center" vertical="center"/>
    </xf>
    <xf numFmtId="0" fontId="25" fillId="0" borderId="8" xfId="27" applyFont="1" applyBorder="1" applyAlignment="1">
      <alignment horizontal="center" vertical="center"/>
    </xf>
    <xf numFmtId="0" fontId="25" fillId="0" borderId="9" xfId="27" applyFont="1" applyBorder="1" applyAlignment="1">
      <alignment horizontal="center" vertical="center"/>
    </xf>
    <xf numFmtId="0" fontId="25" fillId="0" borderId="0" xfId="27" applyFont="1" applyAlignment="1">
      <alignment horizontal="center" vertical="center"/>
    </xf>
    <xf numFmtId="0" fontId="25" fillId="0" borderId="10" xfId="27" applyFont="1" applyBorder="1" applyAlignment="1">
      <alignment horizontal="center" vertical="center"/>
    </xf>
    <xf numFmtId="0" fontId="25" fillId="0" borderId="30" xfId="27" applyFont="1" applyBorder="1" applyAlignment="1">
      <alignment horizontal="center" vertical="center"/>
    </xf>
    <xf numFmtId="0" fontId="25" fillId="0" borderId="31" xfId="27" applyFont="1" applyBorder="1" applyAlignment="1">
      <alignment horizontal="center" vertical="center"/>
    </xf>
    <xf numFmtId="0" fontId="25" fillId="0" borderId="32" xfId="27" applyFont="1" applyBorder="1" applyAlignment="1">
      <alignment horizontal="center" vertical="center"/>
    </xf>
    <xf numFmtId="0" fontId="26" fillId="0" borderId="0" xfId="27" applyFont="1" applyAlignment="1">
      <alignment horizontal="center" vertical="center"/>
    </xf>
    <xf numFmtId="0" fontId="24" fillId="0" borderId="33" xfId="27" applyFont="1" applyBorder="1" applyAlignment="1">
      <alignment horizontal="center" vertical="center"/>
    </xf>
    <xf numFmtId="0" fontId="24" fillId="0" borderId="34" xfId="27" applyFont="1" applyBorder="1" applyAlignment="1">
      <alignment horizontal="center" vertical="center"/>
    </xf>
    <xf numFmtId="0" fontId="24" fillId="0" borderId="35" xfId="27" applyFont="1" applyBorder="1" applyAlignment="1">
      <alignment horizontal="center" vertical="center"/>
    </xf>
    <xf numFmtId="0" fontId="24" fillId="0" borderId="36" xfId="27" applyFont="1" applyBorder="1" applyAlignment="1">
      <alignment horizontal="center" vertical="center"/>
    </xf>
    <xf numFmtId="0" fontId="24" fillId="0" borderId="37" xfId="27" applyFont="1" applyBorder="1" applyAlignment="1">
      <alignment horizontal="center" vertical="center"/>
    </xf>
    <xf numFmtId="0" fontId="22" fillId="7" borderId="27" xfId="0" applyFont="1" applyFill="1" applyBorder="1" applyAlignment="1">
      <alignment vertical="top"/>
    </xf>
    <xf numFmtId="0" fontId="22" fillId="7" borderId="49" xfId="0" applyFont="1" applyFill="1" applyBorder="1" applyAlignment="1">
      <alignment vertical="top"/>
    </xf>
    <xf numFmtId="0" fontId="22" fillId="7" borderId="28" xfId="0" applyFont="1" applyFill="1" applyBorder="1" applyAlignment="1">
      <alignment vertical="top"/>
    </xf>
    <xf numFmtId="0" fontId="22" fillId="6" borderId="75" xfId="0" applyFont="1" applyFill="1" applyBorder="1" applyAlignment="1">
      <alignment vertical="top"/>
    </xf>
    <xf numFmtId="0" fontId="22" fillId="6" borderId="85" xfId="0" applyFont="1" applyFill="1" applyBorder="1" applyAlignment="1">
      <alignment vertical="top"/>
    </xf>
    <xf numFmtId="0" fontId="22" fillId="6" borderId="86" xfId="0" applyFont="1" applyFill="1" applyBorder="1" applyAlignment="1">
      <alignment vertical="top"/>
    </xf>
    <xf numFmtId="0" fontId="22" fillId="6" borderId="61" xfId="0" applyFont="1" applyFill="1" applyBorder="1" applyAlignment="1">
      <alignment vertical="top"/>
    </xf>
    <xf numFmtId="0" fontId="22" fillId="6" borderId="18" xfId="0" applyFont="1" applyFill="1" applyBorder="1" applyAlignment="1">
      <alignment vertical="top"/>
    </xf>
    <xf numFmtId="0" fontId="22" fillId="6" borderId="62" xfId="0" applyFont="1" applyFill="1" applyBorder="1" applyAlignment="1">
      <alignment vertical="top"/>
    </xf>
    <xf numFmtId="0" fontId="34" fillId="0" borderId="86" xfId="0" applyFont="1" applyBorder="1">
      <alignment vertical="center"/>
    </xf>
    <xf numFmtId="0" fontId="34" fillId="0" borderId="61" xfId="0" applyFont="1" applyBorder="1">
      <alignment vertical="center"/>
    </xf>
    <xf numFmtId="0" fontId="34" fillId="0" borderId="84" xfId="0" applyFont="1" applyBorder="1">
      <alignment vertical="center"/>
    </xf>
    <xf numFmtId="0" fontId="36" fillId="0" borderId="18" xfId="9" applyFont="1" applyBorder="1" applyAlignment="1" applyProtection="1">
      <alignment vertical="center"/>
    </xf>
    <xf numFmtId="0" fontId="36" fillId="0" borderId="62" xfId="9" applyFont="1" applyBorder="1" applyAlignment="1" applyProtection="1">
      <alignment vertical="center"/>
    </xf>
    <xf numFmtId="0" fontId="34" fillId="0" borderId="62" xfId="0" applyFont="1" applyBorder="1">
      <alignment vertical="center"/>
    </xf>
    <xf numFmtId="0" fontId="34" fillId="0" borderId="19" xfId="0" applyFont="1" applyBorder="1">
      <alignment vertical="center"/>
    </xf>
    <xf numFmtId="0" fontId="22" fillId="6" borderId="47" xfId="0" applyFont="1" applyFill="1" applyBorder="1" applyAlignment="1">
      <alignment vertical="top"/>
    </xf>
    <xf numFmtId="0" fontId="22" fillId="6" borderId="50" xfId="0" applyFont="1" applyFill="1" applyBorder="1" applyAlignment="1">
      <alignment vertical="top"/>
    </xf>
    <xf numFmtId="0" fontId="35" fillId="0" borderId="47" xfId="0" applyFont="1" applyBorder="1" applyAlignment="1">
      <alignment vertical="center" wrapText="1"/>
    </xf>
    <xf numFmtId="0" fontId="35" fillId="0" borderId="50" xfId="0" applyFont="1" applyBorder="1" applyAlignment="1">
      <alignment vertical="center" wrapText="1"/>
    </xf>
    <xf numFmtId="0" fontId="35" fillId="0" borderId="48" xfId="0" applyFont="1" applyBorder="1" applyAlignment="1">
      <alignment vertical="center" wrapText="1"/>
    </xf>
    <xf numFmtId="0" fontId="24" fillId="0" borderId="75" xfId="0" applyFont="1" applyBorder="1" applyAlignment="1">
      <alignment horizontal="left" vertical="center"/>
    </xf>
    <xf numFmtId="0" fontId="24" fillId="0" borderId="85" xfId="0" applyFont="1" applyBorder="1" applyAlignment="1">
      <alignment horizontal="left" vertical="center"/>
    </xf>
    <xf numFmtId="0" fontId="24" fillId="0" borderId="76" xfId="0" applyFont="1" applyBorder="1" applyAlignment="1">
      <alignment horizontal="left" vertical="center"/>
    </xf>
    <xf numFmtId="0" fontId="22" fillId="0" borderId="75" xfId="0" applyFont="1" applyBorder="1">
      <alignment vertical="center"/>
    </xf>
    <xf numFmtId="0" fontId="22" fillId="0" borderId="85" xfId="0" applyFont="1" applyBorder="1">
      <alignment vertical="center"/>
    </xf>
    <xf numFmtId="0" fontId="22" fillId="0" borderId="76" xfId="0" applyFont="1" applyBorder="1">
      <alignment vertical="center"/>
    </xf>
    <xf numFmtId="0" fontId="24" fillId="6" borderId="75" xfId="0" applyFont="1" applyFill="1" applyBorder="1" applyAlignment="1">
      <alignment horizontal="left" vertical="center"/>
    </xf>
    <xf numFmtId="0" fontId="24" fillId="6" borderId="85" xfId="0" applyFont="1" applyFill="1" applyBorder="1" applyAlignment="1">
      <alignment horizontal="left" vertical="center"/>
    </xf>
    <xf numFmtId="0" fontId="24" fillId="6" borderId="76" xfId="0" applyFont="1" applyFill="1" applyBorder="1" applyAlignment="1">
      <alignment horizontal="left" vertical="center"/>
    </xf>
    <xf numFmtId="0" fontId="24" fillId="0" borderId="76" xfId="0" applyFont="1" applyBorder="1" applyAlignment="1">
      <alignment vertical="top"/>
    </xf>
    <xf numFmtId="0" fontId="24" fillId="0" borderId="18" xfId="0" applyFont="1" applyBorder="1">
      <alignment vertical="center"/>
    </xf>
    <xf numFmtId="0" fontId="24" fillId="0" borderId="62" xfId="0" applyFont="1" applyBorder="1">
      <alignment vertical="center"/>
    </xf>
    <xf numFmtId="0" fontId="22" fillId="6" borderId="76" xfId="0" applyFont="1" applyFill="1" applyBorder="1" applyAlignment="1">
      <alignment vertical="top"/>
    </xf>
    <xf numFmtId="0" fontId="24" fillId="7" borderId="27" xfId="0" applyFont="1" applyFill="1" applyBorder="1">
      <alignment vertical="center"/>
    </xf>
    <xf numFmtId="0" fontId="24" fillId="7" borderId="49" xfId="0" applyFont="1" applyFill="1" applyBorder="1">
      <alignment vertical="center"/>
    </xf>
    <xf numFmtId="0" fontId="24" fillId="0" borderId="47" xfId="0" applyFont="1" applyBorder="1">
      <alignment vertical="center"/>
    </xf>
    <xf numFmtId="0" fontId="24" fillId="0" borderId="50" xfId="0" applyFont="1" applyBorder="1">
      <alignment vertical="center"/>
    </xf>
    <xf numFmtId="0" fontId="58" fillId="0" borderId="18" xfId="0" applyFont="1" applyBorder="1">
      <alignment vertical="center"/>
    </xf>
    <xf numFmtId="0" fontId="58" fillId="0" borderId="62" xfId="0" applyFont="1" applyBorder="1">
      <alignment vertical="center"/>
    </xf>
    <xf numFmtId="0" fontId="24" fillId="0" borderId="75" xfId="25" applyFont="1" applyBorder="1" applyAlignment="1">
      <alignment horizontal="left" vertical="top" wrapText="1"/>
    </xf>
    <xf numFmtId="0" fontId="24" fillId="0" borderId="85" xfId="25" applyFont="1" applyBorder="1" applyAlignment="1">
      <alignment horizontal="left" vertical="top" wrapText="1"/>
    </xf>
    <xf numFmtId="0" fontId="24" fillId="0" borderId="76" xfId="25" applyFont="1" applyBorder="1" applyAlignment="1">
      <alignment horizontal="left" vertical="top" wrapText="1"/>
    </xf>
    <xf numFmtId="0" fontId="37" fillId="2" borderId="73" xfId="17" applyFont="1" applyFill="1" applyBorder="1" applyAlignment="1">
      <alignment horizontal="center" vertical="center"/>
    </xf>
    <xf numFmtId="0" fontId="37" fillId="2" borderId="73" xfId="17" applyFont="1" applyFill="1" applyBorder="1" applyAlignment="1">
      <alignment horizontal="center" vertical="center" wrapText="1"/>
    </xf>
    <xf numFmtId="0" fontId="46" fillId="2" borderId="73" xfId="17" applyFont="1" applyFill="1" applyBorder="1" applyAlignment="1">
      <alignment horizontal="center"/>
    </xf>
    <xf numFmtId="0" fontId="12" fillId="0" borderId="52" xfId="9" applyBorder="1" applyAlignment="1" applyProtection="1">
      <alignment horizontal="center" vertical="center"/>
    </xf>
    <xf numFmtId="0" fontId="12" fillId="0" borderId="14" xfId="9" applyBorder="1" applyAlignment="1" applyProtection="1">
      <alignment horizontal="center" vertical="center"/>
    </xf>
    <xf numFmtId="0" fontId="46" fillId="2" borderId="53" xfId="17" applyFont="1" applyFill="1" applyBorder="1" applyAlignment="1">
      <alignment horizontal="center" vertical="center"/>
    </xf>
    <xf numFmtId="0" fontId="46" fillId="2" borderId="11" xfId="17" applyFont="1" applyFill="1" applyBorder="1" applyAlignment="1">
      <alignment horizontal="center" vertical="center"/>
    </xf>
    <xf numFmtId="0" fontId="46" fillId="2" borderId="54" xfId="17" applyFont="1" applyFill="1" applyBorder="1" applyAlignment="1">
      <alignment horizontal="center" vertical="center"/>
    </xf>
    <xf numFmtId="0" fontId="46" fillId="2" borderId="55" xfId="17" applyFont="1" applyFill="1" applyBorder="1" applyAlignment="1">
      <alignment horizontal="center" vertical="center"/>
    </xf>
    <xf numFmtId="0" fontId="37" fillId="2" borderId="12" xfId="17" applyFont="1" applyFill="1" applyBorder="1" applyAlignment="1">
      <alignment horizontal="center" vertical="center" wrapText="1"/>
    </xf>
    <xf numFmtId="0" fontId="37" fillId="2" borderId="17" xfId="17" applyFont="1" applyFill="1" applyBorder="1" applyAlignment="1">
      <alignment horizontal="center" vertical="center"/>
    </xf>
    <xf numFmtId="0" fontId="24" fillId="0" borderId="87" xfId="9" applyFont="1" applyBorder="1" applyAlignment="1" applyProtection="1">
      <alignment vertical="center"/>
    </xf>
    <xf numFmtId="0" fontId="24" fillId="0" borderId="16" xfId="9" applyFont="1" applyBorder="1" applyAlignment="1" applyProtection="1">
      <alignment vertical="center"/>
    </xf>
    <xf numFmtId="0" fontId="24" fillId="0" borderId="23" xfId="9" applyFont="1" applyBorder="1" applyAlignment="1" applyProtection="1">
      <alignment vertical="center"/>
    </xf>
    <xf numFmtId="0" fontId="24" fillId="0" borderId="75" xfId="25" applyFont="1" applyBorder="1" applyAlignment="1">
      <alignment horizontal="left" vertical="center" wrapText="1"/>
    </xf>
    <xf numFmtId="0" fontId="24" fillId="0" borderId="85" xfId="25" applyFont="1" applyBorder="1" applyAlignment="1">
      <alignment horizontal="left" vertical="center" wrapText="1"/>
    </xf>
    <xf numFmtId="0" fontId="24" fillId="0" borderId="76" xfId="25" applyFont="1" applyBorder="1" applyAlignment="1">
      <alignment horizontal="left" vertical="center" wrapText="1"/>
    </xf>
    <xf numFmtId="0" fontId="12" fillId="0" borderId="0" xfId="9" applyAlignment="1" applyProtection="1">
      <alignment horizontal="center" vertical="center"/>
    </xf>
    <xf numFmtId="0" fontId="24" fillId="0" borderId="87" xfId="9" applyFont="1" applyBorder="1" applyAlignment="1" applyProtection="1">
      <alignment horizontal="center" vertical="top"/>
    </xf>
    <xf numFmtId="0" fontId="24" fillId="0" borderId="16" xfId="9" applyFont="1" applyBorder="1" applyAlignment="1" applyProtection="1">
      <alignment horizontal="center" vertical="top"/>
    </xf>
    <xf numFmtId="0" fontId="24" fillId="0" borderId="23" xfId="9" applyFont="1" applyBorder="1" applyAlignment="1" applyProtection="1">
      <alignment horizontal="center" vertical="top"/>
    </xf>
    <xf numFmtId="0" fontId="24" fillId="0" borderId="74" xfId="9" applyFont="1" applyBorder="1" applyAlignment="1" applyProtection="1">
      <alignment horizontal="left"/>
    </xf>
    <xf numFmtId="0" fontId="24" fillId="0" borderId="87" xfId="9" applyFont="1" applyBorder="1" applyAlignment="1" applyProtection="1">
      <alignment horizontal="left"/>
    </xf>
    <xf numFmtId="0" fontId="24" fillId="0" borderId="52" xfId="17" applyFont="1" applyBorder="1" applyAlignment="1">
      <alignment horizontal="center" vertical="center"/>
    </xf>
    <xf numFmtId="0" fontId="24" fillId="0" borderId="14" xfId="17" applyFont="1" applyBorder="1" applyAlignment="1">
      <alignment horizontal="center" vertical="center"/>
    </xf>
    <xf numFmtId="0" fontId="24" fillId="0" borderId="16" xfId="0" applyFont="1" applyBorder="1" applyAlignment="1">
      <alignment vertical="top" wrapText="1"/>
    </xf>
    <xf numFmtId="0" fontId="24" fillId="0" borderId="87" xfId="0" quotePrefix="1" applyFont="1" applyBorder="1" applyAlignment="1">
      <alignment vertical="top" wrapText="1"/>
    </xf>
    <xf numFmtId="0" fontId="24" fillId="0" borderId="87" xfId="0" applyFont="1" applyBorder="1" applyAlignment="1">
      <alignment vertical="top" wrapText="1"/>
    </xf>
    <xf numFmtId="0" fontId="24" fillId="0" borderId="12" xfId="0" applyFont="1" applyBorder="1" applyAlignment="1">
      <alignment vertical="top" wrapText="1"/>
    </xf>
    <xf numFmtId="0" fontId="24" fillId="0" borderId="17" xfId="0" applyFont="1" applyBorder="1" applyAlignment="1">
      <alignment vertical="top" wrapText="1"/>
    </xf>
    <xf numFmtId="0" fontId="24" fillId="0" borderId="23" xfId="0" applyFont="1" applyBorder="1" applyAlignment="1">
      <alignment vertical="top" wrapText="1"/>
    </xf>
    <xf numFmtId="0" fontId="51" fillId="0" borderId="87" xfId="0" applyFont="1" applyBorder="1" applyAlignment="1">
      <alignment horizontal="left" vertical="top" wrapText="1"/>
    </xf>
    <xf numFmtId="0" fontId="0" fillId="0" borderId="16" xfId="0" applyBorder="1" applyAlignment="1">
      <alignment horizontal="left" vertical="top" wrapText="1"/>
    </xf>
    <xf numFmtId="0" fontId="24" fillId="0" borderId="87" xfId="0" applyFont="1" applyBorder="1" applyAlignment="1">
      <alignment horizontal="left" vertical="top" wrapText="1"/>
    </xf>
    <xf numFmtId="0" fontId="51" fillId="0" borderId="87" xfId="0" applyFont="1" applyBorder="1" applyAlignment="1">
      <alignment vertical="top" wrapText="1"/>
    </xf>
    <xf numFmtId="0" fontId="24" fillId="0" borderId="16" xfId="0" applyFont="1" applyBorder="1" applyAlignment="1">
      <alignment vertical="center" wrapText="1"/>
    </xf>
    <xf numFmtId="0" fontId="24" fillId="11" borderId="87" xfId="0" applyFont="1" applyFill="1" applyBorder="1" applyAlignment="1">
      <alignment vertical="center" wrapText="1"/>
    </xf>
    <xf numFmtId="0" fontId="24" fillId="0" borderId="23" xfId="0" applyFont="1" applyBorder="1" applyAlignment="1">
      <alignment vertical="center" wrapText="1"/>
    </xf>
    <xf numFmtId="0" fontId="0" fillId="0" borderId="16" xfId="0" applyBorder="1" applyAlignment="1">
      <alignment vertical="center" wrapText="1"/>
    </xf>
    <xf numFmtId="0" fontId="0" fillId="0" borderId="23" xfId="0" applyBorder="1" applyAlignment="1">
      <alignment vertical="center" wrapText="1"/>
    </xf>
    <xf numFmtId="0" fontId="77" fillId="0" borderId="0" xfId="0" applyFont="1" applyAlignment="1">
      <alignment horizontal="justify" vertical="center" wrapText="1"/>
    </xf>
    <xf numFmtId="0" fontId="77" fillId="0" borderId="0" xfId="18" applyFont="1">
      <alignment vertical="center"/>
    </xf>
    <xf numFmtId="0" fontId="77" fillId="0" borderId="0" xfId="18" applyFont="1" applyAlignment="1">
      <alignment vertical="center" wrapText="1"/>
    </xf>
  </cellXfs>
  <cellStyles count="32">
    <cellStyle name="_Tu-Ka検討" xfId="1" xr:uid="{00000000-0005-0000-0000-000000000000}"/>
    <cellStyle name="_Tu-Ka検討_1" xfId="2" xr:uid="{00000000-0005-0000-0000-000001000000}"/>
    <cellStyle name="Calc Currency (0)" xfId="3" xr:uid="{00000000-0005-0000-0000-000002000000}"/>
    <cellStyle name="Header1" xfId="4" xr:uid="{00000000-0005-0000-0000-000003000000}"/>
    <cellStyle name="Header2" xfId="5" xr:uid="{00000000-0005-0000-0000-000004000000}"/>
    <cellStyle name="Heading" xfId="6" xr:uid="{00000000-0005-0000-0000-000005000000}"/>
    <cellStyle name="Hyperlink" xfId="9" builtinId="8"/>
    <cellStyle name="Normal" xfId="0" builtinId="0"/>
    <cellStyle name="Normal - Style1" xfId="7" xr:uid="{00000000-0005-0000-0000-000008000000}"/>
    <cellStyle name="ｼﾅﾘｵ標準" xfId="8" xr:uid="{00000000-0005-0000-0000-000009000000}"/>
    <cellStyle name="坪井" xfId="21" xr:uid="{00000000-0005-0000-0000-00000A000000}"/>
    <cellStyle name="常规_（日文）EMEV_Android1.6_OMFDEC_UTReport" xfId="17" xr:uid="{00000000-0005-0000-0000-00000B000000}"/>
    <cellStyle name="常规_Jap_EMEV_Android1.6_Template_UTReport" xfId="18" xr:uid="{00000000-0005-0000-0000-00000C000000}"/>
    <cellStyle name="未定義" xfId="28" xr:uid="{00000000-0005-0000-0000-00000D000000}"/>
    <cellStyle name="样式 1" xfId="29" xr:uid="{00000000-0005-0000-0000-00000E000000}"/>
    <cellStyle name="样式 2" xfId="30" xr:uid="{00000000-0005-0000-0000-00000F000000}"/>
    <cellStyle name="样式 3" xfId="31" xr:uid="{00000000-0005-0000-0000-000010000000}"/>
    <cellStyle name="桁区切?_notev300" xfId="12" xr:uid="{00000000-0005-0000-0000-000011000000}"/>
    <cellStyle name="桁区切り [0.00]?修正ファイル" xfId="13" xr:uid="{00000000-0005-0000-0000-000012000000}"/>
    <cellStyle name="桁区切り [0.00]㳟修正ファイル" xfId="14" xr:uid="{00000000-0005-0000-0000-000013000000}"/>
    <cellStyle name="桁区切り![0.00]_ドコモ1213_ans (1)" xfId="15" xr:uid="{00000000-0005-0000-0000-000014000000}"/>
    <cellStyle name="桁区切ⶊ_notev300" xfId="16" xr:uid="{00000000-0005-0000-0000-000015000000}"/>
    <cellStyle name="桁蟻唇Ｆ [0.00]_Sheet1" xfId="10" xr:uid="{00000000-0005-0000-0000-000016000000}"/>
    <cellStyle name="桁蟻唇Ｆ_Sheet1" xfId="11" xr:uid="{00000000-0005-0000-0000-000017000000}"/>
    <cellStyle name="標準_EBISU_NPドライバ_フローチャート(review)版" xfId="22" xr:uid="{00000000-0005-0000-0000-000018000000}"/>
    <cellStyle name="標準_M2_RTCドライバT1試験報告書" xfId="23" xr:uid="{00000000-0005-0000-0000-000019000000}"/>
    <cellStyle name="標準_M2_SPI_Validation" xfId="24" xr:uid="{00000000-0005-0000-0000-00001A000000}"/>
    <cellStyle name="標準_RockHopper4 ACPU IrDAドライバT1試験仕様書AnnexA" xfId="25" xr:uid="{00000000-0005-0000-0000-00001B000000}"/>
    <cellStyle name="標準_RockHopper4_Kernel_単体試験仕様書(FileSystem編)_1_0" xfId="26" xr:uid="{00000000-0005-0000-0000-00001C000000}"/>
    <cellStyle name="標準_smp_jffs2_T1_cover" xfId="27" xr:uid="{00000000-0005-0000-0000-00001D000000}"/>
    <cellStyle name="脱浦 [0.00]_￠    ￡ PORTABLE" xfId="19" xr:uid="{00000000-0005-0000-0000-00001E000000}"/>
    <cellStyle name="脱浦_￠    ￡ PORTABLE" xfId="20" xr:uid="{00000000-0005-0000-0000-00001F000000}"/>
  </cellStyles>
  <dxfs count="216">
    <dxf>
      <fill>
        <patternFill>
          <bgColor theme="0" tint="-0.24994659260841701"/>
        </patternFill>
      </fill>
    </dxf>
    <dxf>
      <font>
        <b/>
        <i val="0"/>
        <color rgb="FFFF0000"/>
      </font>
      <fill>
        <patternFill>
          <bgColor rgb="FFFFFFCC"/>
        </patternFill>
      </fill>
    </dxf>
    <dxf>
      <font>
        <b/>
        <i val="0"/>
        <color rgb="FFFF0000"/>
      </font>
      <fill>
        <patternFill>
          <bgColor rgb="FFFFFFCC"/>
        </patternFill>
      </fill>
    </dxf>
    <dxf>
      <fill>
        <patternFill>
          <bgColor theme="0" tint="-0.24994659260841701"/>
        </patternFill>
      </fill>
    </dxf>
    <dxf>
      <fill>
        <patternFill>
          <bgColor theme="0" tint="-0.24994659260841701"/>
        </patternFill>
      </fill>
    </dxf>
    <dxf>
      <font>
        <b/>
        <i val="0"/>
        <color rgb="FFFF0000"/>
      </font>
      <fill>
        <patternFill>
          <bgColor rgb="FFFFFFCC"/>
        </patternFill>
      </fill>
    </dxf>
    <dxf>
      <fill>
        <patternFill>
          <bgColor theme="0" tint="-0.24994659260841701"/>
        </patternFill>
      </fill>
    </dxf>
    <dxf>
      <fill>
        <patternFill>
          <bgColor theme="0" tint="-0.24994659260841701"/>
        </patternFill>
      </fill>
    </dxf>
    <dxf>
      <font>
        <b/>
        <i val="0"/>
        <color rgb="FFFF0000"/>
      </font>
      <fill>
        <patternFill>
          <bgColor rgb="FFFFFFCC"/>
        </patternFill>
      </fill>
    </dxf>
    <dxf>
      <fill>
        <patternFill>
          <bgColor theme="0" tint="-0.24994659260841701"/>
        </patternFill>
      </fill>
    </dxf>
    <dxf>
      <fill>
        <patternFill>
          <bgColor theme="0" tint="-0.24994659260841701"/>
        </patternFill>
      </fill>
    </dxf>
    <dxf>
      <font>
        <b/>
        <i val="0"/>
        <color rgb="FFFF0000"/>
      </font>
      <fill>
        <patternFill>
          <bgColor rgb="FFFFFFCC"/>
        </patternFill>
      </fill>
    </dxf>
    <dxf>
      <fill>
        <patternFill>
          <bgColor rgb="FFC0C0C0"/>
        </patternFill>
      </fill>
    </dxf>
    <dxf>
      <fill>
        <patternFill>
          <bgColor theme="0" tint="-0.24994659260841701"/>
        </patternFill>
      </fill>
    </dxf>
    <dxf>
      <font>
        <b/>
        <i val="0"/>
        <color rgb="FFFF0000"/>
      </font>
      <fill>
        <patternFill>
          <bgColor rgb="FFFFFFCC"/>
        </patternFill>
      </fill>
    </dxf>
    <dxf>
      <fill>
        <patternFill>
          <bgColor theme="0" tint="-0.24994659260841701"/>
        </patternFill>
      </fill>
    </dxf>
    <dxf>
      <fill>
        <patternFill>
          <bgColor theme="0" tint="-0.24994659260841701"/>
        </patternFill>
      </fill>
    </dxf>
    <dxf>
      <font>
        <b/>
        <i val="0"/>
        <color rgb="FFFF0000"/>
      </font>
      <fill>
        <patternFill>
          <bgColor rgb="FFFFFFCC"/>
        </patternFill>
      </fill>
    </dxf>
    <dxf>
      <fill>
        <patternFill>
          <bgColor theme="0" tint="-0.24994659260841701"/>
        </patternFill>
      </fill>
    </dxf>
    <dxf>
      <fill>
        <patternFill>
          <bgColor theme="0" tint="-0.24994659260841701"/>
        </patternFill>
      </fill>
    </dxf>
    <dxf>
      <font>
        <b/>
        <i val="0"/>
        <color rgb="FFFF0000"/>
      </font>
      <fill>
        <patternFill>
          <bgColor rgb="FFFFFFCC"/>
        </patternFill>
      </fill>
    </dxf>
    <dxf>
      <fill>
        <patternFill>
          <bgColor theme="0" tint="-0.24994659260841701"/>
        </patternFill>
      </fill>
    </dxf>
    <dxf>
      <fill>
        <patternFill>
          <bgColor theme="0" tint="-0.24994659260841701"/>
        </patternFill>
      </fill>
    </dxf>
    <dxf>
      <font>
        <b/>
        <i val="0"/>
        <color rgb="FFFF0000"/>
      </font>
      <fill>
        <patternFill>
          <bgColor rgb="FFFFFFCC"/>
        </patternFill>
      </fill>
    </dxf>
    <dxf>
      <fill>
        <patternFill>
          <bgColor theme="0" tint="-0.24994659260841701"/>
        </patternFill>
      </fill>
    </dxf>
    <dxf>
      <fill>
        <patternFill>
          <bgColor theme="0" tint="-0.24994659260841701"/>
        </patternFill>
      </fill>
    </dxf>
    <dxf>
      <fill>
        <patternFill>
          <bgColor rgb="FFC0C0C0"/>
        </patternFill>
      </fill>
    </dxf>
    <dxf>
      <fill>
        <patternFill>
          <bgColor theme="0" tint="-0.24994659260841701"/>
        </patternFill>
      </fill>
    </dxf>
    <dxf>
      <font>
        <b/>
        <i val="0"/>
        <color rgb="FFFF0000"/>
      </font>
      <fill>
        <patternFill>
          <bgColor rgb="FFFFFFCC"/>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b/>
        <i val="0"/>
        <color rgb="FFFF0000"/>
      </font>
      <fill>
        <patternFill>
          <bgColor rgb="FFFFFFCC"/>
        </patternFill>
      </fill>
    </dxf>
    <dxf>
      <font>
        <b/>
        <i val="0"/>
        <color rgb="FFFF0000"/>
      </font>
      <fill>
        <patternFill>
          <bgColor rgb="FFFFFFCC"/>
        </patternFill>
      </fill>
    </dxf>
    <dxf>
      <fill>
        <patternFill>
          <bgColor theme="0" tint="-0.24994659260841701"/>
        </patternFill>
      </fill>
    </dxf>
    <dxf>
      <fill>
        <patternFill>
          <bgColor theme="0" tint="-0.24994659260841701"/>
        </patternFill>
      </fill>
    </dxf>
    <dxf>
      <font>
        <b/>
        <i val="0"/>
        <color rgb="FFFF0000"/>
      </font>
      <fill>
        <patternFill>
          <bgColor rgb="FFFFFFCC"/>
        </patternFill>
      </fill>
    </dxf>
    <dxf>
      <font>
        <b/>
        <i val="0"/>
        <color rgb="FFFF0000"/>
      </font>
      <fill>
        <patternFill>
          <bgColor rgb="FFFFFFCC"/>
        </patternFill>
      </fill>
    </dxf>
    <dxf>
      <fill>
        <patternFill>
          <bgColor theme="0" tint="-0.24994659260841701"/>
        </patternFill>
      </fill>
    </dxf>
    <dxf>
      <fill>
        <patternFill>
          <bgColor theme="0" tint="-0.24994659260841701"/>
        </patternFill>
      </fill>
    </dxf>
    <dxf>
      <font>
        <b/>
        <i val="0"/>
        <color rgb="FFFF0000"/>
      </font>
      <fill>
        <patternFill>
          <bgColor rgb="FFFFFFCC"/>
        </patternFill>
      </fill>
    </dxf>
    <dxf>
      <font>
        <b/>
        <i val="0"/>
        <color rgb="FFFF0000"/>
      </font>
      <fill>
        <patternFill>
          <bgColor rgb="FFFFFFCC"/>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b/>
        <i val="0"/>
        <color rgb="FFFF0000"/>
      </font>
      <fill>
        <patternFill>
          <bgColor rgb="FFFFFFCC"/>
        </patternFill>
      </fill>
    </dxf>
    <dxf>
      <font>
        <b/>
        <i val="0"/>
        <color rgb="FFFF0000"/>
      </font>
      <fill>
        <patternFill>
          <bgColor rgb="FFFFFFCC"/>
        </patternFill>
      </fill>
    </dxf>
    <dxf>
      <fill>
        <patternFill>
          <bgColor theme="0" tint="-0.24994659260841701"/>
        </patternFill>
      </fill>
    </dxf>
    <dxf>
      <fill>
        <patternFill>
          <bgColor theme="0" tint="-0.24994659260841701"/>
        </patternFill>
      </fill>
    </dxf>
    <dxf>
      <font>
        <b/>
        <i val="0"/>
        <color rgb="FFFF0000"/>
      </font>
      <fill>
        <patternFill>
          <bgColor rgb="FFFFFFCC"/>
        </patternFill>
      </fill>
    </dxf>
    <dxf>
      <fill>
        <patternFill>
          <bgColor rgb="FFC0C0C0"/>
        </patternFill>
      </fill>
    </dxf>
    <dxf>
      <fill>
        <patternFill>
          <bgColor rgb="FFC0C0C0"/>
        </patternFill>
      </fill>
    </dxf>
    <dxf>
      <fill>
        <patternFill>
          <bgColor rgb="FFC0C0C0"/>
        </patternFill>
      </fill>
    </dxf>
    <dxf>
      <fill>
        <patternFill>
          <bgColor rgb="FFC0C0C0"/>
        </patternFill>
      </fill>
    </dxf>
    <dxf>
      <font>
        <b/>
        <i val="0"/>
        <color rgb="FFFF0000"/>
      </font>
      <fill>
        <patternFill>
          <bgColor rgb="FFFFFFCC"/>
        </patternFill>
      </fill>
    </dxf>
    <dxf>
      <fill>
        <patternFill>
          <bgColor rgb="FFC0C0C0"/>
        </patternFill>
      </fill>
    </dxf>
    <dxf>
      <fill>
        <patternFill>
          <bgColor rgb="FFC0C0C0"/>
        </patternFill>
      </fill>
    </dxf>
    <dxf>
      <font>
        <b/>
        <i val="0"/>
        <color rgb="FFFF0000"/>
      </font>
      <fill>
        <patternFill>
          <bgColor rgb="FFFFFFCC"/>
        </patternFill>
      </fill>
    </dxf>
    <dxf>
      <fill>
        <patternFill>
          <bgColor rgb="FFC0C0C0"/>
        </patternFill>
      </fill>
    </dxf>
    <dxf>
      <fill>
        <patternFill>
          <bgColor rgb="FFC0C0C0"/>
        </patternFill>
      </fill>
    </dxf>
    <dxf>
      <font>
        <b/>
        <i val="0"/>
        <color rgb="FFFF0000"/>
      </font>
      <fill>
        <patternFill>
          <bgColor rgb="FFFFFFCC"/>
        </patternFill>
      </fill>
    </dxf>
    <dxf>
      <fill>
        <patternFill>
          <bgColor rgb="FFC0C0C0"/>
        </patternFill>
      </fill>
    </dxf>
    <dxf>
      <fill>
        <patternFill>
          <bgColor rgb="FFC0C0C0"/>
        </patternFill>
      </fill>
    </dxf>
    <dxf>
      <font>
        <b/>
        <i val="0"/>
        <color rgb="FFFF0000"/>
      </font>
      <fill>
        <patternFill>
          <bgColor rgb="FFFFFFCC"/>
        </patternFill>
      </fill>
    </dxf>
    <dxf>
      <fill>
        <patternFill>
          <bgColor rgb="FFC0C0C0"/>
        </patternFill>
      </fill>
    </dxf>
    <dxf>
      <fill>
        <patternFill>
          <bgColor rgb="FFC0C0C0"/>
        </patternFill>
      </fill>
    </dxf>
    <dxf>
      <fill>
        <patternFill>
          <bgColor rgb="FFC0C0C0"/>
        </patternFill>
      </fill>
    </dxf>
    <dxf>
      <fill>
        <patternFill>
          <bgColor rgb="FFC0C0C0"/>
        </patternFill>
      </fill>
    </dxf>
    <dxf>
      <font>
        <b/>
        <i val="0"/>
        <color rgb="FFFF0000"/>
      </font>
      <fill>
        <patternFill>
          <bgColor rgb="FFFFFFCC"/>
        </patternFill>
      </fill>
    </dxf>
    <dxf>
      <fill>
        <patternFill>
          <bgColor indexed="22"/>
        </patternFill>
      </fill>
    </dxf>
    <dxf>
      <fill>
        <patternFill>
          <bgColor indexed="22"/>
        </patternFill>
      </fill>
    </dxf>
    <dxf>
      <fill>
        <patternFill>
          <bgColor indexed="22"/>
        </patternFill>
      </fill>
    </dxf>
    <dxf>
      <fill>
        <patternFill>
          <bgColor theme="0" tint="-0.24994659260841701"/>
        </patternFill>
      </fill>
    </dxf>
    <dxf>
      <font>
        <b/>
        <i val="0"/>
        <color rgb="FFFF0000"/>
      </font>
      <fill>
        <patternFill>
          <bgColor rgb="FFFFFFCC"/>
        </patternFill>
      </fill>
    </dxf>
    <dxf>
      <fill>
        <patternFill>
          <bgColor theme="0" tint="-0.24994659260841701"/>
        </patternFill>
      </fill>
    </dxf>
    <dxf>
      <fill>
        <patternFill>
          <bgColor rgb="FFC0C0C0"/>
        </patternFill>
      </fill>
    </dxf>
    <dxf>
      <font>
        <b/>
        <i val="0"/>
        <color rgb="FFFF0000"/>
      </font>
      <fill>
        <patternFill>
          <bgColor rgb="FFFFFFCC"/>
        </patternFill>
      </fill>
    </dxf>
    <dxf>
      <fill>
        <patternFill>
          <bgColor rgb="FFC0C0C0"/>
        </patternFill>
      </fill>
    </dxf>
    <dxf>
      <fill>
        <patternFill>
          <bgColor theme="0" tint="-0.24994659260841701"/>
        </patternFill>
      </fill>
    </dxf>
    <dxf>
      <font>
        <b/>
        <i val="0"/>
        <color rgb="FFFF0000"/>
      </font>
      <fill>
        <patternFill>
          <bgColor rgb="FFFFFFCC"/>
        </patternFill>
      </fill>
    </dxf>
    <dxf>
      <fill>
        <patternFill>
          <bgColor rgb="FFC0C0C0"/>
        </patternFill>
      </fill>
    </dxf>
    <dxf>
      <fill>
        <patternFill>
          <bgColor theme="0" tint="-0.24994659260841701"/>
        </patternFill>
      </fill>
    </dxf>
    <dxf>
      <font>
        <b/>
        <i val="0"/>
        <color rgb="FFFF0000"/>
      </font>
      <fill>
        <patternFill>
          <bgColor rgb="FFFFFFCC"/>
        </patternFill>
      </fill>
    </dxf>
    <dxf>
      <fill>
        <patternFill>
          <bgColor rgb="FFC0C0C0"/>
        </patternFill>
      </fill>
    </dxf>
    <dxf>
      <fill>
        <patternFill>
          <bgColor theme="0" tint="-0.24994659260841701"/>
        </patternFill>
      </fill>
    </dxf>
    <dxf>
      <font>
        <b/>
        <i val="0"/>
        <color rgb="FFFF0000"/>
      </font>
      <fill>
        <patternFill>
          <bgColor rgb="FFFFFFCC"/>
        </patternFill>
      </fill>
    </dxf>
    <dxf>
      <fill>
        <patternFill>
          <bgColor rgb="FFC0C0C0"/>
        </patternFill>
      </fill>
    </dxf>
    <dxf>
      <fill>
        <patternFill>
          <bgColor theme="0" tint="-0.24994659260841701"/>
        </patternFill>
      </fill>
    </dxf>
    <dxf>
      <font>
        <b/>
        <i val="0"/>
        <color rgb="FFFF0000"/>
      </font>
      <fill>
        <patternFill>
          <bgColor rgb="FFFFFFCC"/>
        </patternFill>
      </fill>
    </dxf>
    <dxf>
      <fill>
        <patternFill>
          <bgColor theme="0" tint="-0.24994659260841701"/>
        </patternFill>
      </fill>
    </dxf>
    <dxf>
      <fill>
        <patternFill>
          <bgColor theme="0" tint="-0.24994659260841701"/>
        </patternFill>
      </fill>
    </dxf>
    <dxf>
      <font>
        <b/>
        <i val="0"/>
        <color rgb="FFFF0000"/>
      </font>
      <fill>
        <patternFill>
          <bgColor rgb="FFFFFFCC"/>
        </patternFill>
      </fill>
    </dxf>
    <dxf>
      <font>
        <b/>
        <i val="0"/>
        <color rgb="FFFF0000"/>
      </font>
      <fill>
        <patternFill>
          <bgColor rgb="FFFFFFCC"/>
        </patternFill>
      </fill>
    </dxf>
    <dxf>
      <fill>
        <patternFill>
          <bgColor theme="0" tint="-0.24994659260841701"/>
        </patternFill>
      </fill>
    </dxf>
    <dxf>
      <fill>
        <patternFill>
          <bgColor theme="0" tint="-0.24994659260841701"/>
        </patternFill>
      </fill>
    </dxf>
    <dxf>
      <font>
        <b/>
        <i val="0"/>
        <color rgb="FFFF0000"/>
      </font>
      <fill>
        <patternFill>
          <bgColor rgb="FFFFFFCC"/>
        </patternFill>
      </fill>
    </dxf>
    <dxf>
      <fill>
        <patternFill>
          <bgColor theme="0" tint="-0.24994659260841701"/>
        </patternFill>
      </fill>
    </dxf>
    <dxf>
      <fill>
        <patternFill>
          <bgColor theme="0" tint="-0.24994659260841701"/>
        </patternFill>
      </fill>
    </dxf>
    <dxf>
      <font>
        <b/>
        <i val="0"/>
        <color rgb="FFFF0000"/>
      </font>
      <fill>
        <patternFill>
          <bgColor rgb="FFFFFFCC"/>
        </patternFill>
      </fill>
    </dxf>
    <dxf>
      <fill>
        <patternFill>
          <bgColor theme="0" tint="-0.24994659260841701"/>
        </patternFill>
      </fill>
    </dxf>
    <dxf>
      <fill>
        <patternFill>
          <bgColor theme="0" tint="-0.24994659260841701"/>
        </patternFill>
      </fill>
    </dxf>
    <dxf>
      <font>
        <b/>
        <i val="0"/>
        <color rgb="FFFF0000"/>
      </font>
      <fill>
        <patternFill>
          <bgColor rgb="FFFFFFCC"/>
        </patternFill>
      </fill>
    </dxf>
    <dxf>
      <fill>
        <patternFill>
          <bgColor rgb="FFC0C0C0"/>
        </patternFill>
      </fill>
    </dxf>
    <dxf>
      <fill>
        <patternFill>
          <bgColor theme="0" tint="-0.24994659260841701"/>
        </patternFill>
      </fill>
    </dxf>
    <dxf>
      <font>
        <b/>
        <i val="0"/>
        <color rgb="FFFF0000"/>
      </font>
      <fill>
        <patternFill>
          <bgColor rgb="FFFFFFCC"/>
        </patternFill>
      </fill>
    </dxf>
    <dxf>
      <fill>
        <patternFill>
          <bgColor theme="0" tint="-0.24994659260841701"/>
        </patternFill>
      </fill>
    </dxf>
    <dxf>
      <fill>
        <patternFill>
          <bgColor theme="0" tint="-0.24994659260841701"/>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rgb="FFC0C0C0"/>
        </patternFill>
      </fill>
    </dxf>
    <dxf>
      <font>
        <b/>
        <i val="0"/>
        <color rgb="FFFF0000"/>
      </font>
      <fill>
        <patternFill>
          <bgColor rgb="FFFFFFCC"/>
        </patternFill>
      </fill>
    </dxf>
    <dxf>
      <fill>
        <patternFill>
          <bgColor theme="0" tint="-0.24994659260841701"/>
        </patternFill>
      </fill>
    </dxf>
    <dxf>
      <fill>
        <patternFill>
          <bgColor rgb="FFC0C0C0"/>
        </patternFill>
      </fill>
    </dxf>
    <dxf>
      <font>
        <b/>
        <i val="0"/>
        <color rgb="FFFF0000"/>
      </font>
      <fill>
        <patternFill>
          <bgColor rgb="FFFFFFCC"/>
        </patternFill>
      </fill>
    </dxf>
    <dxf>
      <fill>
        <patternFill>
          <bgColor rgb="FFC0C0C0"/>
        </patternFill>
      </fill>
    </dxf>
    <dxf>
      <fill>
        <patternFill>
          <bgColor rgb="FFC0C0C0"/>
        </patternFill>
      </fill>
    </dxf>
    <dxf>
      <fill>
        <patternFill>
          <bgColor theme="0" tint="-0.24994659260841701"/>
        </patternFill>
      </fill>
    </dxf>
    <dxf>
      <font>
        <b/>
        <i val="0"/>
        <color rgb="FFFF0000"/>
      </font>
      <fill>
        <patternFill>
          <bgColor rgb="FFFFFFCC"/>
        </patternFill>
      </fill>
    </dxf>
    <dxf>
      <font>
        <b/>
        <i val="0"/>
        <color rgb="FFFF0000"/>
      </font>
      <fill>
        <patternFill>
          <bgColor rgb="FFFFFFCC"/>
        </patternFill>
      </fill>
    </dxf>
    <dxf>
      <fill>
        <patternFill>
          <bgColor theme="0" tint="-0.24994659260841701"/>
        </patternFill>
      </fill>
    </dxf>
    <dxf>
      <fill>
        <patternFill>
          <bgColor theme="0" tint="-0.24994659260841701"/>
        </patternFill>
      </fill>
    </dxf>
    <dxf>
      <font>
        <b/>
        <i val="0"/>
        <color rgb="FFFF0000"/>
      </font>
      <fill>
        <patternFill>
          <bgColor rgb="FFFFFFCC"/>
        </patternFill>
      </fill>
    </dxf>
    <dxf>
      <fill>
        <patternFill>
          <bgColor theme="0" tint="-0.24994659260841701"/>
        </patternFill>
      </fill>
    </dxf>
    <dxf>
      <fill>
        <patternFill>
          <bgColor theme="0" tint="-0.24994659260841701"/>
        </patternFill>
      </fill>
    </dxf>
    <dxf>
      <font>
        <b/>
        <i val="0"/>
        <color rgb="FFFF0000"/>
      </font>
      <fill>
        <patternFill>
          <bgColor rgb="FFFFFFCC"/>
        </patternFill>
      </fill>
    </dxf>
    <dxf>
      <fill>
        <patternFill>
          <bgColor theme="0" tint="-0.24994659260841701"/>
        </patternFill>
      </fill>
    </dxf>
    <dxf>
      <fill>
        <patternFill>
          <bgColor theme="0" tint="-0.24994659260841701"/>
        </patternFill>
      </fill>
    </dxf>
    <dxf>
      <fill>
        <patternFill>
          <bgColor rgb="FFC0C0C0"/>
        </patternFill>
      </fill>
    </dxf>
    <dxf>
      <fill>
        <patternFill>
          <bgColor rgb="FFC0C0C0"/>
        </patternFill>
      </fill>
    </dxf>
    <dxf>
      <font>
        <b/>
        <i val="0"/>
        <color rgb="FFFF0000"/>
      </font>
      <fill>
        <patternFill>
          <bgColor rgb="FFFFFFCC"/>
        </patternFill>
      </fill>
    </dxf>
    <dxf>
      <fill>
        <patternFill>
          <bgColor theme="0" tint="-0.24994659260841701"/>
        </patternFill>
      </fill>
    </dxf>
    <dxf>
      <fill>
        <patternFill>
          <bgColor theme="0" tint="-0.24994659260841701"/>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ill>
        <patternFill>
          <bgColor theme="0" tint="-0.24994659260841701"/>
        </patternFill>
      </fill>
    </dxf>
    <dxf>
      <fill>
        <patternFill>
          <bgColor theme="0" tint="-0.24994659260841701"/>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rgb="FFFF0000"/>
      </font>
      <fill>
        <patternFill>
          <bgColor rgb="FFFFFF00"/>
        </patternFill>
      </fill>
    </dxf>
    <dxf>
      <fill>
        <patternFill>
          <bgColor theme="0" tint="-0.24994659260841701"/>
        </patternFill>
      </fill>
    </dxf>
    <dxf>
      <fill>
        <patternFill>
          <bgColor rgb="FFC0C0C0"/>
        </patternFill>
      </fill>
    </dxf>
    <dxf>
      <fill>
        <patternFill>
          <bgColor theme="0" tint="-0.24994659260841701"/>
        </patternFill>
      </fill>
    </dxf>
    <dxf>
      <fill>
        <patternFill>
          <bgColor rgb="FFC0C0C0"/>
        </patternFill>
      </fill>
    </dxf>
    <dxf>
      <fill>
        <patternFill>
          <bgColor rgb="FFC0C0C0"/>
        </patternFill>
      </fill>
    </dxf>
    <dxf>
      <fill>
        <patternFill>
          <bgColor theme="0" tint="-0.24994659260841701"/>
        </patternFill>
      </fill>
    </dxf>
    <dxf>
      <fill>
        <patternFill>
          <bgColor rgb="FFC0C0C0"/>
        </patternFill>
      </fill>
    </dxf>
    <dxf>
      <fill>
        <patternFill>
          <bgColor theme="0" tint="-0.24994659260841701"/>
        </patternFill>
      </fill>
    </dxf>
    <dxf>
      <fill>
        <patternFill>
          <bgColor theme="0" tint="-0.24994659260841701"/>
        </patternFill>
      </fill>
    </dxf>
    <dxf>
      <fill>
        <patternFill>
          <bgColor rgb="FFC0C0C0"/>
        </patternFill>
      </fill>
    </dxf>
    <dxf>
      <fill>
        <patternFill>
          <bgColor theme="0" tint="-0.24994659260841701"/>
        </patternFill>
      </fill>
    </dxf>
    <dxf>
      <fill>
        <patternFill>
          <bgColor rgb="FFC0C0C0"/>
        </patternFill>
      </fill>
    </dxf>
    <dxf>
      <fill>
        <patternFill>
          <bgColor rgb="FFC0C0C0"/>
        </patternFill>
      </fill>
    </dxf>
    <dxf>
      <fill>
        <patternFill>
          <bgColor theme="0" tint="-0.24994659260841701"/>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val="0"/>
        <condense val="0"/>
        <extend val="0"/>
        <sz val="11"/>
        <color indexed="10"/>
      </font>
    </dxf>
  </dxfs>
  <tableStyles count="0" defaultTableStyle="TableStyleMedium9" defaultPivotStyle="PivotStyleLight16"/>
  <colors>
    <mruColors>
      <color rgb="FFC0C0C0"/>
      <color rgb="FFFFFFCC"/>
      <color rgb="FFFDEA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5.xml"/><Relationship Id="rId39" Type="http://schemas.openxmlformats.org/officeDocument/2006/relationships/customXml" Target="../customXml/item2.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4.xml"/><Relationship Id="rId33" Type="http://schemas.openxmlformats.org/officeDocument/2006/relationships/externalLink" Target="externalLinks/externalLink12.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32" Type="http://schemas.openxmlformats.org/officeDocument/2006/relationships/externalLink" Target="externalLinks/externalLink11.xml"/><Relationship Id="rId37" Type="http://schemas.openxmlformats.org/officeDocument/2006/relationships/calcChain" Target="calcChain.xml"/><Relationship Id="rId40"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externalLink" Target="externalLinks/externalLink7.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externalLink" Target="externalLinks/externalLink6.xml"/><Relationship Id="rId30" Type="http://schemas.openxmlformats.org/officeDocument/2006/relationships/externalLink" Target="externalLinks/externalLink9.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9</xdr:col>
      <xdr:colOff>622297</xdr:colOff>
      <xdr:row>134</xdr:row>
      <xdr:rowOff>28575</xdr:rowOff>
    </xdr:from>
    <xdr:to>
      <xdr:col>15</xdr:col>
      <xdr:colOff>86547</xdr:colOff>
      <xdr:row>138</xdr:row>
      <xdr:rowOff>123826</xdr:rowOff>
    </xdr:to>
    <xdr:grpSp>
      <xdr:nvGrpSpPr>
        <xdr:cNvPr id="717" name="グループ化 18">
          <a:extLst>
            <a:ext uri="{FF2B5EF4-FFF2-40B4-BE49-F238E27FC236}">
              <a16:creationId xmlns:a16="http://schemas.microsoft.com/office/drawing/2014/main" id="{B567CF89-16B3-41EE-8E62-1BCA974593DD}"/>
            </a:ext>
          </a:extLst>
        </xdr:cNvPr>
        <xdr:cNvGrpSpPr/>
      </xdr:nvGrpSpPr>
      <xdr:grpSpPr>
        <a:xfrm>
          <a:off x="5200647" y="24723725"/>
          <a:ext cx="3140900" cy="819151"/>
          <a:chOff x="15320475" y="8721636"/>
          <a:chExt cx="3116574" cy="857251"/>
        </a:xfrm>
      </xdr:grpSpPr>
      <xdr:sp macro="" textlink="">
        <xdr:nvSpPr>
          <xdr:cNvPr id="718" name="平行四辺形 83">
            <a:extLst>
              <a:ext uri="{FF2B5EF4-FFF2-40B4-BE49-F238E27FC236}">
                <a16:creationId xmlns:a16="http://schemas.microsoft.com/office/drawing/2014/main" id="{47736293-9B90-41E4-AF7A-60973417BDC2}"/>
              </a:ext>
            </a:extLst>
          </xdr:cNvPr>
          <xdr:cNvSpPr/>
        </xdr:nvSpPr>
        <xdr:spPr>
          <a:xfrm rot="16200000" flipH="1">
            <a:off x="15252979" y="9055012"/>
            <a:ext cx="857251" cy="190500"/>
          </a:xfrm>
          <a:prstGeom prst="parallelogram">
            <a:avLst>
              <a:gd name="adj" fmla="val 153991"/>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721" name="Text Box 310">
            <a:extLst>
              <a:ext uri="{FF2B5EF4-FFF2-40B4-BE49-F238E27FC236}">
                <a16:creationId xmlns:a16="http://schemas.microsoft.com/office/drawing/2014/main" id="{18B11FDD-34F2-4724-9AFE-5288574933EB}"/>
              </a:ext>
            </a:extLst>
          </xdr:cNvPr>
          <xdr:cNvSpPr txBox="1">
            <a:spLocks noChangeArrowheads="1"/>
          </xdr:cNvSpPr>
        </xdr:nvSpPr>
        <xdr:spPr bwMode="auto">
          <a:xfrm>
            <a:off x="15883805" y="9144050"/>
            <a:ext cx="2553244" cy="3975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72000" tIns="36000" rIns="72000" bIns="36000" anchor="t" upright="1"/>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kumimoji="1" lang="en-US" altLang="ja-JP" sz="1100" b="0" kern="1200">
                <a:solidFill>
                  <a:schemeClr val="tx1"/>
                </a:solidFill>
                <a:effectLst/>
                <a:latin typeface="Times New Roman" panose="02020603050405020304" pitchFamily="18" charset="0"/>
                <a:ea typeface="+mn-ea"/>
                <a:cs typeface="Times New Roman" panose="02020603050405020304" pitchFamily="18" charset="0"/>
              </a:rPr>
              <a:t>In the test in the slave mode, SYNC and CLK are supplied as the master mode.</a:t>
            </a:r>
            <a:endParaRPr lang="ja-JP" altLang="en-US" sz="1100" b="0" i="0" u="none" strike="noStrike" baseline="0">
              <a:solidFill>
                <a:srgbClr val="000000"/>
              </a:solidFill>
              <a:latin typeface="Times New Roman" panose="02020603050405020304" pitchFamily="18" charset="0"/>
              <a:cs typeface="Times New Roman" panose="02020603050405020304" pitchFamily="18" charset="0"/>
            </a:endParaRPr>
          </a:p>
        </xdr:txBody>
      </xdr:sp>
      <xdr:cxnSp macro="">
        <xdr:nvCxnSpPr>
          <xdr:cNvPr id="722" name="曲線コネクタ 197">
            <a:extLst>
              <a:ext uri="{FF2B5EF4-FFF2-40B4-BE49-F238E27FC236}">
                <a16:creationId xmlns:a16="http://schemas.microsoft.com/office/drawing/2014/main" id="{8C315035-E907-429B-83DF-91FD69B74E09}"/>
              </a:ext>
            </a:extLst>
          </xdr:cNvPr>
          <xdr:cNvCxnSpPr/>
        </xdr:nvCxnSpPr>
        <xdr:spPr>
          <a:xfrm flipH="1">
            <a:off x="15320475" y="9094358"/>
            <a:ext cx="337275" cy="400049"/>
          </a:xfrm>
          <a:prstGeom prst="curvedConnector3">
            <a:avLst>
              <a:gd name="adj1" fmla="val -51428"/>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723" name="Text Box 310">
            <a:extLst>
              <a:ext uri="{FF2B5EF4-FFF2-40B4-BE49-F238E27FC236}">
                <a16:creationId xmlns:a16="http://schemas.microsoft.com/office/drawing/2014/main" id="{BB5086A0-6473-4CC6-9D63-2791701C843E}"/>
              </a:ext>
            </a:extLst>
          </xdr:cNvPr>
          <xdr:cNvSpPr txBox="1">
            <a:spLocks noChangeArrowheads="1"/>
          </xdr:cNvSpPr>
        </xdr:nvSpPr>
        <xdr:spPr bwMode="auto">
          <a:xfrm>
            <a:off x="15874328" y="8813158"/>
            <a:ext cx="1126396" cy="30145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91440" tIns="45720" rIns="91440" bIns="45720" anchor="t" upright="1"/>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kumimoji="1" lang="en-US" altLang="ja-JP" sz="1100" b="0" i="0" kern="1200" baseline="0">
                <a:solidFill>
                  <a:schemeClr val="tx1"/>
                </a:solidFill>
                <a:effectLst/>
                <a:latin typeface="+mn-lt"/>
                <a:ea typeface="+mn-ea"/>
                <a:cs typeface="+mn-cs"/>
              </a:rPr>
              <a:t>breakout board </a:t>
            </a:r>
            <a:endParaRPr lang="ja-JP" altLang="en-US" sz="1100" b="0" i="0" u="none" strike="noStrike" baseline="0">
              <a:solidFill>
                <a:srgbClr val="000000"/>
              </a:solidFill>
              <a:latin typeface="+mn-lt"/>
            </a:endParaRPr>
          </a:p>
        </xdr:txBody>
      </xdr:sp>
      <xdr:cxnSp macro="">
        <xdr:nvCxnSpPr>
          <xdr:cNvPr id="724" name="曲線コネクタ 197">
            <a:extLst>
              <a:ext uri="{FF2B5EF4-FFF2-40B4-BE49-F238E27FC236}">
                <a16:creationId xmlns:a16="http://schemas.microsoft.com/office/drawing/2014/main" id="{72F388F3-30BB-4A75-B48B-7121339324C5}"/>
              </a:ext>
            </a:extLst>
          </xdr:cNvPr>
          <xdr:cNvCxnSpPr/>
        </xdr:nvCxnSpPr>
        <xdr:spPr>
          <a:xfrm flipH="1">
            <a:off x="15370170" y="9158135"/>
            <a:ext cx="337275" cy="400049"/>
          </a:xfrm>
          <a:prstGeom prst="curvedConnector3">
            <a:avLst>
              <a:gd name="adj1" fmla="val -51428"/>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xdr:col>
      <xdr:colOff>0</xdr:colOff>
      <xdr:row>212</xdr:row>
      <xdr:rowOff>28575</xdr:rowOff>
    </xdr:from>
    <xdr:to>
      <xdr:col>6</xdr:col>
      <xdr:colOff>397565</xdr:colOff>
      <xdr:row>218</xdr:row>
      <xdr:rowOff>0</xdr:rowOff>
    </xdr:to>
    <xdr:grpSp>
      <xdr:nvGrpSpPr>
        <xdr:cNvPr id="18" name="グループ化 17">
          <a:extLst>
            <a:ext uri="{FF2B5EF4-FFF2-40B4-BE49-F238E27FC236}">
              <a16:creationId xmlns:a16="http://schemas.microsoft.com/office/drawing/2014/main" id="{A905D8E2-2284-4184-8B02-4E055BE09CCC}"/>
            </a:ext>
          </a:extLst>
        </xdr:cNvPr>
        <xdr:cNvGrpSpPr/>
      </xdr:nvGrpSpPr>
      <xdr:grpSpPr>
        <a:xfrm>
          <a:off x="1400175" y="38839775"/>
          <a:ext cx="2083490" cy="1060450"/>
          <a:chOff x="1524000" y="29194125"/>
          <a:chExt cx="2226005" cy="1114425"/>
        </a:xfrm>
      </xdr:grpSpPr>
      <xdr:sp macro="" textlink="">
        <xdr:nvSpPr>
          <xdr:cNvPr id="3" name="正方形/長方形 2">
            <a:extLst>
              <a:ext uri="{FF2B5EF4-FFF2-40B4-BE49-F238E27FC236}">
                <a16:creationId xmlns:a16="http://schemas.microsoft.com/office/drawing/2014/main" id="{D4C9EA4A-48AB-4724-AF86-63530E6204D7}"/>
              </a:ext>
            </a:extLst>
          </xdr:cNvPr>
          <xdr:cNvSpPr/>
        </xdr:nvSpPr>
        <xdr:spPr bwMode="auto">
          <a:xfrm>
            <a:off x="1524000" y="29194125"/>
            <a:ext cx="485776" cy="257175"/>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0" tIns="0" rIns="0" bIns="0" rtlCol="0" anchor="ctr" upright="1"/>
          <a:lstStyle/>
          <a:p>
            <a:pPr algn="ctr"/>
            <a:r>
              <a:rPr kumimoji="1" lang="en-US" altLang="ja-JP" sz="1100"/>
              <a:t>CLK</a:t>
            </a:r>
            <a:endParaRPr kumimoji="1" lang="ja-JP" altLang="en-US" sz="1100"/>
          </a:p>
        </xdr:txBody>
      </xdr:sp>
      <xdr:sp macro="" textlink="">
        <xdr:nvSpPr>
          <xdr:cNvPr id="115" name="正方形/長方形 114">
            <a:extLst>
              <a:ext uri="{FF2B5EF4-FFF2-40B4-BE49-F238E27FC236}">
                <a16:creationId xmlns:a16="http://schemas.microsoft.com/office/drawing/2014/main" id="{A9562042-FD35-4F24-9F2D-0A7074646755}"/>
              </a:ext>
            </a:extLst>
          </xdr:cNvPr>
          <xdr:cNvSpPr/>
        </xdr:nvSpPr>
        <xdr:spPr bwMode="auto">
          <a:xfrm>
            <a:off x="1524000" y="29441774"/>
            <a:ext cx="485775" cy="295275"/>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0" tIns="0" rIns="0" bIns="0" rtlCol="0" anchor="ctr" upright="1"/>
          <a:lstStyle/>
          <a:p>
            <a:pPr algn="ctr"/>
            <a:r>
              <a:rPr kumimoji="1" lang="en-US" altLang="ja-JP" sz="1100"/>
              <a:t>SYNC</a:t>
            </a:r>
            <a:endParaRPr kumimoji="1" lang="ja-JP" altLang="en-US" sz="1100"/>
          </a:p>
        </xdr:txBody>
      </xdr:sp>
      <xdr:sp macro="" textlink="">
        <xdr:nvSpPr>
          <xdr:cNvPr id="116" name="正方形/長方形 115">
            <a:extLst>
              <a:ext uri="{FF2B5EF4-FFF2-40B4-BE49-F238E27FC236}">
                <a16:creationId xmlns:a16="http://schemas.microsoft.com/office/drawing/2014/main" id="{BEA2D19C-EBC7-4D97-B211-3A1B1C1C7595}"/>
              </a:ext>
            </a:extLst>
          </xdr:cNvPr>
          <xdr:cNvSpPr/>
        </xdr:nvSpPr>
        <xdr:spPr bwMode="auto">
          <a:xfrm>
            <a:off x="1524000" y="29737050"/>
            <a:ext cx="485775" cy="295275"/>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0" tIns="0" rIns="0" bIns="0" rtlCol="0" anchor="ctr" upright="1"/>
          <a:lstStyle/>
          <a:p>
            <a:pPr algn="ctr"/>
            <a:r>
              <a:rPr kumimoji="1" lang="en-US" altLang="ja-JP" sz="1100"/>
              <a:t>Tx</a:t>
            </a:r>
            <a:endParaRPr kumimoji="1" lang="ja-JP" altLang="en-US" sz="1100"/>
          </a:p>
        </xdr:txBody>
      </xdr:sp>
      <xdr:sp macro="" textlink="">
        <xdr:nvSpPr>
          <xdr:cNvPr id="117" name="正方形/長方形 116">
            <a:extLst>
              <a:ext uri="{FF2B5EF4-FFF2-40B4-BE49-F238E27FC236}">
                <a16:creationId xmlns:a16="http://schemas.microsoft.com/office/drawing/2014/main" id="{53D88904-B840-48EF-944F-D6EF9C153463}"/>
              </a:ext>
            </a:extLst>
          </xdr:cNvPr>
          <xdr:cNvSpPr/>
        </xdr:nvSpPr>
        <xdr:spPr bwMode="auto">
          <a:xfrm>
            <a:off x="1524000" y="30013275"/>
            <a:ext cx="485775" cy="295275"/>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0" tIns="0" rIns="0" bIns="0" rtlCol="0" anchor="ctr" upright="1"/>
          <a:lstStyle/>
          <a:p>
            <a:pPr algn="ctr"/>
            <a:r>
              <a:rPr kumimoji="1" lang="en-US" altLang="ja-JP" sz="1100"/>
              <a:t>Rx</a:t>
            </a:r>
            <a:endParaRPr kumimoji="1" lang="ja-JP" altLang="en-US" sz="1100"/>
          </a:p>
        </xdr:txBody>
      </xdr:sp>
      <xdr:cxnSp macro="">
        <xdr:nvCxnSpPr>
          <xdr:cNvPr id="7" name="コネクタ: カギ線 6">
            <a:extLst>
              <a:ext uri="{FF2B5EF4-FFF2-40B4-BE49-F238E27FC236}">
                <a16:creationId xmlns:a16="http://schemas.microsoft.com/office/drawing/2014/main" id="{74CC0DB3-E608-4716-AB8E-4B986200869A}"/>
              </a:ext>
            </a:extLst>
          </xdr:cNvPr>
          <xdr:cNvCxnSpPr>
            <a:stCxn id="116" idx="3"/>
            <a:endCxn id="117" idx="3"/>
          </xdr:cNvCxnSpPr>
        </xdr:nvCxnSpPr>
        <xdr:spPr bwMode="auto">
          <a:xfrm>
            <a:off x="2009775" y="29884688"/>
            <a:ext cx="12700" cy="276225"/>
          </a:xfrm>
          <a:prstGeom prst="bentConnector3">
            <a:avLst>
              <a:gd name="adj1" fmla="val 1800000"/>
            </a:avLst>
          </a:prstGeom>
          <a:solidFill>
            <a:srgbClr val="FFFFFF"/>
          </a:solidFill>
          <a:ln w="9525" cap="flat" cmpd="sng" algn="ctr">
            <a:solidFill>
              <a:srgbClr val="000000"/>
            </a:solidFill>
            <a:prstDash val="solid"/>
            <a:round/>
            <a:headEnd type="none" w="med" len="med"/>
            <a:tailEnd type="triangle"/>
          </a:ln>
          <a:effectLst/>
        </xdr:spPr>
      </xdr:cxnSp>
      <xdr:sp macro="" textlink="">
        <xdr:nvSpPr>
          <xdr:cNvPr id="123" name="正方形/長方形 122">
            <a:extLst>
              <a:ext uri="{FF2B5EF4-FFF2-40B4-BE49-F238E27FC236}">
                <a16:creationId xmlns:a16="http://schemas.microsoft.com/office/drawing/2014/main" id="{17831AB2-4079-4AB1-BC65-310C010F21AC}"/>
              </a:ext>
            </a:extLst>
          </xdr:cNvPr>
          <xdr:cNvSpPr/>
        </xdr:nvSpPr>
        <xdr:spPr bwMode="auto">
          <a:xfrm>
            <a:off x="2238375" y="29737050"/>
            <a:ext cx="1511630" cy="571500"/>
          </a:xfrm>
          <a:prstGeom prst="rect">
            <a:avLst/>
          </a:prstGeom>
          <a:noFill/>
          <a:ln w="9525" cap="flat" cmpd="sng" algn="ctr">
            <a:noFill/>
            <a:prstDash val="solid"/>
            <a:round/>
            <a:headEnd type="none" w="med" len="med"/>
            <a:tailEnd type="none" w="med" len="med"/>
          </a:ln>
          <a:effectLst/>
        </xdr:spPr>
        <xdr:txBody>
          <a:bodyPr vertOverflow="clip" horzOverflow="clip" wrap="square" lIns="72000" tIns="0" rIns="0" bIns="0" rtlCol="0" anchor="ctr" upright="1"/>
          <a:lstStyle/>
          <a:p>
            <a:pPr algn="l"/>
            <a:r>
              <a:rPr kumimoji="1" lang="en-US" altLang="ja-JP" sz="1100"/>
              <a:t>loopback connected</a:t>
            </a:r>
            <a:endParaRPr kumimoji="1" lang="ja-JP" altLang="en-US" sz="1100"/>
          </a:p>
        </xdr:txBody>
      </xdr:sp>
    </xdr:grpSp>
    <xdr:clientData/>
  </xdr:twoCellAnchor>
  <xdr:twoCellAnchor>
    <xdr:from>
      <xdr:col>3</xdr:col>
      <xdr:colOff>0</xdr:colOff>
      <xdr:row>223</xdr:row>
      <xdr:rowOff>0</xdr:rowOff>
    </xdr:from>
    <xdr:to>
      <xdr:col>4</xdr:col>
      <xdr:colOff>12700</xdr:colOff>
      <xdr:row>238</xdr:row>
      <xdr:rowOff>14288</xdr:rowOff>
    </xdr:to>
    <xdr:grpSp>
      <xdr:nvGrpSpPr>
        <xdr:cNvPr id="9" name="グループ化 8">
          <a:extLst>
            <a:ext uri="{FF2B5EF4-FFF2-40B4-BE49-F238E27FC236}">
              <a16:creationId xmlns:a16="http://schemas.microsoft.com/office/drawing/2014/main" id="{660D5EE6-BE81-408D-9688-D74F45A03E2D}"/>
            </a:ext>
          </a:extLst>
        </xdr:cNvPr>
        <xdr:cNvGrpSpPr/>
      </xdr:nvGrpSpPr>
      <xdr:grpSpPr>
        <a:xfrm>
          <a:off x="1400175" y="40805100"/>
          <a:ext cx="457200" cy="2725738"/>
          <a:chOff x="1524000" y="30689550"/>
          <a:chExt cx="498475" cy="2871788"/>
        </a:xfrm>
      </xdr:grpSpPr>
      <xdr:grpSp>
        <xdr:nvGrpSpPr>
          <xdr:cNvPr id="6" name="グループ化 5">
            <a:extLst>
              <a:ext uri="{FF2B5EF4-FFF2-40B4-BE49-F238E27FC236}">
                <a16:creationId xmlns:a16="http://schemas.microsoft.com/office/drawing/2014/main" id="{606C8926-B589-4EE2-A2A1-50B3909705B0}"/>
              </a:ext>
            </a:extLst>
          </xdr:cNvPr>
          <xdr:cNvGrpSpPr/>
        </xdr:nvGrpSpPr>
        <xdr:grpSpPr>
          <a:xfrm>
            <a:off x="1524000" y="30689550"/>
            <a:ext cx="485776" cy="1114425"/>
            <a:chOff x="1524000" y="30689550"/>
            <a:chExt cx="485776" cy="1114425"/>
          </a:xfrm>
        </xdr:grpSpPr>
        <xdr:sp macro="" textlink="">
          <xdr:nvSpPr>
            <xdr:cNvPr id="118" name="正方形/長方形 117">
              <a:extLst>
                <a:ext uri="{FF2B5EF4-FFF2-40B4-BE49-F238E27FC236}">
                  <a16:creationId xmlns:a16="http://schemas.microsoft.com/office/drawing/2014/main" id="{2A03E549-10DE-4250-B310-61FC1542D1D4}"/>
                </a:ext>
              </a:extLst>
            </xdr:cNvPr>
            <xdr:cNvSpPr/>
          </xdr:nvSpPr>
          <xdr:spPr bwMode="auto">
            <a:xfrm>
              <a:off x="1524000" y="30689550"/>
              <a:ext cx="485776" cy="257175"/>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0" tIns="0" rIns="0" bIns="0" rtlCol="0" anchor="ctr" upright="1"/>
            <a:lstStyle/>
            <a:p>
              <a:pPr algn="ctr"/>
              <a:r>
                <a:rPr kumimoji="1" lang="en-US" altLang="ja-JP" sz="1100"/>
                <a:t>CLK</a:t>
              </a:r>
              <a:endParaRPr kumimoji="1" lang="ja-JP" altLang="en-US" sz="1100"/>
            </a:p>
          </xdr:txBody>
        </xdr:sp>
        <xdr:sp macro="" textlink="">
          <xdr:nvSpPr>
            <xdr:cNvPr id="119" name="正方形/長方形 118">
              <a:extLst>
                <a:ext uri="{FF2B5EF4-FFF2-40B4-BE49-F238E27FC236}">
                  <a16:creationId xmlns:a16="http://schemas.microsoft.com/office/drawing/2014/main" id="{850564C0-8BDA-4FF7-AF12-B707328D5358}"/>
                </a:ext>
              </a:extLst>
            </xdr:cNvPr>
            <xdr:cNvSpPr/>
          </xdr:nvSpPr>
          <xdr:spPr bwMode="auto">
            <a:xfrm>
              <a:off x="1524000" y="30937199"/>
              <a:ext cx="485775" cy="295275"/>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0" tIns="0" rIns="0" bIns="0" rtlCol="0" anchor="ctr" upright="1"/>
            <a:lstStyle/>
            <a:p>
              <a:pPr algn="ctr"/>
              <a:r>
                <a:rPr kumimoji="1" lang="en-US" altLang="ja-JP" sz="1100"/>
                <a:t>SYNC</a:t>
              </a:r>
              <a:endParaRPr kumimoji="1" lang="ja-JP" altLang="en-US" sz="1100"/>
            </a:p>
          </xdr:txBody>
        </xdr:sp>
        <xdr:sp macro="" textlink="">
          <xdr:nvSpPr>
            <xdr:cNvPr id="121" name="正方形/長方形 120">
              <a:extLst>
                <a:ext uri="{FF2B5EF4-FFF2-40B4-BE49-F238E27FC236}">
                  <a16:creationId xmlns:a16="http://schemas.microsoft.com/office/drawing/2014/main" id="{920C485B-0429-4AF2-9E33-3BD3BB74DC4A}"/>
                </a:ext>
              </a:extLst>
            </xdr:cNvPr>
            <xdr:cNvSpPr/>
          </xdr:nvSpPr>
          <xdr:spPr bwMode="auto">
            <a:xfrm>
              <a:off x="1524000" y="31232475"/>
              <a:ext cx="485775" cy="295275"/>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0" tIns="0" rIns="0" bIns="0" rtlCol="0" anchor="ctr" upright="1"/>
            <a:lstStyle/>
            <a:p>
              <a:pPr algn="ctr"/>
              <a:r>
                <a:rPr kumimoji="1" lang="en-US" altLang="ja-JP" sz="1100"/>
                <a:t>Tx</a:t>
              </a:r>
              <a:endParaRPr kumimoji="1" lang="ja-JP" altLang="en-US" sz="1100"/>
            </a:p>
          </xdr:txBody>
        </xdr:sp>
        <xdr:sp macro="" textlink="">
          <xdr:nvSpPr>
            <xdr:cNvPr id="122" name="正方形/長方形 121">
              <a:extLst>
                <a:ext uri="{FF2B5EF4-FFF2-40B4-BE49-F238E27FC236}">
                  <a16:creationId xmlns:a16="http://schemas.microsoft.com/office/drawing/2014/main" id="{867DDD0B-F775-41E5-A5CB-7F9135A3F7F2}"/>
                </a:ext>
              </a:extLst>
            </xdr:cNvPr>
            <xdr:cNvSpPr/>
          </xdr:nvSpPr>
          <xdr:spPr bwMode="auto">
            <a:xfrm>
              <a:off x="1524000" y="31508700"/>
              <a:ext cx="485775" cy="295275"/>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0" tIns="0" rIns="0" bIns="0" rtlCol="0" anchor="ctr" upright="1"/>
            <a:lstStyle/>
            <a:p>
              <a:pPr algn="ctr"/>
              <a:r>
                <a:rPr kumimoji="1" lang="en-US" altLang="ja-JP" sz="1100"/>
                <a:t>Rx</a:t>
              </a:r>
              <a:endParaRPr kumimoji="1" lang="ja-JP" altLang="en-US" sz="1100"/>
            </a:p>
          </xdr:txBody>
        </xdr:sp>
      </xdr:grpSp>
      <xdr:cxnSp macro="">
        <xdr:nvCxnSpPr>
          <xdr:cNvPr id="124" name="コネクタ: カギ線 123">
            <a:extLst>
              <a:ext uri="{FF2B5EF4-FFF2-40B4-BE49-F238E27FC236}">
                <a16:creationId xmlns:a16="http://schemas.microsoft.com/office/drawing/2014/main" id="{AB7FA39E-E2EC-47B8-8C75-F9B4FBF8A5C2}"/>
              </a:ext>
            </a:extLst>
          </xdr:cNvPr>
          <xdr:cNvCxnSpPr>
            <a:stCxn id="121" idx="3"/>
            <a:endCxn id="122" idx="3"/>
          </xdr:cNvCxnSpPr>
        </xdr:nvCxnSpPr>
        <xdr:spPr bwMode="auto">
          <a:xfrm>
            <a:off x="2009775" y="31380113"/>
            <a:ext cx="12700" cy="276225"/>
          </a:xfrm>
          <a:prstGeom prst="bentConnector3">
            <a:avLst>
              <a:gd name="adj1" fmla="val 1800000"/>
            </a:avLst>
          </a:prstGeom>
          <a:solidFill>
            <a:srgbClr val="FFFFFF"/>
          </a:solidFill>
          <a:ln w="9525" cap="flat" cmpd="sng" algn="ctr">
            <a:solidFill>
              <a:srgbClr val="000000"/>
            </a:solidFill>
            <a:prstDash val="solid"/>
            <a:round/>
            <a:headEnd type="none" w="med" len="med"/>
            <a:tailEnd type="triangle" w="med" len="med"/>
          </a:ln>
          <a:effectLst/>
        </xdr:spPr>
      </xdr:cxnSp>
      <xdr:cxnSp macro="">
        <xdr:nvCxnSpPr>
          <xdr:cNvPr id="354" name="コネクタ: カギ線 353">
            <a:extLst>
              <a:ext uri="{FF2B5EF4-FFF2-40B4-BE49-F238E27FC236}">
                <a16:creationId xmlns:a16="http://schemas.microsoft.com/office/drawing/2014/main" id="{3FD2B463-AD30-493A-936D-29F9E279761F}"/>
              </a:ext>
            </a:extLst>
          </xdr:cNvPr>
          <xdr:cNvCxnSpPr>
            <a:stCxn id="105" idx="3"/>
            <a:endCxn id="106" idx="3"/>
          </xdr:cNvCxnSpPr>
        </xdr:nvCxnSpPr>
        <xdr:spPr bwMode="auto">
          <a:xfrm>
            <a:off x="2009775" y="33285113"/>
            <a:ext cx="12627" cy="276225"/>
          </a:xfrm>
          <a:prstGeom prst="bentConnector3">
            <a:avLst>
              <a:gd name="adj1" fmla="val 1800000"/>
            </a:avLst>
          </a:prstGeom>
          <a:solidFill>
            <a:srgbClr val="FFFFFF"/>
          </a:solidFill>
          <a:ln w="9525" cap="flat" cmpd="sng" algn="ctr">
            <a:solidFill>
              <a:srgbClr val="000000"/>
            </a:solidFill>
            <a:prstDash val="solid"/>
            <a:round/>
            <a:headEnd type="none" w="med" len="med"/>
            <a:tailEnd type="triangle" w="med" len="med"/>
          </a:ln>
          <a:effectLst/>
        </xdr:spPr>
      </xdr:cxnSp>
    </xdr:grpSp>
    <xdr:clientData/>
  </xdr:twoCellAnchor>
  <xdr:twoCellAnchor>
    <xdr:from>
      <xdr:col>7</xdr:col>
      <xdr:colOff>0</xdr:colOff>
      <xdr:row>223</xdr:row>
      <xdr:rowOff>0</xdr:rowOff>
    </xdr:from>
    <xdr:to>
      <xdr:col>7</xdr:col>
      <xdr:colOff>485776</xdr:colOff>
      <xdr:row>228</xdr:row>
      <xdr:rowOff>161925</xdr:rowOff>
    </xdr:to>
    <xdr:grpSp>
      <xdr:nvGrpSpPr>
        <xdr:cNvPr id="22" name="グループ化 21">
          <a:extLst>
            <a:ext uri="{FF2B5EF4-FFF2-40B4-BE49-F238E27FC236}">
              <a16:creationId xmlns:a16="http://schemas.microsoft.com/office/drawing/2014/main" id="{64F1DB17-3853-49E9-AC44-246DFB177744}"/>
            </a:ext>
          </a:extLst>
        </xdr:cNvPr>
        <xdr:cNvGrpSpPr/>
      </xdr:nvGrpSpPr>
      <xdr:grpSpPr>
        <a:xfrm>
          <a:off x="3648075" y="40805100"/>
          <a:ext cx="482601" cy="1063625"/>
          <a:chOff x="3352800" y="30689550"/>
          <a:chExt cx="485776" cy="1114425"/>
        </a:xfrm>
      </xdr:grpSpPr>
      <xdr:sp macro="" textlink="">
        <xdr:nvSpPr>
          <xdr:cNvPr id="126" name="正方形/長方形 125">
            <a:extLst>
              <a:ext uri="{FF2B5EF4-FFF2-40B4-BE49-F238E27FC236}">
                <a16:creationId xmlns:a16="http://schemas.microsoft.com/office/drawing/2014/main" id="{4A071289-B24F-4C28-8953-0DB108D7DEFE}"/>
              </a:ext>
            </a:extLst>
          </xdr:cNvPr>
          <xdr:cNvSpPr/>
        </xdr:nvSpPr>
        <xdr:spPr bwMode="auto">
          <a:xfrm>
            <a:off x="3352800" y="30689550"/>
            <a:ext cx="485776" cy="257175"/>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0" tIns="0" rIns="0" bIns="0" rtlCol="0" anchor="ctr" upright="1"/>
          <a:lstStyle/>
          <a:p>
            <a:pPr algn="ctr"/>
            <a:r>
              <a:rPr kumimoji="1" lang="en-US" altLang="ja-JP" sz="1100"/>
              <a:t>CLK</a:t>
            </a:r>
            <a:endParaRPr kumimoji="1" lang="ja-JP" altLang="en-US" sz="1100"/>
          </a:p>
        </xdr:txBody>
      </xdr:sp>
      <xdr:sp macro="" textlink="">
        <xdr:nvSpPr>
          <xdr:cNvPr id="127" name="正方形/長方形 126">
            <a:extLst>
              <a:ext uri="{FF2B5EF4-FFF2-40B4-BE49-F238E27FC236}">
                <a16:creationId xmlns:a16="http://schemas.microsoft.com/office/drawing/2014/main" id="{0258C9CE-DD46-4AAE-801D-217712E87FED}"/>
              </a:ext>
            </a:extLst>
          </xdr:cNvPr>
          <xdr:cNvSpPr/>
        </xdr:nvSpPr>
        <xdr:spPr bwMode="auto">
          <a:xfrm>
            <a:off x="3352800" y="30937199"/>
            <a:ext cx="485775" cy="295275"/>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0" tIns="0" rIns="0" bIns="0" rtlCol="0" anchor="ctr" upright="1"/>
          <a:lstStyle/>
          <a:p>
            <a:pPr algn="ctr"/>
            <a:r>
              <a:rPr kumimoji="1" lang="en-US" altLang="ja-JP" sz="1100"/>
              <a:t>SYNC</a:t>
            </a:r>
            <a:endParaRPr kumimoji="1" lang="ja-JP" altLang="en-US" sz="1100"/>
          </a:p>
        </xdr:txBody>
      </xdr:sp>
      <xdr:sp macro="" textlink="">
        <xdr:nvSpPr>
          <xdr:cNvPr id="128" name="正方形/長方形 127">
            <a:extLst>
              <a:ext uri="{FF2B5EF4-FFF2-40B4-BE49-F238E27FC236}">
                <a16:creationId xmlns:a16="http://schemas.microsoft.com/office/drawing/2014/main" id="{4EDBEB38-2141-4421-8A78-F9790CC89127}"/>
              </a:ext>
            </a:extLst>
          </xdr:cNvPr>
          <xdr:cNvSpPr/>
        </xdr:nvSpPr>
        <xdr:spPr bwMode="auto">
          <a:xfrm>
            <a:off x="3352800" y="31232475"/>
            <a:ext cx="485775" cy="295275"/>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0" tIns="0" rIns="0" bIns="0" rtlCol="0" anchor="ctr" upright="1"/>
          <a:lstStyle/>
          <a:p>
            <a:pPr algn="ctr"/>
            <a:r>
              <a:rPr kumimoji="1" lang="en-US" altLang="ja-JP" sz="1100"/>
              <a:t>Tx</a:t>
            </a:r>
            <a:endParaRPr kumimoji="1" lang="ja-JP" altLang="en-US" sz="1100"/>
          </a:p>
        </xdr:txBody>
      </xdr:sp>
      <xdr:sp macro="" textlink="">
        <xdr:nvSpPr>
          <xdr:cNvPr id="129" name="正方形/長方形 128">
            <a:extLst>
              <a:ext uri="{FF2B5EF4-FFF2-40B4-BE49-F238E27FC236}">
                <a16:creationId xmlns:a16="http://schemas.microsoft.com/office/drawing/2014/main" id="{9CBF42F2-8EFE-479D-A849-923BC9625334}"/>
              </a:ext>
            </a:extLst>
          </xdr:cNvPr>
          <xdr:cNvSpPr/>
        </xdr:nvSpPr>
        <xdr:spPr bwMode="auto">
          <a:xfrm>
            <a:off x="3352800" y="31508700"/>
            <a:ext cx="485775" cy="295275"/>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0" tIns="0" rIns="0" bIns="0" rtlCol="0" anchor="ctr" upright="1"/>
          <a:lstStyle/>
          <a:p>
            <a:pPr algn="ctr"/>
            <a:r>
              <a:rPr kumimoji="1" lang="en-US" altLang="ja-JP" sz="1100"/>
              <a:t>Rx</a:t>
            </a:r>
            <a:endParaRPr kumimoji="1" lang="ja-JP" altLang="en-US" sz="1100"/>
          </a:p>
        </xdr:txBody>
      </xdr:sp>
    </xdr:grpSp>
    <xdr:clientData/>
  </xdr:twoCellAnchor>
  <xdr:twoCellAnchor>
    <xdr:from>
      <xdr:col>4</xdr:col>
      <xdr:colOff>1</xdr:colOff>
      <xdr:row>223</xdr:row>
      <xdr:rowOff>128588</xdr:rowOff>
    </xdr:from>
    <xdr:to>
      <xdr:col>7</xdr:col>
      <xdr:colOff>0</xdr:colOff>
      <xdr:row>223</xdr:row>
      <xdr:rowOff>128588</xdr:rowOff>
    </xdr:to>
    <xdr:cxnSp macro="">
      <xdr:nvCxnSpPr>
        <xdr:cNvPr id="13" name="直線矢印コネクタ 12">
          <a:extLst>
            <a:ext uri="{FF2B5EF4-FFF2-40B4-BE49-F238E27FC236}">
              <a16:creationId xmlns:a16="http://schemas.microsoft.com/office/drawing/2014/main" id="{C0B4F64F-060C-4ACE-8E81-C603F6C4EACC}"/>
            </a:ext>
          </a:extLst>
        </xdr:cNvPr>
        <xdr:cNvCxnSpPr>
          <a:stCxn id="126" idx="1"/>
          <a:endCxn id="118" idx="3"/>
        </xdr:cNvCxnSpPr>
      </xdr:nvCxnSpPr>
      <xdr:spPr bwMode="auto">
        <a:xfrm flipH="1">
          <a:off x="2009776" y="30818138"/>
          <a:ext cx="1343024"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4</xdr:col>
      <xdr:colOff>0</xdr:colOff>
      <xdr:row>225</xdr:row>
      <xdr:rowOff>14287</xdr:rowOff>
    </xdr:from>
    <xdr:to>
      <xdr:col>7</xdr:col>
      <xdr:colOff>0</xdr:colOff>
      <xdr:row>225</xdr:row>
      <xdr:rowOff>14287</xdr:rowOff>
    </xdr:to>
    <xdr:cxnSp macro="">
      <xdr:nvCxnSpPr>
        <xdr:cNvPr id="15" name="直線矢印コネクタ 14">
          <a:extLst>
            <a:ext uri="{FF2B5EF4-FFF2-40B4-BE49-F238E27FC236}">
              <a16:creationId xmlns:a16="http://schemas.microsoft.com/office/drawing/2014/main" id="{245BAED4-64AD-4575-955C-09007D9F4948}"/>
            </a:ext>
          </a:extLst>
        </xdr:cNvPr>
        <xdr:cNvCxnSpPr>
          <a:stCxn id="127" idx="1"/>
          <a:endCxn id="119" idx="3"/>
        </xdr:cNvCxnSpPr>
      </xdr:nvCxnSpPr>
      <xdr:spPr bwMode="auto">
        <a:xfrm flipH="1">
          <a:off x="2009775" y="31084837"/>
          <a:ext cx="1343025"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20</xdr:col>
      <xdr:colOff>177964</xdr:colOff>
      <xdr:row>35</xdr:row>
      <xdr:rowOff>109259</xdr:rowOff>
    </xdr:from>
    <xdr:to>
      <xdr:col>32</xdr:col>
      <xdr:colOff>607086</xdr:colOff>
      <xdr:row>61</xdr:row>
      <xdr:rowOff>7845</xdr:rowOff>
    </xdr:to>
    <xdr:sp macro="" textlink="">
      <xdr:nvSpPr>
        <xdr:cNvPr id="90227" name="AutoShape 1113">
          <a:extLst>
            <a:ext uri="{FF2B5EF4-FFF2-40B4-BE49-F238E27FC236}">
              <a16:creationId xmlns:a16="http://schemas.microsoft.com/office/drawing/2014/main" id="{00000000-0008-0000-0400-000073600100}"/>
            </a:ext>
          </a:extLst>
        </xdr:cNvPr>
        <xdr:cNvSpPr>
          <a:spLocks noChangeAspect="1" noChangeArrowheads="1" noTextEdit="1"/>
        </xdr:cNvSpPr>
      </xdr:nvSpPr>
      <xdr:spPr bwMode="auto">
        <a:xfrm>
          <a:off x="10804551" y="6884433"/>
          <a:ext cx="7974578" cy="40895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49696</xdr:colOff>
      <xdr:row>54</xdr:row>
      <xdr:rowOff>109749</xdr:rowOff>
    </xdr:from>
    <xdr:to>
      <xdr:col>17</xdr:col>
      <xdr:colOff>0</xdr:colOff>
      <xdr:row>59</xdr:row>
      <xdr:rowOff>82830</xdr:rowOff>
    </xdr:to>
    <xdr:sp macro="" textlink="">
      <xdr:nvSpPr>
        <xdr:cNvPr id="88" name="正方形/長方形 87">
          <a:extLst>
            <a:ext uri="{FF2B5EF4-FFF2-40B4-BE49-F238E27FC236}">
              <a16:creationId xmlns:a16="http://schemas.microsoft.com/office/drawing/2014/main" id="{414DDA0C-43DF-4491-ABBC-255028FF1B79}"/>
            </a:ext>
          </a:extLst>
        </xdr:cNvPr>
        <xdr:cNvSpPr/>
      </xdr:nvSpPr>
      <xdr:spPr>
        <a:xfrm>
          <a:off x="4025348" y="10504423"/>
          <a:ext cx="5408543" cy="925581"/>
        </a:xfrm>
        <a:prstGeom prst="rect">
          <a:avLst/>
        </a:prstGeom>
        <a:solidFill>
          <a:srgbClr val="FFFF99">
            <a:alpha val="7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72000" tIns="36000" rIns="36000" bIns="3600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rtl="0"/>
          <a:r>
            <a:rPr kumimoji="1" lang="en-US" altLang="ja-JP" sz="1000" b="0" i="0" kern="1200" baseline="0">
              <a:solidFill>
                <a:sysClr val="windowText" lastClr="000000"/>
              </a:solidFill>
              <a:effectLst/>
              <a:latin typeface="Times New Roman" panose="02020603050405020304" pitchFamily="18" charset="0"/>
              <a:ea typeface="+mn-ea"/>
              <a:cs typeface="Times New Roman" panose="02020603050405020304" pitchFamily="18" charset="0"/>
            </a:rPr>
            <a:t>breakout board [For H3/M3/M3N]</a:t>
          </a:r>
        </a:p>
        <a:p>
          <a:pPr rtl="0"/>
          <a:r>
            <a:rPr lang="en-US" altLang="ja-JP" sz="1000" b="0" baseline="0">
              <a:solidFill>
                <a:schemeClr val="tx1"/>
              </a:solidFill>
              <a:latin typeface="Times New Roman" panose="02020603050405020304" pitchFamily="18" charset="0"/>
              <a:cs typeface="Times New Roman" panose="02020603050405020304" pitchFamily="18" charset="0"/>
            </a:rPr>
            <a:t>Master mode test: loopback connect the RXD and TXD of the CN28 as master mode. </a:t>
          </a:r>
        </a:p>
        <a:p>
          <a:pPr rtl="0"/>
          <a:r>
            <a:rPr lang="en-US" altLang="ja-JP" sz="1000" b="0" baseline="0">
              <a:solidFill>
                <a:schemeClr val="tx1"/>
              </a:solidFill>
              <a:latin typeface="Times New Roman" panose="02020603050405020304" pitchFamily="18" charset="0"/>
              <a:cs typeface="Times New Roman" panose="02020603050405020304" pitchFamily="18" charset="0"/>
            </a:rPr>
            <a:t>                              CN 27 is not used.</a:t>
          </a:r>
        </a:p>
        <a:p>
          <a:pPr rtl="0"/>
          <a:r>
            <a:rPr lang="en-US" altLang="ja-JP" sz="1000" b="0" baseline="0">
              <a:solidFill>
                <a:schemeClr val="tx1"/>
              </a:solidFill>
              <a:latin typeface="Times New Roman" panose="02020603050405020304" pitchFamily="18" charset="0"/>
              <a:cs typeface="Times New Roman" panose="02020603050405020304" pitchFamily="18" charset="0"/>
            </a:rPr>
            <a:t>Slave Mode Test: supplying SYNC and CLK from CN27 as the master mode.</a:t>
          </a:r>
        </a:p>
        <a:p>
          <a:pPr rtl="0"/>
          <a:r>
            <a:rPr lang="en-US" altLang="ja-JP" sz="1000" b="0" baseline="0">
              <a:solidFill>
                <a:schemeClr val="tx1"/>
              </a:solidFill>
              <a:latin typeface="Times New Roman" panose="02020603050405020304" pitchFamily="18" charset="0"/>
              <a:cs typeface="Times New Roman" panose="02020603050405020304" pitchFamily="18" charset="0"/>
            </a:rPr>
            <a:t>                             Loopback connection the RXD and TXD of the CN28 as slave mode.</a:t>
          </a:r>
        </a:p>
        <a:p>
          <a:pPr rtl="0"/>
          <a:r>
            <a:rPr lang="en-US" altLang="ja-JP" sz="1000" b="0">
              <a:solidFill>
                <a:schemeClr val="tx1"/>
              </a:solidFill>
              <a:latin typeface="Times New Roman" panose="02020603050405020304" pitchFamily="18" charset="0"/>
              <a:cs typeface="Times New Roman" panose="02020603050405020304" pitchFamily="18" charset="0"/>
            </a:rPr>
            <a:t>refer to</a:t>
          </a:r>
          <a:r>
            <a:rPr lang="en-US" altLang="ja-JP" sz="1000" b="0" baseline="0">
              <a:solidFill>
                <a:schemeClr val="tx1"/>
              </a:solidFill>
              <a:latin typeface="Times New Roman" panose="02020603050405020304" pitchFamily="18" charset="0"/>
              <a:cs typeface="Times New Roman" panose="02020603050405020304" pitchFamily="18" charset="0"/>
            </a:rPr>
            <a:t> "</a:t>
          </a:r>
          <a:r>
            <a:rPr lang="en-US" altLang="ja-JP" sz="1000" b="0">
              <a:solidFill>
                <a:schemeClr val="tx1"/>
              </a:solidFill>
              <a:latin typeface="Times New Roman" panose="02020603050405020304" pitchFamily="18" charset="0"/>
              <a:cs typeface="Times New Roman" panose="02020603050405020304" pitchFamily="18" charset="0"/>
            </a:rPr>
            <a:t>1.4.3 Use pins of other connectors"</a:t>
          </a:r>
        </a:p>
        <a:p>
          <a:pPr rtl="0"/>
          <a:endParaRPr lang="en-US" altLang="ja-JP" sz="1000" b="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9</xdr:col>
      <xdr:colOff>456379</xdr:colOff>
      <xdr:row>46</xdr:row>
      <xdr:rowOff>132521</xdr:rowOff>
    </xdr:from>
    <xdr:to>
      <xdr:col>15</xdr:col>
      <xdr:colOff>0</xdr:colOff>
      <xdr:row>54</xdr:row>
      <xdr:rowOff>82828</xdr:rowOff>
    </xdr:to>
    <xdr:grpSp>
      <xdr:nvGrpSpPr>
        <xdr:cNvPr id="19" name="グループ化 18">
          <a:extLst>
            <a:ext uri="{FF2B5EF4-FFF2-40B4-BE49-F238E27FC236}">
              <a16:creationId xmlns:a16="http://schemas.microsoft.com/office/drawing/2014/main" id="{80106BE7-88BC-4809-BE45-5673844F7BE9}"/>
            </a:ext>
          </a:extLst>
        </xdr:cNvPr>
        <xdr:cNvGrpSpPr/>
      </xdr:nvGrpSpPr>
      <xdr:grpSpPr>
        <a:xfrm>
          <a:off x="5037904" y="8905046"/>
          <a:ext cx="3220271" cy="1401282"/>
          <a:chOff x="15249080" y="8721636"/>
          <a:chExt cx="3187969" cy="1474307"/>
        </a:xfrm>
      </xdr:grpSpPr>
      <xdr:sp macro="" textlink="">
        <xdr:nvSpPr>
          <xdr:cNvPr id="84" name="平行四辺形 83">
            <a:extLst>
              <a:ext uri="{FF2B5EF4-FFF2-40B4-BE49-F238E27FC236}">
                <a16:creationId xmlns:a16="http://schemas.microsoft.com/office/drawing/2014/main" id="{574CAC7B-E0C0-4741-8663-2EE59A68D56F}"/>
              </a:ext>
            </a:extLst>
          </xdr:cNvPr>
          <xdr:cNvSpPr/>
        </xdr:nvSpPr>
        <xdr:spPr>
          <a:xfrm rot="16200000" flipH="1">
            <a:off x="15252979" y="9055012"/>
            <a:ext cx="857251" cy="190500"/>
          </a:xfrm>
          <a:prstGeom prst="parallelogram">
            <a:avLst>
              <a:gd name="adj" fmla="val 153991"/>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85" name="平行四辺形 84">
            <a:extLst>
              <a:ext uri="{FF2B5EF4-FFF2-40B4-BE49-F238E27FC236}">
                <a16:creationId xmlns:a16="http://schemas.microsoft.com/office/drawing/2014/main" id="{4892C9D7-71D1-4B31-97C8-A5B46261AED9}"/>
              </a:ext>
            </a:extLst>
          </xdr:cNvPr>
          <xdr:cNvSpPr/>
        </xdr:nvSpPr>
        <xdr:spPr>
          <a:xfrm rot="16200000" flipH="1">
            <a:off x="14915704" y="9455061"/>
            <a:ext cx="857251" cy="190500"/>
          </a:xfrm>
          <a:prstGeom prst="parallelogram">
            <a:avLst>
              <a:gd name="adj" fmla="val 153991"/>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xnSp macro="">
        <xdr:nvCxnSpPr>
          <xdr:cNvPr id="86" name="曲線コネクタ 197">
            <a:extLst>
              <a:ext uri="{FF2B5EF4-FFF2-40B4-BE49-F238E27FC236}">
                <a16:creationId xmlns:a16="http://schemas.microsoft.com/office/drawing/2014/main" id="{A32B7353-56FC-4922-9BA4-FA9ED5645C71}"/>
              </a:ext>
            </a:extLst>
          </xdr:cNvPr>
          <xdr:cNvCxnSpPr/>
        </xdr:nvCxnSpPr>
        <xdr:spPr>
          <a:xfrm flipV="1">
            <a:off x="15326650" y="9668265"/>
            <a:ext cx="12700" cy="146677"/>
          </a:xfrm>
          <a:prstGeom prst="curvedConnector3">
            <a:avLst>
              <a:gd name="adj1" fmla="val 2207606"/>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89" name="Text Box 310">
            <a:extLst>
              <a:ext uri="{FF2B5EF4-FFF2-40B4-BE49-F238E27FC236}">
                <a16:creationId xmlns:a16="http://schemas.microsoft.com/office/drawing/2014/main" id="{6B2ED810-B3B3-4746-AF89-F0F1BFA026C0}"/>
              </a:ext>
            </a:extLst>
          </xdr:cNvPr>
          <xdr:cNvSpPr txBox="1">
            <a:spLocks noChangeArrowheads="1"/>
          </xdr:cNvSpPr>
        </xdr:nvSpPr>
        <xdr:spPr bwMode="auto">
          <a:xfrm>
            <a:off x="15883805" y="9144050"/>
            <a:ext cx="2553244" cy="3975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72000" tIns="36000" rIns="72000" bIns="36000" anchor="t" upright="1"/>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kumimoji="1" lang="en-US" altLang="ja-JP" sz="1100" b="0" kern="1200">
                <a:solidFill>
                  <a:schemeClr val="tx1"/>
                </a:solidFill>
                <a:effectLst/>
                <a:latin typeface="Times New Roman" panose="02020603050405020304" pitchFamily="18" charset="0"/>
                <a:ea typeface="+mn-ea"/>
                <a:cs typeface="Times New Roman" panose="02020603050405020304" pitchFamily="18" charset="0"/>
              </a:rPr>
              <a:t>In the test in the slave mode, SYNC and CLK are supplied as the master mode.</a:t>
            </a:r>
            <a:endParaRPr lang="ja-JP" altLang="en-US" sz="1100" b="0" i="0" u="none" strike="noStrike" baseline="0">
              <a:solidFill>
                <a:srgbClr val="000000"/>
              </a:solidFill>
              <a:latin typeface="Times New Roman" panose="02020603050405020304" pitchFamily="18" charset="0"/>
              <a:cs typeface="Times New Roman" panose="02020603050405020304" pitchFamily="18" charset="0"/>
            </a:endParaRPr>
          </a:p>
        </xdr:txBody>
      </xdr:sp>
      <xdr:cxnSp macro="">
        <xdr:nvCxnSpPr>
          <xdr:cNvPr id="90" name="曲線コネクタ 197">
            <a:extLst>
              <a:ext uri="{FF2B5EF4-FFF2-40B4-BE49-F238E27FC236}">
                <a16:creationId xmlns:a16="http://schemas.microsoft.com/office/drawing/2014/main" id="{1E86B6C8-B1EE-4A75-BC5B-9FBEFF96AA96}"/>
              </a:ext>
            </a:extLst>
          </xdr:cNvPr>
          <xdr:cNvCxnSpPr/>
        </xdr:nvCxnSpPr>
        <xdr:spPr>
          <a:xfrm flipH="1">
            <a:off x="15320475" y="9094358"/>
            <a:ext cx="337275" cy="400049"/>
          </a:xfrm>
          <a:prstGeom prst="curvedConnector3">
            <a:avLst>
              <a:gd name="adj1" fmla="val -51428"/>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92" name="Text Box 310">
            <a:extLst>
              <a:ext uri="{FF2B5EF4-FFF2-40B4-BE49-F238E27FC236}">
                <a16:creationId xmlns:a16="http://schemas.microsoft.com/office/drawing/2014/main" id="{4ADE770D-8417-4ED8-B56E-A291C7D3611B}"/>
              </a:ext>
            </a:extLst>
          </xdr:cNvPr>
          <xdr:cNvSpPr txBox="1">
            <a:spLocks noChangeArrowheads="1"/>
          </xdr:cNvSpPr>
        </xdr:nvSpPr>
        <xdr:spPr bwMode="auto">
          <a:xfrm>
            <a:off x="16148498" y="8736958"/>
            <a:ext cx="1126396" cy="30145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91440" tIns="45720" rIns="91440" bIns="45720" anchor="t" upright="1"/>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kumimoji="1" lang="en-US" altLang="ja-JP" sz="1100" b="0" i="0" kern="1200" baseline="0">
                <a:solidFill>
                  <a:schemeClr val="tx1"/>
                </a:solidFill>
                <a:effectLst/>
                <a:latin typeface="+mn-lt"/>
                <a:ea typeface="+mn-ea"/>
                <a:cs typeface="+mn-cs"/>
              </a:rPr>
              <a:t>breakout board </a:t>
            </a:r>
            <a:endParaRPr lang="ja-JP" altLang="en-US" sz="1100" b="0" i="0" u="none" strike="noStrike" baseline="0">
              <a:solidFill>
                <a:srgbClr val="000000"/>
              </a:solidFill>
              <a:latin typeface="+mn-lt"/>
            </a:endParaRPr>
          </a:p>
        </xdr:txBody>
      </xdr:sp>
      <xdr:cxnSp macro="">
        <xdr:nvCxnSpPr>
          <xdr:cNvPr id="350" name="曲線コネクタ 197">
            <a:extLst>
              <a:ext uri="{FF2B5EF4-FFF2-40B4-BE49-F238E27FC236}">
                <a16:creationId xmlns:a16="http://schemas.microsoft.com/office/drawing/2014/main" id="{A563F41E-C984-44B1-BF6E-B4DF29114EED}"/>
              </a:ext>
            </a:extLst>
          </xdr:cNvPr>
          <xdr:cNvCxnSpPr/>
        </xdr:nvCxnSpPr>
        <xdr:spPr>
          <a:xfrm flipH="1">
            <a:off x="15370170" y="9158135"/>
            <a:ext cx="337275" cy="400049"/>
          </a:xfrm>
          <a:prstGeom prst="curvedConnector3">
            <a:avLst>
              <a:gd name="adj1" fmla="val -51428"/>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364" name="Text Box 310">
            <a:extLst>
              <a:ext uri="{FF2B5EF4-FFF2-40B4-BE49-F238E27FC236}">
                <a16:creationId xmlns:a16="http://schemas.microsoft.com/office/drawing/2014/main" id="{9A79BC6E-77C0-43BD-938B-A7A5359FF0CF}"/>
              </a:ext>
            </a:extLst>
          </xdr:cNvPr>
          <xdr:cNvSpPr txBox="1">
            <a:spLocks noChangeArrowheads="1"/>
          </xdr:cNvSpPr>
        </xdr:nvSpPr>
        <xdr:spPr bwMode="auto">
          <a:xfrm>
            <a:off x="15289661" y="9798378"/>
            <a:ext cx="2553244" cy="3975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72000" tIns="36000" rIns="72000" bIns="36000" anchor="t" upright="1"/>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en-US" altLang="ja-JP" sz="1100" b="0" i="0" u="none" strike="noStrike" baseline="0">
                <a:solidFill>
                  <a:srgbClr val="000000"/>
                </a:solidFill>
                <a:latin typeface="Times New Roman" panose="02020603050405020304" pitchFamily="18" charset="0"/>
                <a:cs typeface="Times New Roman" panose="02020603050405020304" pitchFamily="18" charset="0"/>
              </a:rPr>
              <a:t>Connects RXD and TXD in loopback regardless of mode.</a:t>
            </a:r>
            <a:endParaRPr lang="ja-JP" altLang="en-US" sz="1100" b="0" i="0" u="none" strike="noStrike" baseline="0">
              <a:solidFill>
                <a:srgbClr val="000000"/>
              </a:solidFill>
              <a:latin typeface="Times New Roman" panose="02020603050405020304" pitchFamily="18" charset="0"/>
              <a:cs typeface="Times New Roman" panose="02020603050405020304" pitchFamily="18" charset="0"/>
            </a:endParaRPr>
          </a:p>
        </xdr:txBody>
      </xdr:sp>
    </xdr:grpSp>
    <xdr:clientData/>
  </xdr:twoCellAnchor>
  <xdr:twoCellAnchor>
    <xdr:from>
      <xdr:col>3</xdr:col>
      <xdr:colOff>0</xdr:colOff>
      <xdr:row>233</xdr:row>
      <xdr:rowOff>0</xdr:rowOff>
    </xdr:from>
    <xdr:to>
      <xdr:col>3</xdr:col>
      <xdr:colOff>488601</xdr:colOff>
      <xdr:row>238</xdr:row>
      <xdr:rowOff>161925</xdr:rowOff>
    </xdr:to>
    <xdr:grpSp>
      <xdr:nvGrpSpPr>
        <xdr:cNvPr id="101" name="グループ化 100">
          <a:extLst>
            <a:ext uri="{FF2B5EF4-FFF2-40B4-BE49-F238E27FC236}">
              <a16:creationId xmlns:a16="http://schemas.microsoft.com/office/drawing/2014/main" id="{C50EDDCE-C1C4-40F5-A8C1-3A1BB3139D5F}"/>
            </a:ext>
          </a:extLst>
        </xdr:cNvPr>
        <xdr:cNvGrpSpPr/>
      </xdr:nvGrpSpPr>
      <xdr:grpSpPr>
        <a:xfrm>
          <a:off x="1400175" y="42614850"/>
          <a:ext cx="447326" cy="1063625"/>
          <a:chOff x="1524000" y="30689550"/>
          <a:chExt cx="485776" cy="1114425"/>
        </a:xfrm>
      </xdr:grpSpPr>
      <xdr:sp macro="" textlink="">
        <xdr:nvSpPr>
          <xdr:cNvPr id="103" name="正方形/長方形 102">
            <a:extLst>
              <a:ext uri="{FF2B5EF4-FFF2-40B4-BE49-F238E27FC236}">
                <a16:creationId xmlns:a16="http://schemas.microsoft.com/office/drawing/2014/main" id="{AFE7DF39-D1C5-4F29-B2E2-E1129984AD02}"/>
              </a:ext>
            </a:extLst>
          </xdr:cNvPr>
          <xdr:cNvSpPr/>
        </xdr:nvSpPr>
        <xdr:spPr bwMode="auto">
          <a:xfrm>
            <a:off x="1524000" y="30689550"/>
            <a:ext cx="485776" cy="257175"/>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0" tIns="0" rIns="0" bIns="0" rtlCol="0" anchor="ctr" upright="1"/>
          <a:lstStyle/>
          <a:p>
            <a:pPr algn="ctr"/>
            <a:r>
              <a:rPr kumimoji="1" lang="en-US" altLang="ja-JP" sz="1100"/>
              <a:t>CLK</a:t>
            </a:r>
            <a:endParaRPr kumimoji="1" lang="ja-JP" altLang="en-US" sz="1100"/>
          </a:p>
        </xdr:txBody>
      </xdr:sp>
      <xdr:sp macro="" textlink="">
        <xdr:nvSpPr>
          <xdr:cNvPr id="104" name="正方形/長方形 103">
            <a:extLst>
              <a:ext uri="{FF2B5EF4-FFF2-40B4-BE49-F238E27FC236}">
                <a16:creationId xmlns:a16="http://schemas.microsoft.com/office/drawing/2014/main" id="{FA6138F8-520F-41CA-A579-5891D5028F1C}"/>
              </a:ext>
            </a:extLst>
          </xdr:cNvPr>
          <xdr:cNvSpPr/>
        </xdr:nvSpPr>
        <xdr:spPr bwMode="auto">
          <a:xfrm>
            <a:off x="1524000" y="30937199"/>
            <a:ext cx="485775" cy="295275"/>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0" tIns="0" rIns="0" bIns="0" rtlCol="0" anchor="ctr" upright="1"/>
          <a:lstStyle/>
          <a:p>
            <a:pPr algn="ctr"/>
            <a:r>
              <a:rPr kumimoji="1" lang="en-US" altLang="ja-JP" sz="1100"/>
              <a:t>SYNC</a:t>
            </a:r>
            <a:endParaRPr kumimoji="1" lang="ja-JP" altLang="en-US" sz="1100"/>
          </a:p>
        </xdr:txBody>
      </xdr:sp>
      <xdr:sp macro="" textlink="">
        <xdr:nvSpPr>
          <xdr:cNvPr id="105" name="正方形/長方形 104">
            <a:extLst>
              <a:ext uri="{FF2B5EF4-FFF2-40B4-BE49-F238E27FC236}">
                <a16:creationId xmlns:a16="http://schemas.microsoft.com/office/drawing/2014/main" id="{DDEB7CE1-3F48-4CDC-A7AA-88FE70F97D35}"/>
              </a:ext>
            </a:extLst>
          </xdr:cNvPr>
          <xdr:cNvSpPr/>
        </xdr:nvSpPr>
        <xdr:spPr bwMode="auto">
          <a:xfrm>
            <a:off x="1524000" y="31232475"/>
            <a:ext cx="485775" cy="295275"/>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0" tIns="0" rIns="0" bIns="0" rtlCol="0" anchor="ctr" upright="1"/>
          <a:lstStyle/>
          <a:p>
            <a:pPr algn="ctr"/>
            <a:r>
              <a:rPr kumimoji="1" lang="en-US" altLang="ja-JP" sz="1100"/>
              <a:t>Tx</a:t>
            </a:r>
            <a:endParaRPr kumimoji="1" lang="ja-JP" altLang="en-US" sz="1100"/>
          </a:p>
        </xdr:txBody>
      </xdr:sp>
      <xdr:sp macro="" textlink="">
        <xdr:nvSpPr>
          <xdr:cNvPr id="106" name="正方形/長方形 105">
            <a:extLst>
              <a:ext uri="{FF2B5EF4-FFF2-40B4-BE49-F238E27FC236}">
                <a16:creationId xmlns:a16="http://schemas.microsoft.com/office/drawing/2014/main" id="{03993F1A-2040-4F23-A7B3-DAB06A6AFE76}"/>
              </a:ext>
            </a:extLst>
          </xdr:cNvPr>
          <xdr:cNvSpPr/>
        </xdr:nvSpPr>
        <xdr:spPr bwMode="auto">
          <a:xfrm>
            <a:off x="1524000" y="31508700"/>
            <a:ext cx="485775" cy="295275"/>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0" tIns="0" rIns="0" bIns="0" rtlCol="0" anchor="ctr" upright="1"/>
          <a:lstStyle/>
          <a:p>
            <a:pPr algn="ctr"/>
            <a:r>
              <a:rPr kumimoji="1" lang="en-US" altLang="ja-JP" sz="1100"/>
              <a:t>Rx</a:t>
            </a:r>
            <a:endParaRPr kumimoji="1" lang="ja-JP" altLang="en-US" sz="1100"/>
          </a:p>
        </xdr:txBody>
      </xdr:sp>
    </xdr:grpSp>
    <xdr:clientData/>
  </xdr:twoCellAnchor>
  <xdr:twoCellAnchor>
    <xdr:from>
      <xdr:col>7</xdr:col>
      <xdr:colOff>0</xdr:colOff>
      <xdr:row>233</xdr:row>
      <xdr:rowOff>0</xdr:rowOff>
    </xdr:from>
    <xdr:to>
      <xdr:col>7</xdr:col>
      <xdr:colOff>485776</xdr:colOff>
      <xdr:row>238</xdr:row>
      <xdr:rowOff>161925</xdr:rowOff>
    </xdr:to>
    <xdr:grpSp>
      <xdr:nvGrpSpPr>
        <xdr:cNvPr id="107" name="グループ化 106">
          <a:extLst>
            <a:ext uri="{FF2B5EF4-FFF2-40B4-BE49-F238E27FC236}">
              <a16:creationId xmlns:a16="http://schemas.microsoft.com/office/drawing/2014/main" id="{A7056BA5-DB98-4865-9A60-6A90AF64093C}"/>
            </a:ext>
          </a:extLst>
        </xdr:cNvPr>
        <xdr:cNvGrpSpPr/>
      </xdr:nvGrpSpPr>
      <xdr:grpSpPr>
        <a:xfrm>
          <a:off x="3648075" y="42614850"/>
          <a:ext cx="482601" cy="1063625"/>
          <a:chOff x="3352800" y="30689550"/>
          <a:chExt cx="485776" cy="1114425"/>
        </a:xfrm>
      </xdr:grpSpPr>
      <xdr:sp macro="" textlink="">
        <xdr:nvSpPr>
          <xdr:cNvPr id="108" name="正方形/長方形 107">
            <a:extLst>
              <a:ext uri="{FF2B5EF4-FFF2-40B4-BE49-F238E27FC236}">
                <a16:creationId xmlns:a16="http://schemas.microsoft.com/office/drawing/2014/main" id="{2ACDBCFE-5A3C-41E6-968E-F2FBA2EC7135}"/>
              </a:ext>
            </a:extLst>
          </xdr:cNvPr>
          <xdr:cNvSpPr/>
        </xdr:nvSpPr>
        <xdr:spPr bwMode="auto">
          <a:xfrm>
            <a:off x="3352800" y="30689550"/>
            <a:ext cx="485776" cy="257175"/>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0" tIns="0" rIns="0" bIns="0" rtlCol="0" anchor="ctr" upright="1"/>
          <a:lstStyle/>
          <a:p>
            <a:pPr algn="ctr"/>
            <a:r>
              <a:rPr kumimoji="1" lang="en-US" altLang="ja-JP" sz="1100"/>
              <a:t>CLK</a:t>
            </a:r>
            <a:endParaRPr kumimoji="1" lang="ja-JP" altLang="en-US" sz="1100"/>
          </a:p>
        </xdr:txBody>
      </xdr:sp>
      <xdr:sp macro="" textlink="">
        <xdr:nvSpPr>
          <xdr:cNvPr id="109" name="正方形/長方形 108">
            <a:extLst>
              <a:ext uri="{FF2B5EF4-FFF2-40B4-BE49-F238E27FC236}">
                <a16:creationId xmlns:a16="http://schemas.microsoft.com/office/drawing/2014/main" id="{BACDEED9-5A63-43F9-A6EA-0724E6EC3980}"/>
              </a:ext>
            </a:extLst>
          </xdr:cNvPr>
          <xdr:cNvSpPr/>
        </xdr:nvSpPr>
        <xdr:spPr bwMode="auto">
          <a:xfrm>
            <a:off x="3352800" y="30937199"/>
            <a:ext cx="485775" cy="295275"/>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0" tIns="0" rIns="0" bIns="0" rtlCol="0" anchor="ctr" upright="1"/>
          <a:lstStyle/>
          <a:p>
            <a:pPr algn="ctr"/>
            <a:r>
              <a:rPr kumimoji="1" lang="en-US" altLang="ja-JP" sz="1100"/>
              <a:t>SYNC</a:t>
            </a:r>
            <a:endParaRPr kumimoji="1" lang="ja-JP" altLang="en-US" sz="1100"/>
          </a:p>
        </xdr:txBody>
      </xdr:sp>
      <xdr:sp macro="" textlink="">
        <xdr:nvSpPr>
          <xdr:cNvPr id="110" name="正方形/長方形 109">
            <a:extLst>
              <a:ext uri="{FF2B5EF4-FFF2-40B4-BE49-F238E27FC236}">
                <a16:creationId xmlns:a16="http://schemas.microsoft.com/office/drawing/2014/main" id="{F320E5AB-CE84-43DA-B8E6-5BF7650C0507}"/>
              </a:ext>
            </a:extLst>
          </xdr:cNvPr>
          <xdr:cNvSpPr/>
        </xdr:nvSpPr>
        <xdr:spPr bwMode="auto">
          <a:xfrm>
            <a:off x="3352800" y="31232475"/>
            <a:ext cx="485775" cy="295275"/>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0" tIns="0" rIns="0" bIns="0" rtlCol="0" anchor="ctr" upright="1"/>
          <a:lstStyle/>
          <a:p>
            <a:pPr algn="ctr"/>
            <a:r>
              <a:rPr kumimoji="1" lang="en-US" altLang="ja-JP" sz="1100"/>
              <a:t>Tx</a:t>
            </a:r>
            <a:endParaRPr kumimoji="1" lang="ja-JP" altLang="en-US" sz="1100"/>
          </a:p>
        </xdr:txBody>
      </xdr:sp>
      <xdr:sp macro="" textlink="">
        <xdr:nvSpPr>
          <xdr:cNvPr id="111" name="正方形/長方形 110">
            <a:extLst>
              <a:ext uri="{FF2B5EF4-FFF2-40B4-BE49-F238E27FC236}">
                <a16:creationId xmlns:a16="http://schemas.microsoft.com/office/drawing/2014/main" id="{5DFFBDFD-A76D-4DEB-91CA-DE943ECE977F}"/>
              </a:ext>
            </a:extLst>
          </xdr:cNvPr>
          <xdr:cNvSpPr/>
        </xdr:nvSpPr>
        <xdr:spPr bwMode="auto">
          <a:xfrm>
            <a:off x="3352800" y="31508700"/>
            <a:ext cx="485775" cy="295275"/>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0" tIns="0" rIns="0" bIns="0" rtlCol="0" anchor="ctr" upright="1"/>
          <a:lstStyle/>
          <a:p>
            <a:pPr algn="ctr"/>
            <a:r>
              <a:rPr kumimoji="1" lang="en-US" altLang="ja-JP" sz="1100"/>
              <a:t>Rx</a:t>
            </a:r>
            <a:endParaRPr kumimoji="1" lang="ja-JP" altLang="en-US" sz="1100"/>
          </a:p>
        </xdr:txBody>
      </xdr:sp>
    </xdr:grpSp>
    <xdr:clientData/>
  </xdr:twoCellAnchor>
  <xdr:twoCellAnchor>
    <xdr:from>
      <xdr:col>4</xdr:col>
      <xdr:colOff>1</xdr:colOff>
      <xdr:row>233</xdr:row>
      <xdr:rowOff>128588</xdr:rowOff>
    </xdr:from>
    <xdr:to>
      <xdr:col>7</xdr:col>
      <xdr:colOff>0</xdr:colOff>
      <xdr:row>233</xdr:row>
      <xdr:rowOff>128588</xdr:rowOff>
    </xdr:to>
    <xdr:cxnSp macro="">
      <xdr:nvCxnSpPr>
        <xdr:cNvPr id="112" name="直線矢印コネクタ 111">
          <a:extLst>
            <a:ext uri="{FF2B5EF4-FFF2-40B4-BE49-F238E27FC236}">
              <a16:creationId xmlns:a16="http://schemas.microsoft.com/office/drawing/2014/main" id="{BDE6E68C-A720-4BCD-8917-9220CA220009}"/>
            </a:ext>
          </a:extLst>
        </xdr:cNvPr>
        <xdr:cNvCxnSpPr>
          <a:stCxn id="108" idx="1"/>
          <a:endCxn id="103" idx="3"/>
        </xdr:cNvCxnSpPr>
      </xdr:nvCxnSpPr>
      <xdr:spPr bwMode="auto">
        <a:xfrm flipH="1">
          <a:off x="2012675" y="29084588"/>
          <a:ext cx="1341782"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4</xdr:col>
      <xdr:colOff>0</xdr:colOff>
      <xdr:row>235</xdr:row>
      <xdr:rowOff>14287</xdr:rowOff>
    </xdr:from>
    <xdr:to>
      <xdr:col>7</xdr:col>
      <xdr:colOff>0</xdr:colOff>
      <xdr:row>235</xdr:row>
      <xdr:rowOff>14287</xdr:rowOff>
    </xdr:to>
    <xdr:cxnSp macro="">
      <xdr:nvCxnSpPr>
        <xdr:cNvPr id="113" name="直線矢印コネクタ 112">
          <a:extLst>
            <a:ext uri="{FF2B5EF4-FFF2-40B4-BE49-F238E27FC236}">
              <a16:creationId xmlns:a16="http://schemas.microsoft.com/office/drawing/2014/main" id="{D949121A-DB2A-4333-A147-1A030338A105}"/>
            </a:ext>
          </a:extLst>
        </xdr:cNvPr>
        <xdr:cNvCxnSpPr>
          <a:stCxn id="109" idx="1"/>
          <a:endCxn id="104" idx="3"/>
        </xdr:cNvCxnSpPr>
      </xdr:nvCxnSpPr>
      <xdr:spPr bwMode="auto">
        <a:xfrm flipH="1">
          <a:off x="2012674" y="29351287"/>
          <a:ext cx="1341783"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xdr:col>
      <xdr:colOff>0</xdr:colOff>
      <xdr:row>63</xdr:row>
      <xdr:rowOff>149086</xdr:rowOff>
    </xdr:from>
    <xdr:to>
      <xdr:col>15</xdr:col>
      <xdr:colOff>175515</xdr:colOff>
      <xdr:row>85</xdr:row>
      <xdr:rowOff>0</xdr:rowOff>
    </xdr:to>
    <xdr:grpSp>
      <xdr:nvGrpSpPr>
        <xdr:cNvPr id="120" name="Group 216">
          <a:extLst>
            <a:ext uri="{FF2B5EF4-FFF2-40B4-BE49-F238E27FC236}">
              <a16:creationId xmlns:a16="http://schemas.microsoft.com/office/drawing/2014/main" id="{B8F15F95-47D0-41B0-9063-B18945B4B32C}"/>
            </a:ext>
          </a:extLst>
        </xdr:cNvPr>
        <xdr:cNvGrpSpPr/>
      </xdr:nvGrpSpPr>
      <xdr:grpSpPr>
        <a:xfrm>
          <a:off x="628650" y="11995011"/>
          <a:ext cx="7808215" cy="3835539"/>
          <a:chOff x="1078332" y="1079525"/>
          <a:chExt cx="8129620" cy="4041914"/>
        </a:xfrm>
      </xdr:grpSpPr>
      <xdr:sp macro="" textlink="">
        <xdr:nvSpPr>
          <xdr:cNvPr id="125" name="Text Box 1069">
            <a:extLst>
              <a:ext uri="{FF2B5EF4-FFF2-40B4-BE49-F238E27FC236}">
                <a16:creationId xmlns:a16="http://schemas.microsoft.com/office/drawing/2014/main" id="{CEB32A67-84AB-4F22-9C7C-CEA31FE00DF6}"/>
              </a:ext>
            </a:extLst>
          </xdr:cNvPr>
          <xdr:cNvSpPr txBox="1">
            <a:spLocks noChangeArrowheads="1"/>
          </xdr:cNvSpPr>
        </xdr:nvSpPr>
        <xdr:spPr bwMode="auto">
          <a:xfrm>
            <a:off x="5900457" y="1663024"/>
            <a:ext cx="629774" cy="309560"/>
          </a:xfrm>
          <a:prstGeom prst="rect">
            <a:avLst/>
          </a:prstGeom>
          <a:solidFill>
            <a:srgbClr val="FFFF9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wrap="square" lIns="91440" tIns="45720" rIns="91440" bIns="4572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defRPr sz="1000"/>
            </a:pPr>
            <a:r>
              <a:rPr lang="en-US" altLang="ja-JP"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Hub</a:t>
            </a:r>
            <a:endPar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endParaRPr>
          </a:p>
        </xdr:txBody>
      </xdr:sp>
      <xdr:grpSp>
        <xdr:nvGrpSpPr>
          <xdr:cNvPr id="130" name="Group 218">
            <a:extLst>
              <a:ext uri="{FF2B5EF4-FFF2-40B4-BE49-F238E27FC236}">
                <a16:creationId xmlns:a16="http://schemas.microsoft.com/office/drawing/2014/main" id="{1E934885-DD4B-444E-9AE4-D0260914343A}"/>
              </a:ext>
            </a:extLst>
          </xdr:cNvPr>
          <xdr:cNvGrpSpPr>
            <a:grpSpLocks/>
          </xdr:cNvGrpSpPr>
        </xdr:nvGrpSpPr>
        <xdr:grpSpPr bwMode="auto">
          <a:xfrm>
            <a:off x="3886120" y="3362069"/>
            <a:ext cx="2554632" cy="1294619"/>
            <a:chOff x="2805616" y="1720004"/>
            <a:chExt cx="3091" cy="1631"/>
          </a:xfrm>
        </xdr:grpSpPr>
        <xdr:sp macro="" textlink="">
          <xdr:nvSpPr>
            <xdr:cNvPr id="148" name="AutoShape 1111">
              <a:extLst>
                <a:ext uri="{FF2B5EF4-FFF2-40B4-BE49-F238E27FC236}">
                  <a16:creationId xmlns:a16="http://schemas.microsoft.com/office/drawing/2014/main" id="{17AF8B01-24F7-457E-BE72-FD0F14F3F80E}"/>
                </a:ext>
              </a:extLst>
            </xdr:cNvPr>
            <xdr:cNvSpPr>
              <a:spLocks noChangeArrowheads="1"/>
            </xdr:cNvSpPr>
          </xdr:nvSpPr>
          <xdr:spPr bwMode="auto">
            <a:xfrm>
              <a:off x="2807374" y="1721437"/>
              <a:ext cx="489" cy="198"/>
            </a:xfrm>
            <a:prstGeom prst="cube">
              <a:avLst>
                <a:gd name="adj" fmla="val 28787"/>
              </a:avLst>
            </a:prstGeom>
            <a:solidFill>
              <a:srgbClr val="000000"/>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149" name="AutoShape 1110">
              <a:extLst>
                <a:ext uri="{FF2B5EF4-FFF2-40B4-BE49-F238E27FC236}">
                  <a16:creationId xmlns:a16="http://schemas.microsoft.com/office/drawing/2014/main" id="{254DE927-F478-44F8-AF8C-7D7C17C2D715}"/>
                </a:ext>
              </a:extLst>
            </xdr:cNvPr>
            <xdr:cNvSpPr>
              <a:spLocks noChangeArrowheads="1"/>
            </xdr:cNvSpPr>
          </xdr:nvSpPr>
          <xdr:spPr bwMode="auto">
            <a:xfrm>
              <a:off x="2805616" y="1720228"/>
              <a:ext cx="3091" cy="1260"/>
            </a:xfrm>
            <a:prstGeom prst="parallelogram">
              <a:avLst>
                <a:gd name="adj" fmla="val 63567"/>
              </a:avLst>
            </a:prstGeom>
            <a:solidFill>
              <a:srgbClr val="76923C"/>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150" name="AutoShape 1109">
              <a:extLst>
                <a:ext uri="{FF2B5EF4-FFF2-40B4-BE49-F238E27FC236}">
                  <a16:creationId xmlns:a16="http://schemas.microsoft.com/office/drawing/2014/main" id="{90A0C44B-9792-4A69-B73D-A3D3A406C2AD}"/>
                </a:ext>
              </a:extLst>
            </xdr:cNvPr>
            <xdr:cNvSpPr>
              <a:spLocks noChangeArrowheads="1"/>
            </xdr:cNvSpPr>
          </xdr:nvSpPr>
          <xdr:spPr bwMode="auto">
            <a:xfrm>
              <a:off x="2807776" y="1720981"/>
              <a:ext cx="457" cy="244"/>
            </a:xfrm>
            <a:prstGeom prst="parallelogram">
              <a:avLst>
                <a:gd name="adj" fmla="val 66394"/>
              </a:avLst>
            </a:prstGeom>
            <a:solidFill>
              <a:srgbClr val="000000"/>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151" name="AutoShape 1108">
              <a:extLst>
                <a:ext uri="{FF2B5EF4-FFF2-40B4-BE49-F238E27FC236}">
                  <a16:creationId xmlns:a16="http://schemas.microsoft.com/office/drawing/2014/main" id="{5D823013-55E0-4982-B24C-81B7AE582417}"/>
                </a:ext>
              </a:extLst>
            </xdr:cNvPr>
            <xdr:cNvSpPr>
              <a:spLocks noChangeArrowheads="1"/>
            </xdr:cNvSpPr>
          </xdr:nvSpPr>
          <xdr:spPr bwMode="auto">
            <a:xfrm>
              <a:off x="2807776" y="1720951"/>
              <a:ext cx="457" cy="244"/>
            </a:xfrm>
            <a:prstGeom prst="parallelogram">
              <a:avLst>
                <a:gd name="adj" fmla="val 66394"/>
              </a:avLst>
            </a:prstGeom>
            <a:solidFill>
              <a:srgbClr val="D8D8D8"/>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152" name="AutoShape 1107">
              <a:extLst>
                <a:ext uri="{FF2B5EF4-FFF2-40B4-BE49-F238E27FC236}">
                  <a16:creationId xmlns:a16="http://schemas.microsoft.com/office/drawing/2014/main" id="{EDAC2900-F7DE-4A61-B01D-0AB59856B58C}"/>
                </a:ext>
              </a:extLst>
            </xdr:cNvPr>
            <xdr:cNvSpPr>
              <a:spLocks noChangeArrowheads="1"/>
            </xdr:cNvSpPr>
          </xdr:nvSpPr>
          <xdr:spPr bwMode="auto">
            <a:xfrm>
              <a:off x="2806139" y="1720434"/>
              <a:ext cx="457" cy="244"/>
            </a:xfrm>
            <a:prstGeom prst="parallelogram">
              <a:avLst>
                <a:gd name="adj" fmla="val 66394"/>
              </a:avLst>
            </a:prstGeom>
            <a:solidFill>
              <a:srgbClr val="000000"/>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153" name="AutoShape 1106">
              <a:extLst>
                <a:ext uri="{FF2B5EF4-FFF2-40B4-BE49-F238E27FC236}">
                  <a16:creationId xmlns:a16="http://schemas.microsoft.com/office/drawing/2014/main" id="{B273C411-5AA0-40C6-B91E-8FCBDC38CA1C}"/>
                </a:ext>
              </a:extLst>
            </xdr:cNvPr>
            <xdr:cNvSpPr>
              <a:spLocks noChangeArrowheads="1"/>
            </xdr:cNvSpPr>
          </xdr:nvSpPr>
          <xdr:spPr bwMode="auto">
            <a:xfrm>
              <a:off x="2806139" y="1720404"/>
              <a:ext cx="457" cy="244"/>
            </a:xfrm>
            <a:prstGeom prst="parallelogram">
              <a:avLst>
                <a:gd name="adj" fmla="val 66394"/>
              </a:avLst>
            </a:prstGeom>
            <a:solidFill>
              <a:srgbClr val="D8D8D8"/>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154" name="AutoShape 1105">
              <a:extLst>
                <a:ext uri="{FF2B5EF4-FFF2-40B4-BE49-F238E27FC236}">
                  <a16:creationId xmlns:a16="http://schemas.microsoft.com/office/drawing/2014/main" id="{F868D5EA-60C6-44F0-ADB7-928587D2C63D}"/>
                </a:ext>
              </a:extLst>
            </xdr:cNvPr>
            <xdr:cNvSpPr>
              <a:spLocks noChangeArrowheads="1"/>
            </xdr:cNvSpPr>
          </xdr:nvSpPr>
          <xdr:spPr bwMode="auto">
            <a:xfrm>
              <a:off x="2805753" y="1721290"/>
              <a:ext cx="489" cy="198"/>
            </a:xfrm>
            <a:prstGeom prst="cube">
              <a:avLst>
                <a:gd name="adj" fmla="val 28787"/>
              </a:avLst>
            </a:prstGeom>
            <a:solidFill>
              <a:srgbClr val="000000"/>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155" name="AutoShape 1104">
              <a:extLst>
                <a:ext uri="{FF2B5EF4-FFF2-40B4-BE49-F238E27FC236}">
                  <a16:creationId xmlns:a16="http://schemas.microsoft.com/office/drawing/2014/main" id="{182AEED8-106B-4CAE-8299-58AB3A8B907E}"/>
                </a:ext>
              </a:extLst>
            </xdr:cNvPr>
            <xdr:cNvSpPr>
              <a:spLocks noChangeArrowheads="1"/>
            </xdr:cNvSpPr>
          </xdr:nvSpPr>
          <xdr:spPr bwMode="auto">
            <a:xfrm>
              <a:off x="2806352" y="1721115"/>
              <a:ext cx="524" cy="110"/>
            </a:xfrm>
            <a:prstGeom prst="parallelogram">
              <a:avLst>
                <a:gd name="adj" fmla="val 66713"/>
              </a:avLst>
            </a:prstGeom>
            <a:solidFill>
              <a:srgbClr val="FFC000"/>
            </a:solidFill>
            <a:ln w="9525">
              <a:solidFill>
                <a:srgbClr val="E36C0A"/>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156" name="AutoShape 1103">
              <a:extLst>
                <a:ext uri="{FF2B5EF4-FFF2-40B4-BE49-F238E27FC236}">
                  <a16:creationId xmlns:a16="http://schemas.microsoft.com/office/drawing/2014/main" id="{6A4F2BD7-E381-473E-BB04-27B26DD3F13E}"/>
                </a:ext>
              </a:extLst>
            </xdr:cNvPr>
            <xdr:cNvSpPr>
              <a:spLocks noChangeArrowheads="1"/>
            </xdr:cNvSpPr>
          </xdr:nvSpPr>
          <xdr:spPr bwMode="auto">
            <a:xfrm>
              <a:off x="2806297" y="1721225"/>
              <a:ext cx="524" cy="110"/>
            </a:xfrm>
            <a:prstGeom prst="parallelogram">
              <a:avLst>
                <a:gd name="adj" fmla="val 66713"/>
              </a:avLst>
            </a:prstGeom>
            <a:solidFill>
              <a:srgbClr val="D8D8D8"/>
            </a:solidFill>
            <a:ln w="9525">
              <a:solidFill>
                <a:srgbClr val="40404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grpSp>
          <xdr:nvGrpSpPr>
            <xdr:cNvPr id="157" name="Group 245">
              <a:extLst>
                <a:ext uri="{FF2B5EF4-FFF2-40B4-BE49-F238E27FC236}">
                  <a16:creationId xmlns:a16="http://schemas.microsoft.com/office/drawing/2014/main" id="{B66DC1AC-5DAF-467E-B48A-710655E6A4F0}"/>
                </a:ext>
              </a:extLst>
            </xdr:cNvPr>
            <xdr:cNvGrpSpPr>
              <a:grpSpLocks/>
            </xdr:cNvGrpSpPr>
          </xdr:nvGrpSpPr>
          <xdr:grpSpPr bwMode="auto">
            <a:xfrm>
              <a:off x="2806297" y="1721218"/>
              <a:ext cx="263" cy="278"/>
              <a:chOff x="2806294" y="1721224"/>
              <a:chExt cx="263" cy="278"/>
            </a:xfrm>
          </xdr:grpSpPr>
          <xdr:sp macro="" textlink="">
            <xdr:nvSpPr>
              <xdr:cNvPr id="182" name="AutoShape 1102">
                <a:extLst>
                  <a:ext uri="{FF2B5EF4-FFF2-40B4-BE49-F238E27FC236}">
                    <a16:creationId xmlns:a16="http://schemas.microsoft.com/office/drawing/2014/main" id="{F929A991-199B-4815-8512-100B1460ADB1}"/>
                  </a:ext>
                </a:extLst>
              </xdr:cNvPr>
              <xdr:cNvSpPr>
                <a:spLocks noChangeArrowheads="1"/>
              </xdr:cNvSpPr>
            </xdr:nvSpPr>
            <xdr:spPr bwMode="auto">
              <a:xfrm>
                <a:off x="2806294" y="1721304"/>
                <a:ext cx="152" cy="198"/>
              </a:xfrm>
              <a:prstGeom prst="cube">
                <a:avLst>
                  <a:gd name="adj" fmla="val 28787"/>
                </a:avLst>
              </a:prstGeom>
              <a:solidFill>
                <a:srgbClr val="D8D8D8"/>
              </a:solidFill>
              <a:ln w="6350">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183" name="AutoShape 1101">
                <a:extLst>
                  <a:ext uri="{FF2B5EF4-FFF2-40B4-BE49-F238E27FC236}">
                    <a16:creationId xmlns:a16="http://schemas.microsoft.com/office/drawing/2014/main" id="{C453C23D-ED25-4AB1-AB73-AFB0A9CE6323}"/>
                  </a:ext>
                </a:extLst>
              </xdr:cNvPr>
              <xdr:cNvSpPr>
                <a:spLocks noChangeArrowheads="1"/>
              </xdr:cNvSpPr>
            </xdr:nvSpPr>
            <xdr:spPr bwMode="auto">
              <a:xfrm>
                <a:off x="2806405" y="1721304"/>
                <a:ext cx="152" cy="198"/>
              </a:xfrm>
              <a:prstGeom prst="cube">
                <a:avLst>
                  <a:gd name="adj" fmla="val 28787"/>
                </a:avLst>
              </a:prstGeom>
              <a:solidFill>
                <a:srgbClr val="D8D8D8"/>
              </a:solidFill>
              <a:ln w="6350">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184" name="AutoShape 1100">
                <a:extLst>
                  <a:ext uri="{FF2B5EF4-FFF2-40B4-BE49-F238E27FC236}">
                    <a16:creationId xmlns:a16="http://schemas.microsoft.com/office/drawing/2014/main" id="{8FF640EE-FDA5-4EA8-B8E0-DA5ED73FD143}"/>
                  </a:ext>
                </a:extLst>
              </xdr:cNvPr>
              <xdr:cNvSpPr>
                <a:spLocks noChangeArrowheads="1"/>
              </xdr:cNvSpPr>
            </xdr:nvSpPr>
            <xdr:spPr bwMode="auto">
              <a:xfrm>
                <a:off x="2806321" y="1721224"/>
                <a:ext cx="94" cy="108"/>
              </a:xfrm>
              <a:prstGeom prst="can">
                <a:avLst>
                  <a:gd name="adj" fmla="val 57106"/>
                </a:avLst>
              </a:prstGeom>
              <a:solidFill>
                <a:srgbClr val="548DD4"/>
              </a:solidFill>
              <a:ln w="9525">
                <a:solidFill>
                  <a:srgbClr val="000000"/>
                </a:solidFill>
                <a:round/>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185" name="AutoShape 1099">
                <a:extLst>
                  <a:ext uri="{FF2B5EF4-FFF2-40B4-BE49-F238E27FC236}">
                    <a16:creationId xmlns:a16="http://schemas.microsoft.com/office/drawing/2014/main" id="{80FAF776-3337-4B2D-BEAB-FA49D2A82514}"/>
                  </a:ext>
                </a:extLst>
              </xdr:cNvPr>
              <xdr:cNvSpPr>
                <a:spLocks noChangeArrowheads="1"/>
              </xdr:cNvSpPr>
            </xdr:nvSpPr>
            <xdr:spPr bwMode="auto">
              <a:xfrm>
                <a:off x="2806433" y="1721229"/>
                <a:ext cx="94" cy="108"/>
              </a:xfrm>
              <a:prstGeom prst="can">
                <a:avLst>
                  <a:gd name="adj" fmla="val 57106"/>
                </a:avLst>
              </a:prstGeom>
              <a:solidFill>
                <a:srgbClr val="FF0000"/>
              </a:solidFill>
              <a:ln w="9525">
                <a:solidFill>
                  <a:srgbClr val="000000"/>
                </a:solidFill>
                <a:round/>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grpSp>
        <xdr:sp macro="" textlink="">
          <xdr:nvSpPr>
            <xdr:cNvPr id="158" name="AutoShape 1097">
              <a:extLst>
                <a:ext uri="{FF2B5EF4-FFF2-40B4-BE49-F238E27FC236}">
                  <a16:creationId xmlns:a16="http://schemas.microsoft.com/office/drawing/2014/main" id="{C1CA6ED8-5A4D-4853-A3DF-B8BB226473E9}"/>
                </a:ext>
              </a:extLst>
            </xdr:cNvPr>
            <xdr:cNvSpPr>
              <a:spLocks noChangeArrowheads="1"/>
            </xdr:cNvSpPr>
          </xdr:nvSpPr>
          <xdr:spPr bwMode="auto">
            <a:xfrm>
              <a:off x="2805989" y="1720729"/>
              <a:ext cx="284" cy="295"/>
            </a:xfrm>
            <a:prstGeom prst="parallelogram">
              <a:avLst>
                <a:gd name="adj" fmla="val 69014"/>
              </a:avLst>
            </a:prstGeom>
            <a:solidFill>
              <a:srgbClr val="FFC000"/>
            </a:solidFill>
            <a:ln w="9525">
              <a:solidFill>
                <a:srgbClr val="E36C0A"/>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159" name="AutoShape 1096">
              <a:extLst>
                <a:ext uri="{FF2B5EF4-FFF2-40B4-BE49-F238E27FC236}">
                  <a16:creationId xmlns:a16="http://schemas.microsoft.com/office/drawing/2014/main" id="{7305AA37-AAE7-4647-A85F-5812939B9FAD}"/>
                </a:ext>
              </a:extLst>
            </xdr:cNvPr>
            <xdr:cNvSpPr>
              <a:spLocks noChangeArrowheads="1"/>
            </xdr:cNvSpPr>
          </xdr:nvSpPr>
          <xdr:spPr bwMode="auto">
            <a:xfrm>
              <a:off x="2806485" y="1720112"/>
              <a:ext cx="173" cy="156"/>
            </a:xfrm>
            <a:prstGeom prst="cube">
              <a:avLst>
                <a:gd name="adj" fmla="val 25000"/>
              </a:avLst>
            </a:prstGeom>
            <a:solidFill>
              <a:srgbClr val="FFFFFF"/>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160" name="AutoShape 1095">
              <a:extLst>
                <a:ext uri="{FF2B5EF4-FFF2-40B4-BE49-F238E27FC236}">
                  <a16:creationId xmlns:a16="http://schemas.microsoft.com/office/drawing/2014/main" id="{724117E2-50CD-4EAE-8319-F37F823C5507}"/>
                </a:ext>
              </a:extLst>
            </xdr:cNvPr>
            <xdr:cNvSpPr>
              <a:spLocks noChangeArrowheads="1"/>
            </xdr:cNvSpPr>
          </xdr:nvSpPr>
          <xdr:spPr bwMode="auto">
            <a:xfrm>
              <a:off x="2806623" y="1720112"/>
              <a:ext cx="173" cy="156"/>
            </a:xfrm>
            <a:prstGeom prst="cube">
              <a:avLst>
                <a:gd name="adj" fmla="val 25000"/>
              </a:avLst>
            </a:prstGeom>
            <a:solidFill>
              <a:srgbClr val="FFFFFF"/>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161" name="AutoShape 1094">
              <a:extLst>
                <a:ext uri="{FF2B5EF4-FFF2-40B4-BE49-F238E27FC236}">
                  <a16:creationId xmlns:a16="http://schemas.microsoft.com/office/drawing/2014/main" id="{E87CBCB3-ECF1-4A38-95D1-6538B703A87A}"/>
                </a:ext>
              </a:extLst>
            </xdr:cNvPr>
            <xdr:cNvSpPr>
              <a:spLocks noChangeArrowheads="1"/>
            </xdr:cNvSpPr>
          </xdr:nvSpPr>
          <xdr:spPr bwMode="auto">
            <a:xfrm>
              <a:off x="2806767" y="1720053"/>
              <a:ext cx="173" cy="215"/>
            </a:xfrm>
            <a:prstGeom prst="cube">
              <a:avLst>
                <a:gd name="adj" fmla="val 25000"/>
              </a:avLst>
            </a:prstGeom>
            <a:solidFill>
              <a:srgbClr val="5A5A5A"/>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162" name="AutoShape 1093">
              <a:extLst>
                <a:ext uri="{FF2B5EF4-FFF2-40B4-BE49-F238E27FC236}">
                  <a16:creationId xmlns:a16="http://schemas.microsoft.com/office/drawing/2014/main" id="{4B192196-EED5-4015-96E2-8D785193FE7F}"/>
                </a:ext>
              </a:extLst>
            </xdr:cNvPr>
            <xdr:cNvSpPr>
              <a:spLocks noChangeArrowheads="1"/>
            </xdr:cNvSpPr>
          </xdr:nvSpPr>
          <xdr:spPr bwMode="auto">
            <a:xfrm>
              <a:off x="2807156" y="1720004"/>
              <a:ext cx="254" cy="264"/>
            </a:xfrm>
            <a:prstGeom prst="cube">
              <a:avLst>
                <a:gd name="adj" fmla="val 25000"/>
              </a:avLst>
            </a:prstGeom>
            <a:solidFill>
              <a:srgbClr val="5A5A5A"/>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163" name="AutoShape 1092">
              <a:extLst>
                <a:ext uri="{FF2B5EF4-FFF2-40B4-BE49-F238E27FC236}">
                  <a16:creationId xmlns:a16="http://schemas.microsoft.com/office/drawing/2014/main" id="{5A0469A8-8A04-4B2C-B7AF-DABE18122A1F}"/>
                </a:ext>
              </a:extLst>
            </xdr:cNvPr>
            <xdr:cNvSpPr>
              <a:spLocks noChangeArrowheads="1"/>
            </xdr:cNvSpPr>
          </xdr:nvSpPr>
          <xdr:spPr bwMode="auto">
            <a:xfrm>
              <a:off x="2808089" y="1720053"/>
              <a:ext cx="128" cy="215"/>
            </a:xfrm>
            <a:prstGeom prst="cube">
              <a:avLst>
                <a:gd name="adj" fmla="val 25000"/>
              </a:avLst>
            </a:prstGeom>
            <a:solidFill>
              <a:srgbClr val="5A5A5A"/>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164" name="AutoShape 1091">
              <a:extLst>
                <a:ext uri="{FF2B5EF4-FFF2-40B4-BE49-F238E27FC236}">
                  <a16:creationId xmlns:a16="http://schemas.microsoft.com/office/drawing/2014/main" id="{97BB9A23-CA4D-439D-9970-4E388017C28B}"/>
                </a:ext>
              </a:extLst>
            </xdr:cNvPr>
            <xdr:cNvSpPr>
              <a:spLocks noChangeArrowheads="1"/>
            </xdr:cNvSpPr>
          </xdr:nvSpPr>
          <xdr:spPr bwMode="auto">
            <a:xfrm>
              <a:off x="2808193" y="1720004"/>
              <a:ext cx="254" cy="264"/>
            </a:xfrm>
            <a:prstGeom prst="cube">
              <a:avLst>
                <a:gd name="adj" fmla="val 25000"/>
              </a:avLst>
            </a:prstGeom>
            <a:solidFill>
              <a:srgbClr val="BFBFBF"/>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165" name="AutoShape 1090">
              <a:extLst>
                <a:ext uri="{FF2B5EF4-FFF2-40B4-BE49-F238E27FC236}">
                  <a16:creationId xmlns:a16="http://schemas.microsoft.com/office/drawing/2014/main" id="{0C830A2F-071F-450B-9376-C27DA91011FE}"/>
                </a:ext>
              </a:extLst>
            </xdr:cNvPr>
            <xdr:cNvSpPr>
              <a:spLocks noChangeArrowheads="1"/>
            </xdr:cNvSpPr>
          </xdr:nvSpPr>
          <xdr:spPr bwMode="auto">
            <a:xfrm>
              <a:off x="2808370" y="1720054"/>
              <a:ext cx="128" cy="215"/>
            </a:xfrm>
            <a:prstGeom prst="cube">
              <a:avLst>
                <a:gd name="adj" fmla="val 25000"/>
              </a:avLst>
            </a:prstGeom>
            <a:solidFill>
              <a:srgbClr val="5A5A5A"/>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166" name="AutoShape 1089">
              <a:extLst>
                <a:ext uri="{FF2B5EF4-FFF2-40B4-BE49-F238E27FC236}">
                  <a16:creationId xmlns:a16="http://schemas.microsoft.com/office/drawing/2014/main" id="{139BB923-3633-4A21-96A1-F8A80DF64313}"/>
                </a:ext>
              </a:extLst>
            </xdr:cNvPr>
            <xdr:cNvSpPr>
              <a:spLocks noChangeArrowheads="1"/>
            </xdr:cNvSpPr>
          </xdr:nvSpPr>
          <xdr:spPr bwMode="auto">
            <a:xfrm>
              <a:off x="2807210" y="1720843"/>
              <a:ext cx="261" cy="139"/>
            </a:xfrm>
            <a:prstGeom prst="parallelogram">
              <a:avLst>
                <a:gd name="adj" fmla="val 66563"/>
              </a:avLst>
            </a:prstGeom>
            <a:solidFill>
              <a:srgbClr val="7F7F7F"/>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167" name="AutoShape 1088">
              <a:extLst>
                <a:ext uri="{FF2B5EF4-FFF2-40B4-BE49-F238E27FC236}">
                  <a16:creationId xmlns:a16="http://schemas.microsoft.com/office/drawing/2014/main" id="{79C1E662-0551-450B-A7DC-8B6D84A5877E}"/>
                </a:ext>
              </a:extLst>
            </xdr:cNvPr>
            <xdr:cNvSpPr>
              <a:spLocks noChangeArrowheads="1"/>
            </xdr:cNvSpPr>
          </xdr:nvSpPr>
          <xdr:spPr bwMode="auto">
            <a:xfrm>
              <a:off x="2806999" y="1720540"/>
              <a:ext cx="261" cy="139"/>
            </a:xfrm>
            <a:prstGeom prst="parallelogram">
              <a:avLst>
                <a:gd name="adj" fmla="val 66563"/>
              </a:avLst>
            </a:prstGeom>
            <a:solidFill>
              <a:srgbClr val="7F7F7F"/>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168" name="AutoShape 1087">
              <a:extLst>
                <a:ext uri="{FF2B5EF4-FFF2-40B4-BE49-F238E27FC236}">
                  <a16:creationId xmlns:a16="http://schemas.microsoft.com/office/drawing/2014/main" id="{D5E73929-0E0A-4274-A714-7BB914AFFC59}"/>
                </a:ext>
              </a:extLst>
            </xdr:cNvPr>
            <xdr:cNvSpPr>
              <a:spLocks noChangeArrowheads="1"/>
            </xdr:cNvSpPr>
          </xdr:nvSpPr>
          <xdr:spPr bwMode="auto">
            <a:xfrm>
              <a:off x="2806157" y="1720952"/>
              <a:ext cx="261" cy="71"/>
            </a:xfrm>
            <a:prstGeom prst="parallelogram">
              <a:avLst>
                <a:gd name="adj" fmla="val 101415"/>
              </a:avLst>
            </a:prstGeom>
            <a:solidFill>
              <a:srgbClr val="7F7F7F"/>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169" name="AutoShape 1086">
              <a:extLst>
                <a:ext uri="{FF2B5EF4-FFF2-40B4-BE49-F238E27FC236}">
                  <a16:creationId xmlns:a16="http://schemas.microsoft.com/office/drawing/2014/main" id="{E0BD7E2D-AEEA-4851-8D75-631C94CC9AB3}"/>
                </a:ext>
              </a:extLst>
            </xdr:cNvPr>
            <xdr:cNvSpPr>
              <a:spLocks noChangeArrowheads="1"/>
            </xdr:cNvSpPr>
          </xdr:nvSpPr>
          <xdr:spPr bwMode="auto">
            <a:xfrm>
              <a:off x="2806248" y="1720808"/>
              <a:ext cx="261" cy="71"/>
            </a:xfrm>
            <a:prstGeom prst="parallelogram">
              <a:avLst>
                <a:gd name="adj" fmla="val 101415"/>
              </a:avLst>
            </a:prstGeom>
            <a:solidFill>
              <a:srgbClr val="7F7F7F"/>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170" name="AutoShape 1085">
              <a:extLst>
                <a:ext uri="{FF2B5EF4-FFF2-40B4-BE49-F238E27FC236}">
                  <a16:creationId xmlns:a16="http://schemas.microsoft.com/office/drawing/2014/main" id="{25E6D55A-D513-4598-A414-8DCD74401E8C}"/>
                </a:ext>
              </a:extLst>
            </xdr:cNvPr>
            <xdr:cNvSpPr>
              <a:spLocks noChangeArrowheads="1"/>
            </xdr:cNvSpPr>
          </xdr:nvSpPr>
          <xdr:spPr bwMode="auto">
            <a:xfrm>
              <a:off x="2807156" y="1721199"/>
              <a:ext cx="162" cy="141"/>
            </a:xfrm>
            <a:prstGeom prst="can">
              <a:avLst>
                <a:gd name="adj" fmla="val 50000"/>
              </a:avLst>
            </a:prstGeom>
            <a:solidFill>
              <a:srgbClr val="BFBFBF"/>
            </a:solidFill>
            <a:ln w="3175">
              <a:solidFill>
                <a:srgbClr val="000000"/>
              </a:solidFill>
              <a:round/>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171" name="AutoShape 1084">
              <a:extLst>
                <a:ext uri="{FF2B5EF4-FFF2-40B4-BE49-F238E27FC236}">
                  <a16:creationId xmlns:a16="http://schemas.microsoft.com/office/drawing/2014/main" id="{2F210172-D530-4F31-9555-1E608F761509}"/>
                </a:ext>
              </a:extLst>
            </xdr:cNvPr>
            <xdr:cNvSpPr>
              <a:spLocks noChangeArrowheads="1"/>
            </xdr:cNvSpPr>
          </xdr:nvSpPr>
          <xdr:spPr bwMode="auto">
            <a:xfrm>
              <a:off x="2807374" y="1721198"/>
              <a:ext cx="162" cy="141"/>
            </a:xfrm>
            <a:prstGeom prst="can">
              <a:avLst>
                <a:gd name="adj" fmla="val 50000"/>
              </a:avLst>
            </a:prstGeom>
            <a:solidFill>
              <a:srgbClr val="BFBFBF"/>
            </a:solidFill>
            <a:ln w="3175">
              <a:solidFill>
                <a:srgbClr val="000000"/>
              </a:solidFill>
              <a:round/>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172" name="AutoShape 1083">
              <a:extLst>
                <a:ext uri="{FF2B5EF4-FFF2-40B4-BE49-F238E27FC236}">
                  <a16:creationId xmlns:a16="http://schemas.microsoft.com/office/drawing/2014/main" id="{6ED213AC-5508-4463-A1D4-52FAF68B489D}"/>
                </a:ext>
              </a:extLst>
            </xdr:cNvPr>
            <xdr:cNvSpPr>
              <a:spLocks noChangeArrowheads="1"/>
            </xdr:cNvSpPr>
          </xdr:nvSpPr>
          <xdr:spPr bwMode="auto">
            <a:xfrm>
              <a:off x="2807086" y="1721297"/>
              <a:ext cx="162" cy="141"/>
            </a:xfrm>
            <a:prstGeom prst="can">
              <a:avLst>
                <a:gd name="adj" fmla="val 50000"/>
              </a:avLst>
            </a:prstGeom>
            <a:solidFill>
              <a:srgbClr val="BFBFBF"/>
            </a:solidFill>
            <a:ln w="3175">
              <a:solidFill>
                <a:srgbClr val="000000"/>
              </a:solidFill>
              <a:round/>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173" name="AutoShape 1082">
              <a:extLst>
                <a:ext uri="{FF2B5EF4-FFF2-40B4-BE49-F238E27FC236}">
                  <a16:creationId xmlns:a16="http://schemas.microsoft.com/office/drawing/2014/main" id="{41CE7F2E-A289-44B2-A7C1-F84FB1EB1AC0}"/>
                </a:ext>
              </a:extLst>
            </xdr:cNvPr>
            <xdr:cNvSpPr>
              <a:spLocks noChangeArrowheads="1"/>
            </xdr:cNvSpPr>
          </xdr:nvSpPr>
          <xdr:spPr bwMode="auto">
            <a:xfrm>
              <a:off x="2807304" y="1721296"/>
              <a:ext cx="162" cy="141"/>
            </a:xfrm>
            <a:prstGeom prst="can">
              <a:avLst>
                <a:gd name="adj" fmla="val 50000"/>
              </a:avLst>
            </a:prstGeom>
            <a:solidFill>
              <a:srgbClr val="BFBFBF"/>
            </a:solidFill>
            <a:ln w="3175">
              <a:solidFill>
                <a:srgbClr val="000000"/>
              </a:solidFill>
              <a:round/>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174" name="AutoShape 1081">
              <a:extLst>
                <a:ext uri="{FF2B5EF4-FFF2-40B4-BE49-F238E27FC236}">
                  <a16:creationId xmlns:a16="http://schemas.microsoft.com/office/drawing/2014/main" id="{9BFA3181-63D4-40E8-8FDC-AEB57EB2CBE2}"/>
                </a:ext>
              </a:extLst>
            </xdr:cNvPr>
            <xdr:cNvSpPr>
              <a:spLocks noChangeArrowheads="1"/>
            </xdr:cNvSpPr>
          </xdr:nvSpPr>
          <xdr:spPr bwMode="auto">
            <a:xfrm>
              <a:off x="2807800" y="1721281"/>
              <a:ext cx="173" cy="156"/>
            </a:xfrm>
            <a:prstGeom prst="cube">
              <a:avLst>
                <a:gd name="adj" fmla="val 25639"/>
              </a:avLst>
            </a:prstGeom>
            <a:solidFill>
              <a:srgbClr val="D8D8D8"/>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175" name="AutoShape 1080">
              <a:extLst>
                <a:ext uri="{FF2B5EF4-FFF2-40B4-BE49-F238E27FC236}">
                  <a16:creationId xmlns:a16="http://schemas.microsoft.com/office/drawing/2014/main" id="{8D71889D-EE3D-48E1-9C06-039BD3711C61}"/>
                </a:ext>
              </a:extLst>
            </xdr:cNvPr>
            <xdr:cNvSpPr>
              <a:spLocks noChangeArrowheads="1"/>
            </xdr:cNvSpPr>
          </xdr:nvSpPr>
          <xdr:spPr bwMode="auto">
            <a:xfrm>
              <a:off x="2806767" y="1721378"/>
              <a:ext cx="231" cy="105"/>
            </a:xfrm>
            <a:prstGeom prst="cube">
              <a:avLst>
                <a:gd name="adj" fmla="val 25000"/>
              </a:avLst>
            </a:prstGeom>
            <a:solidFill>
              <a:srgbClr val="FFFFFF"/>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176" name="Arc 1079">
              <a:extLst>
                <a:ext uri="{FF2B5EF4-FFF2-40B4-BE49-F238E27FC236}">
                  <a16:creationId xmlns:a16="http://schemas.microsoft.com/office/drawing/2014/main" id="{42F1CE80-6AFE-48E4-8DAF-611742FF8DCE}"/>
                </a:ext>
              </a:extLst>
            </xdr:cNvPr>
            <xdr:cNvSpPr>
              <a:spLocks/>
            </xdr:cNvSpPr>
          </xdr:nvSpPr>
          <xdr:spPr bwMode="auto">
            <a:xfrm rot="15300000" flipH="1">
              <a:off x="2806984" y="1721242"/>
              <a:ext cx="225" cy="517"/>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19050">
              <a:solidFill>
                <a:srgbClr val="FF0000"/>
              </a:solidFill>
              <a:round/>
              <a:headEnd/>
              <a:tailEnd/>
            </a:ln>
            <a:extLst>
              <a:ext uri="{909E8E84-426E-40DD-AFC4-6F175D3DCCD1}">
                <a14:hiddenFill xmlns:a14="http://schemas.microsoft.com/office/drawing/2010/main">
                  <a:solidFill>
                    <a:srgbClr val="FFFFFF"/>
                  </a:solidFill>
                </a14:hiddenFill>
              </a:ext>
            </a:extLst>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177" name="Arc 1078">
              <a:extLst>
                <a:ext uri="{FF2B5EF4-FFF2-40B4-BE49-F238E27FC236}">
                  <a16:creationId xmlns:a16="http://schemas.microsoft.com/office/drawing/2014/main" id="{4310BBAE-3DE4-4F86-8378-0566023EFCF6}"/>
                </a:ext>
              </a:extLst>
            </xdr:cNvPr>
            <xdr:cNvSpPr>
              <a:spLocks/>
            </xdr:cNvSpPr>
          </xdr:nvSpPr>
          <xdr:spPr bwMode="auto">
            <a:xfrm rot="15300000" flipH="1">
              <a:off x="2807038" y="1721250"/>
              <a:ext cx="225" cy="517"/>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19050">
              <a:solidFill>
                <a:srgbClr val="000000"/>
              </a:solidFill>
              <a:round/>
              <a:headEnd/>
              <a:tailEnd/>
            </a:ln>
            <a:extLst>
              <a:ext uri="{909E8E84-426E-40DD-AFC4-6F175D3DCCD1}">
                <a14:hiddenFill xmlns:a14="http://schemas.microsoft.com/office/drawing/2010/main">
                  <a:solidFill>
                    <a:srgbClr val="FFFFFF"/>
                  </a:solidFill>
                </a14:hiddenFill>
              </a:ext>
            </a:extLst>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178" name="AutoShape 1077">
              <a:extLst>
                <a:ext uri="{FF2B5EF4-FFF2-40B4-BE49-F238E27FC236}">
                  <a16:creationId xmlns:a16="http://schemas.microsoft.com/office/drawing/2014/main" id="{209270BF-E43E-403E-8FDC-FA76667DC6D8}"/>
                </a:ext>
              </a:extLst>
            </xdr:cNvPr>
            <xdr:cNvSpPr>
              <a:spLocks noChangeArrowheads="1"/>
            </xdr:cNvSpPr>
          </xdr:nvSpPr>
          <xdr:spPr bwMode="auto">
            <a:xfrm>
              <a:off x="2807661" y="1720430"/>
              <a:ext cx="751" cy="306"/>
            </a:xfrm>
            <a:prstGeom prst="parallelogram">
              <a:avLst>
                <a:gd name="adj" fmla="val 63595"/>
              </a:avLst>
            </a:prstGeom>
            <a:solidFill>
              <a:srgbClr val="C2D69B"/>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179" name="AutoShape 1076">
              <a:extLst>
                <a:ext uri="{FF2B5EF4-FFF2-40B4-BE49-F238E27FC236}">
                  <a16:creationId xmlns:a16="http://schemas.microsoft.com/office/drawing/2014/main" id="{317257CC-87B9-4BD4-B632-70D103424CF6}"/>
                </a:ext>
              </a:extLst>
            </xdr:cNvPr>
            <xdr:cNvSpPr>
              <a:spLocks noChangeArrowheads="1"/>
            </xdr:cNvSpPr>
          </xdr:nvSpPr>
          <xdr:spPr bwMode="auto">
            <a:xfrm>
              <a:off x="2808133" y="1720541"/>
              <a:ext cx="238" cy="386"/>
            </a:xfrm>
            <a:prstGeom prst="cube">
              <a:avLst>
                <a:gd name="adj" fmla="val 55463"/>
              </a:avLst>
            </a:prstGeom>
            <a:solidFill>
              <a:srgbClr val="808080"/>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180" name="AutoShape 1075">
              <a:extLst>
                <a:ext uri="{FF2B5EF4-FFF2-40B4-BE49-F238E27FC236}">
                  <a16:creationId xmlns:a16="http://schemas.microsoft.com/office/drawing/2014/main" id="{62412E49-E3B2-4CA8-8AFB-DCB5E3E72752}"/>
                </a:ext>
              </a:extLst>
            </xdr:cNvPr>
            <xdr:cNvSpPr>
              <a:spLocks noChangeArrowheads="1"/>
            </xdr:cNvSpPr>
          </xdr:nvSpPr>
          <xdr:spPr bwMode="auto">
            <a:xfrm>
              <a:off x="2807826" y="1720431"/>
              <a:ext cx="489" cy="167"/>
            </a:xfrm>
            <a:prstGeom prst="cube">
              <a:avLst>
                <a:gd name="adj" fmla="val 28787"/>
              </a:avLst>
            </a:prstGeom>
            <a:solidFill>
              <a:srgbClr val="FFFFCC"/>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181" name="AutoShape 1074">
              <a:extLst>
                <a:ext uri="{FF2B5EF4-FFF2-40B4-BE49-F238E27FC236}">
                  <a16:creationId xmlns:a16="http://schemas.microsoft.com/office/drawing/2014/main" id="{30A3ADDF-12FB-467A-B5EF-BB2B4C302B34}"/>
                </a:ext>
              </a:extLst>
            </xdr:cNvPr>
            <xdr:cNvSpPr>
              <a:spLocks noChangeArrowheads="1"/>
            </xdr:cNvSpPr>
          </xdr:nvSpPr>
          <xdr:spPr bwMode="auto">
            <a:xfrm>
              <a:off x="2806898" y="1720745"/>
              <a:ext cx="173" cy="215"/>
            </a:xfrm>
            <a:prstGeom prst="cube">
              <a:avLst>
                <a:gd name="adj" fmla="val 25000"/>
              </a:avLst>
            </a:prstGeom>
            <a:solidFill>
              <a:srgbClr val="5A5A5A"/>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grpSp>
      <xdr:pic>
        <xdr:nvPicPr>
          <xdr:cNvPr id="131" name="図 51" descr="firewall_2">
            <a:extLst>
              <a:ext uri="{FF2B5EF4-FFF2-40B4-BE49-F238E27FC236}">
                <a16:creationId xmlns:a16="http://schemas.microsoft.com/office/drawing/2014/main" id="{70EB526B-2B2A-486F-8826-9D9C49C844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rot="20977453">
            <a:off x="4713900" y="1634167"/>
            <a:ext cx="1216571"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32" name="図 57" descr="pc_desk">
            <a:extLst>
              <a:ext uri="{FF2B5EF4-FFF2-40B4-BE49-F238E27FC236}">
                <a16:creationId xmlns:a16="http://schemas.microsoft.com/office/drawing/2014/main" id="{10210473-105D-4242-8D34-E4691DF01AB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45088" y="1079525"/>
            <a:ext cx="1562864" cy="12866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33" name="図 58" descr="notepc">
            <a:extLst>
              <a:ext uri="{FF2B5EF4-FFF2-40B4-BE49-F238E27FC236}">
                <a16:creationId xmlns:a16="http://schemas.microsoft.com/office/drawing/2014/main" id="{D75513DC-DB55-4D7B-84DB-8551EE649C7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97301" y="3167740"/>
            <a:ext cx="1301698" cy="11517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34" name="Text Box 1066">
            <a:extLst>
              <a:ext uri="{FF2B5EF4-FFF2-40B4-BE49-F238E27FC236}">
                <a16:creationId xmlns:a16="http://schemas.microsoft.com/office/drawing/2014/main" id="{88B0F8E4-C109-400A-BC4A-91E90D318361}"/>
              </a:ext>
            </a:extLst>
          </xdr:cNvPr>
          <xdr:cNvSpPr txBox="1">
            <a:spLocks noChangeArrowheads="1"/>
          </xdr:cNvSpPr>
        </xdr:nvSpPr>
        <xdr:spPr bwMode="auto">
          <a:xfrm>
            <a:off x="7645915" y="2378894"/>
            <a:ext cx="1224835" cy="672307"/>
          </a:xfrm>
          <a:prstGeom prst="rect">
            <a:avLst/>
          </a:prstGeom>
          <a:solidFill>
            <a:srgbClr val="FFFF9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wrap="square" lIns="91440" tIns="45720" rIns="91440" bIns="4572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lnSpc>
                <a:spcPts val="1000"/>
              </a:lnSpc>
              <a:defRPr sz="1000"/>
            </a:pPr>
            <a:r>
              <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[Linux </a:t>
            </a:r>
            <a:r>
              <a:rPr lang="en-US" altLang="ja-JP"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Host </a:t>
            </a:r>
            <a:r>
              <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PC]</a:t>
            </a:r>
          </a:p>
          <a:p>
            <a:pPr algn="l" rtl="0">
              <a:lnSpc>
                <a:spcPts val="1100"/>
              </a:lnSpc>
              <a:defRPr sz="1000"/>
            </a:pPr>
            <a:r>
              <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TFTP</a:t>
            </a:r>
            <a:r>
              <a:rPr lang="en-US" altLang="ja-JP"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 Server</a:t>
            </a:r>
            <a:endPar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endParaRPr>
          </a:p>
          <a:p>
            <a:pPr algn="l" rtl="0">
              <a:lnSpc>
                <a:spcPts val="1000"/>
              </a:lnSpc>
              <a:defRPr sz="1000"/>
            </a:pPr>
            <a:r>
              <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NFS </a:t>
            </a:r>
            <a:r>
              <a:rPr lang="en-US" altLang="ja-JP"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Server</a:t>
            </a:r>
            <a:endPar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endParaRPr>
          </a:p>
        </xdr:txBody>
      </xdr:sp>
      <xdr:sp macro="" textlink="">
        <xdr:nvSpPr>
          <xdr:cNvPr id="135" name="Text Box 1065">
            <a:extLst>
              <a:ext uri="{FF2B5EF4-FFF2-40B4-BE49-F238E27FC236}">
                <a16:creationId xmlns:a16="http://schemas.microsoft.com/office/drawing/2014/main" id="{BE21B2B3-442E-4CE4-A4BA-E3B2DECA511E}"/>
              </a:ext>
            </a:extLst>
          </xdr:cNvPr>
          <xdr:cNvSpPr txBox="1">
            <a:spLocks noChangeArrowheads="1"/>
          </xdr:cNvSpPr>
        </xdr:nvSpPr>
        <xdr:spPr bwMode="auto">
          <a:xfrm>
            <a:off x="4884061" y="2546250"/>
            <a:ext cx="1316455" cy="3207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91440" tIns="45720" rIns="91440" bIns="4572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defRPr sz="1000"/>
            </a:pPr>
            <a:r>
              <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Ethernet </a:t>
            </a:r>
            <a:r>
              <a:rPr lang="en-US" altLang="ja-JP"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cable</a:t>
            </a:r>
            <a:endPar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endParaRPr>
          </a:p>
        </xdr:txBody>
      </xdr:sp>
      <xdr:sp macro="" textlink="">
        <xdr:nvSpPr>
          <xdr:cNvPr id="136" name="Text Box 1063">
            <a:extLst>
              <a:ext uri="{FF2B5EF4-FFF2-40B4-BE49-F238E27FC236}">
                <a16:creationId xmlns:a16="http://schemas.microsoft.com/office/drawing/2014/main" id="{FEB6B63E-E0C2-42EC-A365-A3E8E346E865}"/>
              </a:ext>
            </a:extLst>
          </xdr:cNvPr>
          <xdr:cNvSpPr txBox="1">
            <a:spLocks noChangeArrowheads="1"/>
          </xdr:cNvSpPr>
        </xdr:nvSpPr>
        <xdr:spPr bwMode="auto">
          <a:xfrm>
            <a:off x="3040050" y="3673497"/>
            <a:ext cx="1444678" cy="5145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91440" tIns="45720" rIns="91440" bIns="4572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defRPr sz="1000"/>
            </a:pPr>
            <a:r>
              <a:rPr lang="ja-JP" altLang="en-US" sz="9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USB</a:t>
            </a:r>
            <a:r>
              <a:rPr lang="ja-JP" altLang="en-US" sz="900" b="0" i="0" u="none" strike="noStrike" baseline="0">
                <a:solidFill>
                  <a:srgbClr val="000000"/>
                </a:solidFill>
                <a:latin typeface="Times New Roman" panose="02020603050405020304" pitchFamily="18" charset="0"/>
                <a:ea typeface="+mn-ea"/>
                <a:cs typeface="Times New Roman" panose="02020603050405020304" pitchFamily="18" charset="0"/>
              </a:rPr>
              <a:t> </a:t>
            </a:r>
            <a:r>
              <a:rPr lang="en-US" altLang="ja-JP" sz="1050">
                <a:effectLst/>
                <a:latin typeface="Times New Roman" panose="02020603050405020304" pitchFamily="18" charset="0"/>
                <a:ea typeface="+mn-ea"/>
                <a:cs typeface="Times New Roman" panose="02020603050405020304" pitchFamily="18" charset="0"/>
              </a:rPr>
              <a:t>cable</a:t>
            </a:r>
            <a:endParaRPr lang="ja-JP" altLang="en-US" sz="1050" b="0" i="0" u="none" strike="noStrike" baseline="0">
              <a:solidFill>
                <a:srgbClr val="000000"/>
              </a:solidFill>
              <a:latin typeface="Times New Roman" panose="02020603050405020304" pitchFamily="18" charset="0"/>
              <a:ea typeface="+mn-ea"/>
              <a:cs typeface="Times New Roman" panose="02020603050405020304" pitchFamily="18" charset="0"/>
            </a:endParaRPr>
          </a:p>
          <a:p>
            <a:pPr algn="l" rtl="0">
              <a:defRPr sz="1000"/>
            </a:pPr>
            <a:r>
              <a:rPr lang="ja-JP" altLang="en-US" sz="9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(type A to mini AB)</a:t>
            </a:r>
          </a:p>
        </xdr:txBody>
      </xdr:sp>
      <xdr:sp macro="" textlink="">
        <xdr:nvSpPr>
          <xdr:cNvPr id="137" name="Text Box 1062">
            <a:extLst>
              <a:ext uri="{FF2B5EF4-FFF2-40B4-BE49-F238E27FC236}">
                <a16:creationId xmlns:a16="http://schemas.microsoft.com/office/drawing/2014/main" id="{BD04D6E0-5279-49EE-BBEF-FF3792ECEAC6}"/>
              </a:ext>
            </a:extLst>
          </xdr:cNvPr>
          <xdr:cNvSpPr txBox="1">
            <a:spLocks noChangeArrowheads="1"/>
          </xdr:cNvSpPr>
        </xdr:nvSpPr>
        <xdr:spPr bwMode="auto">
          <a:xfrm>
            <a:off x="1078332" y="4364995"/>
            <a:ext cx="2423225" cy="756444"/>
          </a:xfrm>
          <a:prstGeom prst="rect">
            <a:avLst/>
          </a:prstGeom>
          <a:solidFill>
            <a:srgbClr val="FFFF9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wrap="square" lIns="91440" tIns="45720" rIns="91440" bIns="4572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r>
              <a:rPr lang="en-US" altLang="ja-JP" sz="1100" b="0" i="0" baseline="0">
                <a:effectLst/>
                <a:latin typeface="Times New Roman" panose="02020603050405020304" pitchFamily="18" charset="0"/>
                <a:ea typeface="+mn-ea"/>
                <a:cs typeface="Times New Roman" panose="02020603050405020304" pitchFamily="18" charset="0"/>
              </a:rPr>
              <a:t>[Windows 7 host PC]</a:t>
            </a:r>
            <a:br>
              <a:rPr lang="en-US" altLang="ja-JP" sz="1100" b="0" i="0" baseline="0">
                <a:effectLst/>
                <a:latin typeface="Times New Roman" panose="02020603050405020304" pitchFamily="18" charset="0"/>
                <a:ea typeface="+mn-ea"/>
                <a:cs typeface="Times New Roman" panose="02020603050405020304" pitchFamily="18" charset="0"/>
              </a:rPr>
            </a:br>
            <a:r>
              <a:rPr lang="en-US" altLang="ja-JP" sz="1100" b="0" i="0" baseline="0">
                <a:effectLst/>
                <a:latin typeface="Times New Roman" panose="02020603050405020304" pitchFamily="18" charset="0"/>
                <a:ea typeface="+mn-ea"/>
                <a:cs typeface="Times New Roman" panose="02020603050405020304" pitchFamily="18" charset="0"/>
              </a:rPr>
              <a:t>Terminal software for console display</a:t>
            </a:r>
            <a:br>
              <a:rPr lang="en-US" altLang="ja-JP" sz="1100" b="0" i="0" baseline="0">
                <a:effectLst/>
                <a:latin typeface="Times New Roman" panose="02020603050405020304" pitchFamily="18" charset="0"/>
                <a:ea typeface="+mn-ea"/>
                <a:cs typeface="Times New Roman" panose="02020603050405020304" pitchFamily="18" charset="0"/>
              </a:rPr>
            </a:br>
            <a:r>
              <a:rPr lang="en-US" altLang="ja-JP" sz="1100" b="0" i="0" baseline="0">
                <a:effectLst/>
                <a:latin typeface="Times New Roman" panose="02020603050405020304" pitchFamily="18" charset="0"/>
                <a:ea typeface="+mn-ea"/>
                <a:cs typeface="Times New Roman" panose="02020603050405020304" pitchFamily="18" charset="0"/>
              </a:rPr>
              <a:t>ssh for controlling Linux host</a:t>
            </a:r>
            <a:endParaRPr lang="ja-JP" altLang="ja-JP" sz="1050">
              <a:effectLst/>
              <a:latin typeface="Times New Roman" panose="02020603050405020304" pitchFamily="18" charset="0"/>
              <a:cs typeface="Times New Roman" panose="02020603050405020304" pitchFamily="18" charset="0"/>
            </a:endParaRPr>
          </a:p>
          <a:p>
            <a:pPr algn="l" rtl="0">
              <a:lnSpc>
                <a:spcPts val="1000"/>
              </a:lnSpc>
              <a:defRPr sz="1000"/>
            </a:pPr>
            <a:r>
              <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 </a:t>
            </a:r>
          </a:p>
        </xdr:txBody>
      </xdr:sp>
      <xdr:sp macro="" textlink="">
        <xdr:nvSpPr>
          <xdr:cNvPr id="138" name="Text Box 1049">
            <a:extLst>
              <a:ext uri="{FF2B5EF4-FFF2-40B4-BE49-F238E27FC236}">
                <a16:creationId xmlns:a16="http://schemas.microsoft.com/office/drawing/2014/main" id="{F3E46BFA-4487-44DF-BF07-E269DBF57AE6}"/>
              </a:ext>
            </a:extLst>
          </xdr:cNvPr>
          <xdr:cNvSpPr txBox="1">
            <a:spLocks noChangeArrowheads="1"/>
          </xdr:cNvSpPr>
        </xdr:nvSpPr>
        <xdr:spPr bwMode="auto">
          <a:xfrm>
            <a:off x="4769235" y="3525582"/>
            <a:ext cx="408601" cy="161501"/>
          </a:xfrm>
          <a:prstGeom prst="rect">
            <a:avLst/>
          </a:prstGeom>
          <a:solidFill>
            <a:srgbClr val="FFFFFF"/>
          </a:solidFill>
          <a:ln w="9525">
            <a:solidFill>
              <a:srgbClr val="000000"/>
            </a:solidFill>
            <a:miter lim="800000"/>
            <a:headEnd/>
            <a:tailEnd/>
          </a:ln>
        </xdr:spPr>
        <xdr:txBody>
          <a:bodyPr wrap="square" lIns="74295" tIns="8890" rIns="74295" bIns="889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defRPr sz="1000"/>
            </a:pPr>
            <a:r>
              <a:rPr lang="ja-JP" altLang="en-US" sz="800" b="0" i="0" u="none" strike="noStrike" baseline="0">
                <a:solidFill>
                  <a:srgbClr val="000000"/>
                </a:solidFill>
                <a:latin typeface="ＭＳ Ｐゴシック"/>
                <a:ea typeface="ＭＳ Ｐゴシック"/>
              </a:rPr>
              <a:t>CN</a:t>
            </a:r>
            <a:r>
              <a:rPr lang="en-US" altLang="ja-JP" sz="800" b="0" i="0" u="none" strike="noStrike" baseline="0">
                <a:solidFill>
                  <a:srgbClr val="000000"/>
                </a:solidFill>
                <a:latin typeface="ＭＳ Ｐゴシック"/>
                <a:ea typeface="ＭＳ Ｐゴシック"/>
              </a:rPr>
              <a:t>22</a:t>
            </a:r>
            <a:endParaRPr lang="ja-JP" altLang="en-US" sz="800" b="0" i="0" u="none" strike="noStrike" baseline="0">
              <a:solidFill>
                <a:srgbClr val="000000"/>
              </a:solidFill>
              <a:latin typeface="ＭＳ Ｐゴシック"/>
              <a:ea typeface="ＭＳ Ｐゴシック"/>
            </a:endParaRPr>
          </a:p>
        </xdr:txBody>
      </xdr:sp>
      <xdr:sp macro="" textlink="">
        <xdr:nvSpPr>
          <xdr:cNvPr id="139" name="Text Box 1027">
            <a:extLst>
              <a:ext uri="{FF2B5EF4-FFF2-40B4-BE49-F238E27FC236}">
                <a16:creationId xmlns:a16="http://schemas.microsoft.com/office/drawing/2014/main" id="{05FBF39B-3C89-4E0B-8824-C4D16A119BBE}"/>
              </a:ext>
            </a:extLst>
          </xdr:cNvPr>
          <xdr:cNvSpPr txBox="1">
            <a:spLocks noChangeArrowheads="1"/>
          </xdr:cNvSpPr>
        </xdr:nvSpPr>
        <xdr:spPr bwMode="auto">
          <a:xfrm>
            <a:off x="3977935" y="4552489"/>
            <a:ext cx="2311132" cy="529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91440" tIns="45720" rIns="91440" bIns="45720" anchor="t" upright="1">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lnSpc>
                <a:spcPts val="600"/>
              </a:lnSpc>
              <a:defRPr sz="1000"/>
            </a:pPr>
            <a:r>
              <a:rPr lang="ja-JP" altLang="en-US" sz="800" b="1" i="0" u="none" strike="noStrike" baseline="0">
                <a:solidFill>
                  <a:srgbClr val="000000"/>
                </a:solidFill>
                <a:latin typeface="Times New Roman" panose="02020603050405020304" pitchFamily="18" charset="0"/>
                <a:ea typeface="+mn-ea"/>
                <a:cs typeface="Times New Roman" panose="02020603050405020304" pitchFamily="18" charset="0"/>
              </a:rPr>
              <a:t>R-Car </a:t>
            </a:r>
            <a:r>
              <a:rPr lang="en-US" altLang="ja-JP" sz="800" b="1" i="0" u="none" strike="noStrike" baseline="0">
                <a:latin typeface="Times New Roman" panose="02020603050405020304" pitchFamily="18" charset="0"/>
                <a:ea typeface="+mn-ea"/>
                <a:cs typeface="Times New Roman" panose="02020603050405020304" pitchFamily="18" charset="0"/>
              </a:rPr>
              <a:t>E3</a:t>
            </a:r>
          </a:p>
          <a:p>
            <a:pPr algn="l" rtl="0">
              <a:lnSpc>
                <a:spcPts val="600"/>
              </a:lnSpc>
              <a:defRPr sz="1000"/>
            </a:pPr>
            <a:endParaRPr lang="en-US" altLang="ja-JP"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endParaRPr>
          </a:p>
          <a:p>
            <a:pPr algn="l" rtl="0">
              <a:lnSpc>
                <a:spcPts val="600"/>
              </a:lnSpc>
              <a:defRPr sz="1000"/>
            </a:pPr>
            <a:r>
              <a:rPr lang="en-US" altLang="ja-JP" sz="1050" b="1" i="0" u="none" strike="noStrike" baseline="0">
                <a:solidFill>
                  <a:srgbClr val="000000"/>
                </a:solidFill>
                <a:latin typeface="Times New Roman" panose="02020603050405020304" pitchFamily="18" charset="0"/>
                <a:ea typeface="ＭＳ Ｐゴシック"/>
                <a:cs typeface="Times New Roman" panose="02020603050405020304" pitchFamily="18" charset="0"/>
              </a:rPr>
              <a:t>Evaluation Board (Master)</a:t>
            </a:r>
          </a:p>
        </xdr:txBody>
      </xdr:sp>
      <xdr:sp macro="" textlink="">
        <xdr:nvSpPr>
          <xdr:cNvPr id="140" name="Text Box 1047">
            <a:extLst>
              <a:ext uri="{FF2B5EF4-FFF2-40B4-BE49-F238E27FC236}">
                <a16:creationId xmlns:a16="http://schemas.microsoft.com/office/drawing/2014/main" id="{D1D48FFC-A6C7-4751-B270-99CC2411FD40}"/>
              </a:ext>
            </a:extLst>
          </xdr:cNvPr>
          <xdr:cNvSpPr txBox="1">
            <a:spLocks noChangeArrowheads="1"/>
          </xdr:cNvSpPr>
        </xdr:nvSpPr>
        <xdr:spPr bwMode="auto">
          <a:xfrm>
            <a:off x="4187473" y="3329384"/>
            <a:ext cx="396133" cy="155993"/>
          </a:xfrm>
          <a:prstGeom prst="rect">
            <a:avLst/>
          </a:prstGeom>
          <a:solidFill>
            <a:srgbClr val="FFFFFF"/>
          </a:solidFill>
          <a:ln w="9525">
            <a:solidFill>
              <a:srgbClr val="000000"/>
            </a:solidFill>
            <a:miter lim="800000"/>
            <a:headEnd/>
            <a:tailEnd/>
          </a:ln>
        </xdr:spPr>
        <xdr:txBody>
          <a:bodyPr wrap="square" lIns="74295" tIns="8890" rIns="74295" bIns="889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defRPr sz="1000"/>
            </a:pPr>
            <a:r>
              <a:rPr lang="ja-JP" altLang="en-US" sz="800" b="0" i="0" u="none" strike="noStrike" baseline="0">
                <a:solidFill>
                  <a:srgbClr val="000000"/>
                </a:solidFill>
                <a:latin typeface="ＭＳ Ｐゴシック"/>
                <a:ea typeface="ＭＳ Ｐゴシック"/>
              </a:rPr>
              <a:t>CN</a:t>
            </a:r>
            <a:r>
              <a:rPr lang="en-US" altLang="ja-JP" sz="800" b="0" i="0" u="none" strike="noStrike" baseline="0">
                <a:solidFill>
                  <a:srgbClr val="000000"/>
                </a:solidFill>
                <a:latin typeface="ＭＳ Ｐゴシック"/>
                <a:ea typeface="ＭＳ Ｐゴシック"/>
              </a:rPr>
              <a:t>25</a:t>
            </a:r>
            <a:endParaRPr lang="ja-JP" altLang="en-US" sz="800" b="0" i="0" u="none" strike="noStrike" baseline="0">
              <a:solidFill>
                <a:srgbClr val="000000"/>
              </a:solidFill>
              <a:latin typeface="ＭＳ Ｐゴシック"/>
              <a:ea typeface="ＭＳ Ｐゴシック"/>
            </a:endParaRPr>
          </a:p>
        </xdr:txBody>
      </xdr:sp>
      <xdr:sp macro="" textlink="">
        <xdr:nvSpPr>
          <xdr:cNvPr id="141" name="Text Box 1065">
            <a:extLst>
              <a:ext uri="{FF2B5EF4-FFF2-40B4-BE49-F238E27FC236}">
                <a16:creationId xmlns:a16="http://schemas.microsoft.com/office/drawing/2014/main" id="{4B74C904-9483-4777-8D3E-6C8169347E96}"/>
              </a:ext>
            </a:extLst>
          </xdr:cNvPr>
          <xdr:cNvSpPr txBox="1">
            <a:spLocks noChangeArrowheads="1"/>
          </xdr:cNvSpPr>
        </xdr:nvSpPr>
        <xdr:spPr bwMode="auto">
          <a:xfrm>
            <a:off x="3615293" y="2213811"/>
            <a:ext cx="1024387" cy="3207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91440" tIns="45720" rIns="91440" bIns="4572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defRPr sz="1000"/>
            </a:pPr>
            <a:r>
              <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Ethernet </a:t>
            </a:r>
            <a:r>
              <a:rPr lang="en-US" altLang="ja-JP"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cable</a:t>
            </a:r>
            <a:endPar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endParaRPr>
          </a:p>
        </xdr:txBody>
      </xdr:sp>
      <xdr:sp macro="" textlink="">
        <xdr:nvSpPr>
          <xdr:cNvPr id="142" name="Freeform 230">
            <a:extLst>
              <a:ext uri="{FF2B5EF4-FFF2-40B4-BE49-F238E27FC236}">
                <a16:creationId xmlns:a16="http://schemas.microsoft.com/office/drawing/2014/main" id="{23FDEF6F-2988-421C-ABEC-DF56FC7A6820}"/>
              </a:ext>
            </a:extLst>
          </xdr:cNvPr>
          <xdr:cNvSpPr/>
        </xdr:nvSpPr>
        <xdr:spPr>
          <a:xfrm>
            <a:off x="2914115" y="2584342"/>
            <a:ext cx="1754013" cy="1056166"/>
          </a:xfrm>
          <a:custGeom>
            <a:avLst/>
            <a:gdLst>
              <a:gd name="connsiteX0" fmla="*/ 1751888 w 1766689"/>
              <a:gd name="connsiteY0" fmla="*/ 651263 h 839270"/>
              <a:gd name="connsiteX1" fmla="*/ 1751888 w 1766689"/>
              <a:gd name="connsiteY1" fmla="*/ 531622 h 839270"/>
              <a:gd name="connsiteX2" fmla="*/ 1598063 w 1766689"/>
              <a:gd name="connsiteY2" fmla="*/ 78695 h 839270"/>
              <a:gd name="connsiteX3" fmla="*/ 1051133 w 1766689"/>
              <a:gd name="connsiteY3" fmla="*/ 61603 h 839270"/>
              <a:gd name="connsiteX4" fmla="*/ 717847 w 1766689"/>
              <a:gd name="connsiteY4" fmla="*/ 702538 h 839270"/>
              <a:gd name="connsiteX5" fmla="*/ 0 w 1766689"/>
              <a:gd name="connsiteY5" fmla="*/ 839270 h 839270"/>
              <a:gd name="connsiteX0" fmla="*/ 1751888 w 1806763"/>
              <a:gd name="connsiteY0" fmla="*/ 591108 h 779115"/>
              <a:gd name="connsiteX1" fmla="*/ 1751888 w 1806763"/>
              <a:gd name="connsiteY1" fmla="*/ 471467 h 779115"/>
              <a:gd name="connsiteX2" fmla="*/ 1051133 w 1806763"/>
              <a:gd name="connsiteY2" fmla="*/ 1448 h 779115"/>
              <a:gd name="connsiteX3" fmla="*/ 717847 w 1806763"/>
              <a:gd name="connsiteY3" fmla="*/ 642383 h 779115"/>
              <a:gd name="connsiteX4" fmla="*/ 0 w 1806763"/>
              <a:gd name="connsiteY4" fmla="*/ 779115 h 779115"/>
              <a:gd name="connsiteX0" fmla="*/ 1751888 w 1762042"/>
              <a:gd name="connsiteY0" fmla="*/ 590953 h 778960"/>
              <a:gd name="connsiteX1" fmla="*/ 1751888 w 1762042"/>
              <a:gd name="connsiteY1" fmla="*/ 471312 h 778960"/>
              <a:gd name="connsiteX2" fmla="*/ 1051133 w 1762042"/>
              <a:gd name="connsiteY2" fmla="*/ 1293 h 778960"/>
              <a:gd name="connsiteX3" fmla="*/ 717847 w 1762042"/>
              <a:gd name="connsiteY3" fmla="*/ 642228 h 778960"/>
              <a:gd name="connsiteX4" fmla="*/ 0 w 1762042"/>
              <a:gd name="connsiteY4" fmla="*/ 778960 h 778960"/>
              <a:gd name="connsiteX0" fmla="*/ 1751888 w 1762042"/>
              <a:gd name="connsiteY0" fmla="*/ 590953 h 778960"/>
              <a:gd name="connsiteX1" fmla="*/ 1751888 w 1762042"/>
              <a:gd name="connsiteY1" fmla="*/ 471312 h 778960"/>
              <a:gd name="connsiteX2" fmla="*/ 1051133 w 1762042"/>
              <a:gd name="connsiteY2" fmla="*/ 1293 h 778960"/>
              <a:gd name="connsiteX3" fmla="*/ 717847 w 1762042"/>
              <a:gd name="connsiteY3" fmla="*/ 642228 h 778960"/>
              <a:gd name="connsiteX4" fmla="*/ 0 w 1762042"/>
              <a:gd name="connsiteY4" fmla="*/ 778960 h 778960"/>
              <a:gd name="connsiteX0" fmla="*/ 1751888 w 1758140"/>
              <a:gd name="connsiteY0" fmla="*/ 590953 h 778960"/>
              <a:gd name="connsiteX1" fmla="*/ 1751888 w 1758140"/>
              <a:gd name="connsiteY1" fmla="*/ 471312 h 778960"/>
              <a:gd name="connsiteX2" fmla="*/ 1051133 w 1758140"/>
              <a:gd name="connsiteY2" fmla="*/ 1293 h 778960"/>
              <a:gd name="connsiteX3" fmla="*/ 717847 w 1758140"/>
              <a:gd name="connsiteY3" fmla="*/ 642228 h 778960"/>
              <a:gd name="connsiteX4" fmla="*/ 0 w 1758140"/>
              <a:gd name="connsiteY4" fmla="*/ 778960 h 778960"/>
              <a:gd name="connsiteX0" fmla="*/ 1751888 w 1754013"/>
              <a:gd name="connsiteY0" fmla="*/ 590953 h 778960"/>
              <a:gd name="connsiteX1" fmla="*/ 1751888 w 1754013"/>
              <a:gd name="connsiteY1" fmla="*/ 471312 h 778960"/>
              <a:gd name="connsiteX2" fmla="*/ 1051133 w 1754013"/>
              <a:gd name="connsiteY2" fmla="*/ 1293 h 778960"/>
              <a:gd name="connsiteX3" fmla="*/ 717847 w 1754013"/>
              <a:gd name="connsiteY3" fmla="*/ 642228 h 778960"/>
              <a:gd name="connsiteX4" fmla="*/ 0 w 1754013"/>
              <a:gd name="connsiteY4" fmla="*/ 778960 h 778960"/>
              <a:gd name="connsiteX0" fmla="*/ 1751888 w 1754013"/>
              <a:gd name="connsiteY0" fmla="*/ 747510 h 935517"/>
              <a:gd name="connsiteX1" fmla="*/ 1751888 w 1754013"/>
              <a:gd name="connsiteY1" fmla="*/ 627869 h 935517"/>
              <a:gd name="connsiteX2" fmla="*/ 1051133 w 1754013"/>
              <a:gd name="connsiteY2" fmla="*/ 157850 h 935517"/>
              <a:gd name="connsiteX3" fmla="*/ 717847 w 1754013"/>
              <a:gd name="connsiteY3" fmla="*/ 798785 h 935517"/>
              <a:gd name="connsiteX4" fmla="*/ 0 w 1754013"/>
              <a:gd name="connsiteY4" fmla="*/ 935517 h 935517"/>
              <a:gd name="connsiteX0" fmla="*/ 1751888 w 1754013"/>
              <a:gd name="connsiteY0" fmla="*/ 793246 h 981253"/>
              <a:gd name="connsiteX1" fmla="*/ 1751888 w 1754013"/>
              <a:gd name="connsiteY1" fmla="*/ 673605 h 981253"/>
              <a:gd name="connsiteX2" fmla="*/ 1051133 w 1754013"/>
              <a:gd name="connsiteY2" fmla="*/ 203586 h 981253"/>
              <a:gd name="connsiteX3" fmla="*/ 717847 w 1754013"/>
              <a:gd name="connsiteY3" fmla="*/ 844521 h 981253"/>
              <a:gd name="connsiteX4" fmla="*/ 0 w 1754013"/>
              <a:gd name="connsiteY4" fmla="*/ 981253 h 981253"/>
              <a:gd name="connsiteX0" fmla="*/ 1751888 w 1754013"/>
              <a:gd name="connsiteY0" fmla="*/ 826870 h 1014877"/>
              <a:gd name="connsiteX1" fmla="*/ 1751888 w 1754013"/>
              <a:gd name="connsiteY1" fmla="*/ 707229 h 1014877"/>
              <a:gd name="connsiteX2" fmla="*/ 1051133 w 1754013"/>
              <a:gd name="connsiteY2" fmla="*/ 237210 h 1014877"/>
              <a:gd name="connsiteX3" fmla="*/ 717847 w 1754013"/>
              <a:gd name="connsiteY3" fmla="*/ 878145 h 1014877"/>
              <a:gd name="connsiteX4" fmla="*/ 0 w 1754013"/>
              <a:gd name="connsiteY4" fmla="*/ 1014877 h 1014877"/>
              <a:gd name="connsiteX0" fmla="*/ 1751888 w 1754013"/>
              <a:gd name="connsiteY0" fmla="*/ 868159 h 1056166"/>
              <a:gd name="connsiteX1" fmla="*/ 1751888 w 1754013"/>
              <a:gd name="connsiteY1" fmla="*/ 748518 h 1056166"/>
              <a:gd name="connsiteX2" fmla="*/ 1051133 w 1754013"/>
              <a:gd name="connsiteY2" fmla="*/ 278499 h 1056166"/>
              <a:gd name="connsiteX3" fmla="*/ 717847 w 1754013"/>
              <a:gd name="connsiteY3" fmla="*/ 919434 h 1056166"/>
              <a:gd name="connsiteX4" fmla="*/ 0 w 1754013"/>
              <a:gd name="connsiteY4" fmla="*/ 1056166 h 105616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754013" h="1056166">
                <a:moveTo>
                  <a:pt x="1751888" y="868159"/>
                </a:moveTo>
                <a:cubicBezTo>
                  <a:pt x="1755181" y="846527"/>
                  <a:pt x="1754224" y="790759"/>
                  <a:pt x="1751888" y="748518"/>
                </a:cubicBezTo>
                <a:cubicBezTo>
                  <a:pt x="1763839" y="-270035"/>
                  <a:pt x="1199661" y="-59550"/>
                  <a:pt x="1051133" y="278499"/>
                </a:cubicBezTo>
                <a:cubicBezTo>
                  <a:pt x="902605" y="616548"/>
                  <a:pt x="893036" y="789823"/>
                  <a:pt x="717847" y="919434"/>
                </a:cubicBezTo>
                <a:cubicBezTo>
                  <a:pt x="542658" y="1049045"/>
                  <a:pt x="271329" y="1052605"/>
                  <a:pt x="0" y="1056166"/>
                </a:cubicBezTo>
              </a:path>
            </a:pathLst>
          </a:cu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43" name="Freeform 231">
            <a:extLst>
              <a:ext uri="{FF2B5EF4-FFF2-40B4-BE49-F238E27FC236}">
                <a16:creationId xmlns:a16="http://schemas.microsoft.com/office/drawing/2014/main" id="{F4523458-F288-433F-AF04-3318C6BACB01}"/>
              </a:ext>
            </a:extLst>
          </xdr:cNvPr>
          <xdr:cNvSpPr/>
        </xdr:nvSpPr>
        <xdr:spPr>
          <a:xfrm>
            <a:off x="4862265" y="2050991"/>
            <a:ext cx="171208" cy="1348698"/>
          </a:xfrm>
          <a:custGeom>
            <a:avLst/>
            <a:gdLst>
              <a:gd name="connsiteX0" fmla="*/ 60113 w 171208"/>
              <a:gd name="connsiteY0" fmla="*/ 1324598 h 1324598"/>
              <a:gd name="connsiteX1" fmla="*/ 128479 w 171208"/>
              <a:gd name="connsiteY1" fmla="*/ 837488 h 1324598"/>
              <a:gd name="connsiteX2" fmla="*/ 292 w 171208"/>
              <a:gd name="connsiteY2" fmla="*/ 316194 h 1324598"/>
              <a:gd name="connsiteX3" fmla="*/ 171208 w 171208"/>
              <a:gd name="connsiteY3" fmla="*/ 0 h 1324598"/>
            </a:gdLst>
            <a:ahLst/>
            <a:cxnLst>
              <a:cxn ang="0">
                <a:pos x="connsiteX0" y="connsiteY0"/>
              </a:cxn>
              <a:cxn ang="0">
                <a:pos x="connsiteX1" y="connsiteY1"/>
              </a:cxn>
              <a:cxn ang="0">
                <a:pos x="connsiteX2" y="connsiteY2"/>
              </a:cxn>
              <a:cxn ang="0">
                <a:pos x="connsiteX3" y="connsiteY3"/>
              </a:cxn>
            </a:cxnLst>
            <a:rect l="l" t="t" r="r" b="b"/>
            <a:pathLst>
              <a:path w="171208" h="1324598">
                <a:moveTo>
                  <a:pt x="60113" y="1324598"/>
                </a:moveTo>
                <a:cubicBezTo>
                  <a:pt x="99281" y="1165076"/>
                  <a:pt x="138449" y="1005555"/>
                  <a:pt x="128479" y="837488"/>
                </a:cubicBezTo>
                <a:cubicBezTo>
                  <a:pt x="118509" y="669421"/>
                  <a:pt x="-6829" y="455775"/>
                  <a:pt x="292" y="316194"/>
                </a:cubicBezTo>
                <a:cubicBezTo>
                  <a:pt x="7413" y="176613"/>
                  <a:pt x="89310" y="88306"/>
                  <a:pt x="171208" y="0"/>
                </a:cubicBezTo>
              </a:path>
            </a:pathLst>
          </a:cu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44" name="Text Box 1061">
            <a:extLst>
              <a:ext uri="{FF2B5EF4-FFF2-40B4-BE49-F238E27FC236}">
                <a16:creationId xmlns:a16="http://schemas.microsoft.com/office/drawing/2014/main" id="{B2A041C2-BC11-47E8-AC90-112CB1831A36}"/>
              </a:ext>
            </a:extLst>
          </xdr:cNvPr>
          <xdr:cNvSpPr txBox="1">
            <a:spLocks noChangeArrowheads="1"/>
          </xdr:cNvSpPr>
        </xdr:nvSpPr>
        <xdr:spPr bwMode="auto">
          <a:xfrm>
            <a:off x="6753790" y="1866189"/>
            <a:ext cx="1020697" cy="2882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91440" tIns="45720" rIns="91440" bIns="4572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lnSpc>
                <a:spcPts val="900"/>
              </a:lnSpc>
              <a:defRPr sz="1000"/>
            </a:pPr>
            <a:r>
              <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Ethernet </a:t>
            </a:r>
            <a:r>
              <a:rPr lang="en-US" altLang="ja-JP"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cable</a:t>
            </a:r>
            <a:endPar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endParaRPr>
          </a:p>
        </xdr:txBody>
      </xdr:sp>
      <xdr:sp macro="" textlink="">
        <xdr:nvSpPr>
          <xdr:cNvPr id="145" name="Freeform 233">
            <a:extLst>
              <a:ext uri="{FF2B5EF4-FFF2-40B4-BE49-F238E27FC236}">
                <a16:creationId xmlns:a16="http://schemas.microsoft.com/office/drawing/2014/main" id="{9ADD97F4-0A33-4C0B-B4B3-ADA5A31C2841}"/>
              </a:ext>
            </a:extLst>
          </xdr:cNvPr>
          <xdr:cNvSpPr/>
        </xdr:nvSpPr>
        <xdr:spPr>
          <a:xfrm>
            <a:off x="5356863" y="2039234"/>
            <a:ext cx="2462539" cy="225533"/>
          </a:xfrm>
          <a:custGeom>
            <a:avLst/>
            <a:gdLst>
              <a:gd name="connsiteX0" fmla="*/ 52625 w 2462539"/>
              <a:gd name="connsiteY0" fmla="*/ 28848 h 225533"/>
              <a:gd name="connsiteX1" fmla="*/ 240632 w 2462539"/>
              <a:gd name="connsiteY1" fmla="*/ 225402 h 225533"/>
              <a:gd name="connsiteX2" fmla="*/ 1949791 w 2462539"/>
              <a:gd name="connsiteY2" fmla="*/ 3211 h 225533"/>
              <a:gd name="connsiteX3" fmla="*/ 2462539 w 2462539"/>
              <a:gd name="connsiteY3" fmla="*/ 114306 h 225533"/>
            </a:gdLst>
            <a:ahLst/>
            <a:cxnLst>
              <a:cxn ang="0">
                <a:pos x="connsiteX0" y="connsiteY0"/>
              </a:cxn>
              <a:cxn ang="0">
                <a:pos x="connsiteX1" y="connsiteY1"/>
              </a:cxn>
              <a:cxn ang="0">
                <a:pos x="connsiteX2" y="connsiteY2"/>
              </a:cxn>
              <a:cxn ang="0">
                <a:pos x="connsiteX3" y="connsiteY3"/>
              </a:cxn>
            </a:cxnLst>
            <a:rect l="l" t="t" r="r" b="b"/>
            <a:pathLst>
              <a:path w="2462539" h="225533">
                <a:moveTo>
                  <a:pt x="52625" y="28848"/>
                </a:moveTo>
                <a:cubicBezTo>
                  <a:pt x="-11469" y="129261"/>
                  <a:pt x="-75562" y="229675"/>
                  <a:pt x="240632" y="225402"/>
                </a:cubicBezTo>
                <a:cubicBezTo>
                  <a:pt x="556826" y="221129"/>
                  <a:pt x="1579473" y="21727"/>
                  <a:pt x="1949791" y="3211"/>
                </a:cubicBezTo>
                <a:cubicBezTo>
                  <a:pt x="2320109" y="-15305"/>
                  <a:pt x="2391324" y="49500"/>
                  <a:pt x="2462539" y="114306"/>
                </a:cubicBezTo>
              </a:path>
            </a:pathLst>
          </a:cu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46" name="Freeform 234">
            <a:extLst>
              <a:ext uri="{FF2B5EF4-FFF2-40B4-BE49-F238E27FC236}">
                <a16:creationId xmlns:a16="http://schemas.microsoft.com/office/drawing/2014/main" id="{9EF7DDEE-4476-42DB-832A-D5E0BE5A9844}"/>
              </a:ext>
            </a:extLst>
          </xdr:cNvPr>
          <xdr:cNvSpPr/>
        </xdr:nvSpPr>
        <xdr:spPr>
          <a:xfrm>
            <a:off x="2927350" y="2032000"/>
            <a:ext cx="1987550" cy="1533651"/>
          </a:xfrm>
          <a:custGeom>
            <a:avLst/>
            <a:gdLst>
              <a:gd name="connsiteX0" fmla="*/ 1987550 w 1987550"/>
              <a:gd name="connsiteY0" fmla="*/ 0 h 1533651"/>
              <a:gd name="connsiteX1" fmla="*/ 1504950 w 1987550"/>
              <a:gd name="connsiteY1" fmla="*/ 387350 h 1533651"/>
              <a:gd name="connsiteX2" fmla="*/ 850900 w 1987550"/>
              <a:gd name="connsiteY2" fmla="*/ 679450 h 1533651"/>
              <a:gd name="connsiteX3" fmla="*/ 247650 w 1987550"/>
              <a:gd name="connsiteY3" fmla="*/ 1403350 h 1533651"/>
              <a:gd name="connsiteX4" fmla="*/ 0 w 1987550"/>
              <a:gd name="connsiteY4" fmla="*/ 1530350 h 1533651"/>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987550" h="1533651">
                <a:moveTo>
                  <a:pt x="1987550" y="0"/>
                </a:moveTo>
                <a:cubicBezTo>
                  <a:pt x="1840971" y="137054"/>
                  <a:pt x="1694392" y="274108"/>
                  <a:pt x="1504950" y="387350"/>
                </a:cubicBezTo>
                <a:cubicBezTo>
                  <a:pt x="1315508" y="500592"/>
                  <a:pt x="1060450" y="510117"/>
                  <a:pt x="850900" y="679450"/>
                </a:cubicBezTo>
                <a:cubicBezTo>
                  <a:pt x="641350" y="848783"/>
                  <a:pt x="389467" y="1261533"/>
                  <a:pt x="247650" y="1403350"/>
                </a:cubicBezTo>
                <a:cubicBezTo>
                  <a:pt x="105833" y="1545167"/>
                  <a:pt x="52916" y="1537758"/>
                  <a:pt x="0" y="1530350"/>
                </a:cubicBezTo>
              </a:path>
            </a:pathLst>
          </a:cu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47" name="Text Box 1047">
            <a:extLst>
              <a:ext uri="{FF2B5EF4-FFF2-40B4-BE49-F238E27FC236}">
                <a16:creationId xmlns:a16="http://schemas.microsoft.com/office/drawing/2014/main" id="{8DF90A8E-BFD4-40AF-995C-DEFA25DB9274}"/>
              </a:ext>
            </a:extLst>
          </xdr:cNvPr>
          <xdr:cNvSpPr txBox="1">
            <a:spLocks noChangeArrowheads="1"/>
          </xdr:cNvSpPr>
        </xdr:nvSpPr>
        <xdr:spPr bwMode="auto">
          <a:xfrm>
            <a:off x="5372735" y="4181036"/>
            <a:ext cx="396133" cy="155993"/>
          </a:xfrm>
          <a:prstGeom prst="rect">
            <a:avLst/>
          </a:prstGeom>
          <a:solidFill>
            <a:srgbClr val="FFFFFF"/>
          </a:solidFill>
          <a:ln w="9525">
            <a:solidFill>
              <a:srgbClr val="000000"/>
            </a:solidFill>
            <a:miter lim="800000"/>
            <a:headEnd/>
            <a:tailEnd/>
          </a:ln>
        </xdr:spPr>
        <xdr:txBody>
          <a:bodyPr wrap="square" lIns="74295" tIns="8890" rIns="74295" bIns="889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defRPr sz="1000"/>
            </a:pPr>
            <a:r>
              <a:rPr lang="ja-JP" altLang="en-US" sz="800" b="0" i="0" u="none" strike="noStrike" baseline="0">
                <a:solidFill>
                  <a:srgbClr val="000000"/>
                </a:solidFill>
                <a:latin typeface="ＭＳ Ｐゴシック"/>
                <a:ea typeface="ＭＳ Ｐゴシック"/>
              </a:rPr>
              <a:t>CN</a:t>
            </a:r>
            <a:r>
              <a:rPr lang="en-US" altLang="ja-JP" sz="800" b="0" i="0" u="none" strike="noStrike" baseline="0">
                <a:solidFill>
                  <a:srgbClr val="000000"/>
                </a:solidFill>
                <a:latin typeface="ＭＳ Ｐゴシック"/>
                <a:ea typeface="ＭＳ Ｐゴシック"/>
              </a:rPr>
              <a:t>41</a:t>
            </a:r>
            <a:endParaRPr lang="ja-JP" altLang="en-US" sz="800" b="0" i="0" u="none" strike="noStrike" baseline="0">
              <a:solidFill>
                <a:srgbClr val="000000"/>
              </a:solidFill>
              <a:latin typeface="ＭＳ Ｐゴシック"/>
              <a:ea typeface="ＭＳ Ｐゴシック"/>
            </a:endParaRPr>
          </a:p>
        </xdr:txBody>
      </xdr:sp>
    </xdr:grpSp>
    <xdr:clientData/>
  </xdr:twoCellAnchor>
  <xdr:twoCellAnchor>
    <xdr:from>
      <xdr:col>1</xdr:col>
      <xdr:colOff>0</xdr:colOff>
      <xdr:row>90</xdr:row>
      <xdr:rowOff>0</xdr:rowOff>
    </xdr:from>
    <xdr:to>
      <xdr:col>15</xdr:col>
      <xdr:colOff>175515</xdr:colOff>
      <xdr:row>111</xdr:row>
      <xdr:rowOff>41414</xdr:rowOff>
    </xdr:to>
    <xdr:grpSp>
      <xdr:nvGrpSpPr>
        <xdr:cNvPr id="186" name="Group 81">
          <a:extLst>
            <a:ext uri="{FF2B5EF4-FFF2-40B4-BE49-F238E27FC236}">
              <a16:creationId xmlns:a16="http://schemas.microsoft.com/office/drawing/2014/main" id="{F0831A55-80CB-4C3B-A5A7-2130CCD51C40}"/>
            </a:ext>
          </a:extLst>
        </xdr:cNvPr>
        <xdr:cNvGrpSpPr/>
      </xdr:nvGrpSpPr>
      <xdr:grpSpPr>
        <a:xfrm>
          <a:off x="628650" y="16735425"/>
          <a:ext cx="7808215" cy="3845064"/>
          <a:chOff x="1078332" y="1079525"/>
          <a:chExt cx="8129620" cy="4041914"/>
        </a:xfrm>
      </xdr:grpSpPr>
      <xdr:sp macro="" textlink="">
        <xdr:nvSpPr>
          <xdr:cNvPr id="187" name="Text Box 1069">
            <a:extLst>
              <a:ext uri="{FF2B5EF4-FFF2-40B4-BE49-F238E27FC236}">
                <a16:creationId xmlns:a16="http://schemas.microsoft.com/office/drawing/2014/main" id="{1D4E896C-1EFA-4ECF-A9BA-21C9ED2A2E47}"/>
              </a:ext>
            </a:extLst>
          </xdr:cNvPr>
          <xdr:cNvSpPr txBox="1">
            <a:spLocks noChangeArrowheads="1"/>
          </xdr:cNvSpPr>
        </xdr:nvSpPr>
        <xdr:spPr bwMode="auto">
          <a:xfrm>
            <a:off x="5900457" y="1663024"/>
            <a:ext cx="629774" cy="309560"/>
          </a:xfrm>
          <a:prstGeom prst="rect">
            <a:avLst/>
          </a:prstGeom>
          <a:solidFill>
            <a:srgbClr val="FFFF9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wrap="square" lIns="91440" tIns="45720" rIns="91440" bIns="4572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defRPr sz="1000"/>
            </a:pPr>
            <a:r>
              <a:rPr lang="en-US" altLang="ja-JP"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Hub</a:t>
            </a:r>
            <a:endPar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endParaRPr>
          </a:p>
        </xdr:txBody>
      </xdr:sp>
      <xdr:grpSp>
        <xdr:nvGrpSpPr>
          <xdr:cNvPr id="188" name="Group 83">
            <a:extLst>
              <a:ext uri="{FF2B5EF4-FFF2-40B4-BE49-F238E27FC236}">
                <a16:creationId xmlns:a16="http://schemas.microsoft.com/office/drawing/2014/main" id="{A9A4DC96-0DF0-45BA-80DB-032157F292A7}"/>
              </a:ext>
            </a:extLst>
          </xdr:cNvPr>
          <xdr:cNvGrpSpPr>
            <a:grpSpLocks/>
          </xdr:cNvGrpSpPr>
        </xdr:nvGrpSpPr>
        <xdr:grpSpPr bwMode="auto">
          <a:xfrm>
            <a:off x="3886120" y="3362069"/>
            <a:ext cx="2554632" cy="1294619"/>
            <a:chOff x="2805616" y="1720004"/>
            <a:chExt cx="3091" cy="1631"/>
          </a:xfrm>
        </xdr:grpSpPr>
        <xdr:sp macro="" textlink="">
          <xdr:nvSpPr>
            <xdr:cNvPr id="254" name="AutoShape 1111">
              <a:extLst>
                <a:ext uri="{FF2B5EF4-FFF2-40B4-BE49-F238E27FC236}">
                  <a16:creationId xmlns:a16="http://schemas.microsoft.com/office/drawing/2014/main" id="{6459F3DD-1157-409B-AA14-1E96098CDA2C}"/>
                </a:ext>
              </a:extLst>
            </xdr:cNvPr>
            <xdr:cNvSpPr>
              <a:spLocks noChangeArrowheads="1"/>
            </xdr:cNvSpPr>
          </xdr:nvSpPr>
          <xdr:spPr bwMode="auto">
            <a:xfrm>
              <a:off x="2807374" y="1721437"/>
              <a:ext cx="489" cy="198"/>
            </a:xfrm>
            <a:prstGeom prst="cube">
              <a:avLst>
                <a:gd name="adj" fmla="val 28787"/>
              </a:avLst>
            </a:prstGeom>
            <a:solidFill>
              <a:srgbClr val="000000"/>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255" name="AutoShape 1110">
              <a:extLst>
                <a:ext uri="{FF2B5EF4-FFF2-40B4-BE49-F238E27FC236}">
                  <a16:creationId xmlns:a16="http://schemas.microsoft.com/office/drawing/2014/main" id="{71E34FEE-5D19-448D-850B-C00E2EF733C5}"/>
                </a:ext>
              </a:extLst>
            </xdr:cNvPr>
            <xdr:cNvSpPr>
              <a:spLocks noChangeArrowheads="1"/>
            </xdr:cNvSpPr>
          </xdr:nvSpPr>
          <xdr:spPr bwMode="auto">
            <a:xfrm>
              <a:off x="2805616" y="1720228"/>
              <a:ext cx="3091" cy="1260"/>
            </a:xfrm>
            <a:prstGeom prst="parallelogram">
              <a:avLst>
                <a:gd name="adj" fmla="val 63567"/>
              </a:avLst>
            </a:prstGeom>
            <a:solidFill>
              <a:srgbClr val="76923C"/>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256" name="AutoShape 1109">
              <a:extLst>
                <a:ext uri="{FF2B5EF4-FFF2-40B4-BE49-F238E27FC236}">
                  <a16:creationId xmlns:a16="http://schemas.microsoft.com/office/drawing/2014/main" id="{3C14CD6B-FDE1-4CBC-81AF-2F44D19EF8D9}"/>
                </a:ext>
              </a:extLst>
            </xdr:cNvPr>
            <xdr:cNvSpPr>
              <a:spLocks noChangeArrowheads="1"/>
            </xdr:cNvSpPr>
          </xdr:nvSpPr>
          <xdr:spPr bwMode="auto">
            <a:xfrm>
              <a:off x="2807776" y="1720981"/>
              <a:ext cx="457" cy="244"/>
            </a:xfrm>
            <a:prstGeom prst="parallelogram">
              <a:avLst>
                <a:gd name="adj" fmla="val 66394"/>
              </a:avLst>
            </a:prstGeom>
            <a:solidFill>
              <a:srgbClr val="000000"/>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257" name="AutoShape 1108">
              <a:extLst>
                <a:ext uri="{FF2B5EF4-FFF2-40B4-BE49-F238E27FC236}">
                  <a16:creationId xmlns:a16="http://schemas.microsoft.com/office/drawing/2014/main" id="{DD604CF1-9B14-40E2-B29A-6956EAAAE867}"/>
                </a:ext>
              </a:extLst>
            </xdr:cNvPr>
            <xdr:cNvSpPr>
              <a:spLocks noChangeArrowheads="1"/>
            </xdr:cNvSpPr>
          </xdr:nvSpPr>
          <xdr:spPr bwMode="auto">
            <a:xfrm>
              <a:off x="2807776" y="1720951"/>
              <a:ext cx="457" cy="244"/>
            </a:xfrm>
            <a:prstGeom prst="parallelogram">
              <a:avLst>
                <a:gd name="adj" fmla="val 66394"/>
              </a:avLst>
            </a:prstGeom>
            <a:solidFill>
              <a:srgbClr val="D8D8D8"/>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258" name="AutoShape 1107">
              <a:extLst>
                <a:ext uri="{FF2B5EF4-FFF2-40B4-BE49-F238E27FC236}">
                  <a16:creationId xmlns:a16="http://schemas.microsoft.com/office/drawing/2014/main" id="{4003A044-B01D-4F7B-A39C-CFCA0B3F1C59}"/>
                </a:ext>
              </a:extLst>
            </xdr:cNvPr>
            <xdr:cNvSpPr>
              <a:spLocks noChangeArrowheads="1"/>
            </xdr:cNvSpPr>
          </xdr:nvSpPr>
          <xdr:spPr bwMode="auto">
            <a:xfrm>
              <a:off x="2806139" y="1720434"/>
              <a:ext cx="457" cy="244"/>
            </a:xfrm>
            <a:prstGeom prst="parallelogram">
              <a:avLst>
                <a:gd name="adj" fmla="val 66394"/>
              </a:avLst>
            </a:prstGeom>
            <a:solidFill>
              <a:srgbClr val="000000"/>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259" name="AutoShape 1106">
              <a:extLst>
                <a:ext uri="{FF2B5EF4-FFF2-40B4-BE49-F238E27FC236}">
                  <a16:creationId xmlns:a16="http://schemas.microsoft.com/office/drawing/2014/main" id="{9BD4AF95-3816-4A0D-9EBB-62CBF9C498BD}"/>
                </a:ext>
              </a:extLst>
            </xdr:cNvPr>
            <xdr:cNvSpPr>
              <a:spLocks noChangeArrowheads="1"/>
            </xdr:cNvSpPr>
          </xdr:nvSpPr>
          <xdr:spPr bwMode="auto">
            <a:xfrm>
              <a:off x="2806139" y="1720404"/>
              <a:ext cx="457" cy="244"/>
            </a:xfrm>
            <a:prstGeom prst="parallelogram">
              <a:avLst>
                <a:gd name="adj" fmla="val 66394"/>
              </a:avLst>
            </a:prstGeom>
            <a:solidFill>
              <a:srgbClr val="D8D8D8"/>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260" name="AutoShape 1105">
              <a:extLst>
                <a:ext uri="{FF2B5EF4-FFF2-40B4-BE49-F238E27FC236}">
                  <a16:creationId xmlns:a16="http://schemas.microsoft.com/office/drawing/2014/main" id="{3995B45F-F008-4CCE-8F6F-A5EEE734DD8E}"/>
                </a:ext>
              </a:extLst>
            </xdr:cNvPr>
            <xdr:cNvSpPr>
              <a:spLocks noChangeArrowheads="1"/>
            </xdr:cNvSpPr>
          </xdr:nvSpPr>
          <xdr:spPr bwMode="auto">
            <a:xfrm>
              <a:off x="2805753" y="1721290"/>
              <a:ext cx="489" cy="198"/>
            </a:xfrm>
            <a:prstGeom prst="cube">
              <a:avLst>
                <a:gd name="adj" fmla="val 28787"/>
              </a:avLst>
            </a:prstGeom>
            <a:solidFill>
              <a:srgbClr val="000000"/>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261" name="AutoShape 1104">
              <a:extLst>
                <a:ext uri="{FF2B5EF4-FFF2-40B4-BE49-F238E27FC236}">
                  <a16:creationId xmlns:a16="http://schemas.microsoft.com/office/drawing/2014/main" id="{7EF318A8-9317-486A-A520-9D132554E5C4}"/>
                </a:ext>
              </a:extLst>
            </xdr:cNvPr>
            <xdr:cNvSpPr>
              <a:spLocks noChangeArrowheads="1"/>
            </xdr:cNvSpPr>
          </xdr:nvSpPr>
          <xdr:spPr bwMode="auto">
            <a:xfrm>
              <a:off x="2806352" y="1721115"/>
              <a:ext cx="524" cy="110"/>
            </a:xfrm>
            <a:prstGeom prst="parallelogram">
              <a:avLst>
                <a:gd name="adj" fmla="val 66713"/>
              </a:avLst>
            </a:prstGeom>
            <a:solidFill>
              <a:srgbClr val="FFC000"/>
            </a:solidFill>
            <a:ln w="9525">
              <a:solidFill>
                <a:srgbClr val="E36C0A"/>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262" name="AutoShape 1103">
              <a:extLst>
                <a:ext uri="{FF2B5EF4-FFF2-40B4-BE49-F238E27FC236}">
                  <a16:creationId xmlns:a16="http://schemas.microsoft.com/office/drawing/2014/main" id="{3D64749E-B8E0-4FAB-B2CD-1E986F7BC995}"/>
                </a:ext>
              </a:extLst>
            </xdr:cNvPr>
            <xdr:cNvSpPr>
              <a:spLocks noChangeArrowheads="1"/>
            </xdr:cNvSpPr>
          </xdr:nvSpPr>
          <xdr:spPr bwMode="auto">
            <a:xfrm>
              <a:off x="2806297" y="1721225"/>
              <a:ext cx="524" cy="110"/>
            </a:xfrm>
            <a:prstGeom prst="parallelogram">
              <a:avLst>
                <a:gd name="adj" fmla="val 66713"/>
              </a:avLst>
            </a:prstGeom>
            <a:solidFill>
              <a:srgbClr val="D8D8D8"/>
            </a:solidFill>
            <a:ln w="9525">
              <a:solidFill>
                <a:srgbClr val="40404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grpSp>
          <xdr:nvGrpSpPr>
            <xdr:cNvPr id="263" name="Group 172">
              <a:extLst>
                <a:ext uri="{FF2B5EF4-FFF2-40B4-BE49-F238E27FC236}">
                  <a16:creationId xmlns:a16="http://schemas.microsoft.com/office/drawing/2014/main" id="{F2FF1C69-D317-44CB-BAA5-E1F7F3D7B7AC}"/>
                </a:ext>
              </a:extLst>
            </xdr:cNvPr>
            <xdr:cNvGrpSpPr>
              <a:grpSpLocks/>
            </xdr:cNvGrpSpPr>
          </xdr:nvGrpSpPr>
          <xdr:grpSpPr bwMode="auto">
            <a:xfrm>
              <a:off x="2806297" y="1721218"/>
              <a:ext cx="263" cy="278"/>
              <a:chOff x="2806294" y="1721224"/>
              <a:chExt cx="263" cy="278"/>
            </a:xfrm>
          </xdr:grpSpPr>
          <xdr:sp macro="" textlink="">
            <xdr:nvSpPr>
              <xdr:cNvPr id="288" name="AutoShape 1102">
                <a:extLst>
                  <a:ext uri="{FF2B5EF4-FFF2-40B4-BE49-F238E27FC236}">
                    <a16:creationId xmlns:a16="http://schemas.microsoft.com/office/drawing/2014/main" id="{C3383F31-D2E5-4623-96F7-69A1B251DB5A}"/>
                  </a:ext>
                </a:extLst>
              </xdr:cNvPr>
              <xdr:cNvSpPr>
                <a:spLocks noChangeArrowheads="1"/>
              </xdr:cNvSpPr>
            </xdr:nvSpPr>
            <xdr:spPr bwMode="auto">
              <a:xfrm>
                <a:off x="2806294" y="1721304"/>
                <a:ext cx="152" cy="198"/>
              </a:xfrm>
              <a:prstGeom prst="cube">
                <a:avLst>
                  <a:gd name="adj" fmla="val 28787"/>
                </a:avLst>
              </a:prstGeom>
              <a:solidFill>
                <a:srgbClr val="D8D8D8"/>
              </a:solidFill>
              <a:ln w="6350">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289" name="AutoShape 1101">
                <a:extLst>
                  <a:ext uri="{FF2B5EF4-FFF2-40B4-BE49-F238E27FC236}">
                    <a16:creationId xmlns:a16="http://schemas.microsoft.com/office/drawing/2014/main" id="{BBE803A8-769D-4AFC-B0F9-1D428022DD5B}"/>
                  </a:ext>
                </a:extLst>
              </xdr:cNvPr>
              <xdr:cNvSpPr>
                <a:spLocks noChangeArrowheads="1"/>
              </xdr:cNvSpPr>
            </xdr:nvSpPr>
            <xdr:spPr bwMode="auto">
              <a:xfrm>
                <a:off x="2806405" y="1721304"/>
                <a:ext cx="152" cy="198"/>
              </a:xfrm>
              <a:prstGeom prst="cube">
                <a:avLst>
                  <a:gd name="adj" fmla="val 28787"/>
                </a:avLst>
              </a:prstGeom>
              <a:solidFill>
                <a:srgbClr val="D8D8D8"/>
              </a:solidFill>
              <a:ln w="6350">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290" name="AutoShape 1100">
                <a:extLst>
                  <a:ext uri="{FF2B5EF4-FFF2-40B4-BE49-F238E27FC236}">
                    <a16:creationId xmlns:a16="http://schemas.microsoft.com/office/drawing/2014/main" id="{8F79E769-A6BB-4381-B7C4-55744BD62EF0}"/>
                  </a:ext>
                </a:extLst>
              </xdr:cNvPr>
              <xdr:cNvSpPr>
                <a:spLocks noChangeArrowheads="1"/>
              </xdr:cNvSpPr>
            </xdr:nvSpPr>
            <xdr:spPr bwMode="auto">
              <a:xfrm>
                <a:off x="2806321" y="1721224"/>
                <a:ext cx="94" cy="108"/>
              </a:xfrm>
              <a:prstGeom prst="can">
                <a:avLst>
                  <a:gd name="adj" fmla="val 57106"/>
                </a:avLst>
              </a:prstGeom>
              <a:solidFill>
                <a:srgbClr val="548DD4"/>
              </a:solidFill>
              <a:ln w="9525">
                <a:solidFill>
                  <a:srgbClr val="000000"/>
                </a:solidFill>
                <a:round/>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291" name="AutoShape 1099">
                <a:extLst>
                  <a:ext uri="{FF2B5EF4-FFF2-40B4-BE49-F238E27FC236}">
                    <a16:creationId xmlns:a16="http://schemas.microsoft.com/office/drawing/2014/main" id="{48E2155D-AB4B-4695-8413-69F0A21EF3E0}"/>
                  </a:ext>
                </a:extLst>
              </xdr:cNvPr>
              <xdr:cNvSpPr>
                <a:spLocks noChangeArrowheads="1"/>
              </xdr:cNvSpPr>
            </xdr:nvSpPr>
            <xdr:spPr bwMode="auto">
              <a:xfrm>
                <a:off x="2806433" y="1721229"/>
                <a:ext cx="94" cy="108"/>
              </a:xfrm>
              <a:prstGeom prst="can">
                <a:avLst>
                  <a:gd name="adj" fmla="val 57106"/>
                </a:avLst>
              </a:prstGeom>
              <a:solidFill>
                <a:srgbClr val="FF0000"/>
              </a:solidFill>
              <a:ln w="9525">
                <a:solidFill>
                  <a:srgbClr val="000000"/>
                </a:solidFill>
                <a:round/>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grpSp>
        <xdr:sp macro="" textlink="">
          <xdr:nvSpPr>
            <xdr:cNvPr id="264" name="AutoShape 1097">
              <a:extLst>
                <a:ext uri="{FF2B5EF4-FFF2-40B4-BE49-F238E27FC236}">
                  <a16:creationId xmlns:a16="http://schemas.microsoft.com/office/drawing/2014/main" id="{8C342A48-3CB7-4A5F-952B-3709E4C00D58}"/>
                </a:ext>
              </a:extLst>
            </xdr:cNvPr>
            <xdr:cNvSpPr>
              <a:spLocks noChangeArrowheads="1"/>
            </xdr:cNvSpPr>
          </xdr:nvSpPr>
          <xdr:spPr bwMode="auto">
            <a:xfrm>
              <a:off x="2805989" y="1720729"/>
              <a:ext cx="284" cy="295"/>
            </a:xfrm>
            <a:prstGeom prst="parallelogram">
              <a:avLst>
                <a:gd name="adj" fmla="val 69014"/>
              </a:avLst>
            </a:prstGeom>
            <a:solidFill>
              <a:srgbClr val="FFC000"/>
            </a:solidFill>
            <a:ln w="9525">
              <a:solidFill>
                <a:srgbClr val="E36C0A"/>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265" name="AutoShape 1096">
              <a:extLst>
                <a:ext uri="{FF2B5EF4-FFF2-40B4-BE49-F238E27FC236}">
                  <a16:creationId xmlns:a16="http://schemas.microsoft.com/office/drawing/2014/main" id="{1BE32E58-2096-4DC4-807E-B6896BC2FA67}"/>
                </a:ext>
              </a:extLst>
            </xdr:cNvPr>
            <xdr:cNvSpPr>
              <a:spLocks noChangeArrowheads="1"/>
            </xdr:cNvSpPr>
          </xdr:nvSpPr>
          <xdr:spPr bwMode="auto">
            <a:xfrm>
              <a:off x="2806485" y="1720112"/>
              <a:ext cx="173" cy="156"/>
            </a:xfrm>
            <a:prstGeom prst="cube">
              <a:avLst>
                <a:gd name="adj" fmla="val 25000"/>
              </a:avLst>
            </a:prstGeom>
            <a:solidFill>
              <a:srgbClr val="FFFFFF"/>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266" name="AutoShape 1095">
              <a:extLst>
                <a:ext uri="{FF2B5EF4-FFF2-40B4-BE49-F238E27FC236}">
                  <a16:creationId xmlns:a16="http://schemas.microsoft.com/office/drawing/2014/main" id="{B9CC45E1-51C1-4768-9F30-327CFAB181F7}"/>
                </a:ext>
              </a:extLst>
            </xdr:cNvPr>
            <xdr:cNvSpPr>
              <a:spLocks noChangeArrowheads="1"/>
            </xdr:cNvSpPr>
          </xdr:nvSpPr>
          <xdr:spPr bwMode="auto">
            <a:xfrm>
              <a:off x="2806623" y="1720112"/>
              <a:ext cx="173" cy="156"/>
            </a:xfrm>
            <a:prstGeom prst="cube">
              <a:avLst>
                <a:gd name="adj" fmla="val 25000"/>
              </a:avLst>
            </a:prstGeom>
            <a:solidFill>
              <a:srgbClr val="FFFFFF"/>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267" name="AutoShape 1094">
              <a:extLst>
                <a:ext uri="{FF2B5EF4-FFF2-40B4-BE49-F238E27FC236}">
                  <a16:creationId xmlns:a16="http://schemas.microsoft.com/office/drawing/2014/main" id="{893039F3-C49F-402D-BE4C-F07CD5993040}"/>
                </a:ext>
              </a:extLst>
            </xdr:cNvPr>
            <xdr:cNvSpPr>
              <a:spLocks noChangeArrowheads="1"/>
            </xdr:cNvSpPr>
          </xdr:nvSpPr>
          <xdr:spPr bwMode="auto">
            <a:xfrm>
              <a:off x="2806767" y="1720053"/>
              <a:ext cx="173" cy="215"/>
            </a:xfrm>
            <a:prstGeom prst="cube">
              <a:avLst>
                <a:gd name="adj" fmla="val 25000"/>
              </a:avLst>
            </a:prstGeom>
            <a:solidFill>
              <a:srgbClr val="5A5A5A"/>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268" name="AutoShape 1093">
              <a:extLst>
                <a:ext uri="{FF2B5EF4-FFF2-40B4-BE49-F238E27FC236}">
                  <a16:creationId xmlns:a16="http://schemas.microsoft.com/office/drawing/2014/main" id="{FFF21540-4488-4C0C-8B13-464FB10F6465}"/>
                </a:ext>
              </a:extLst>
            </xdr:cNvPr>
            <xdr:cNvSpPr>
              <a:spLocks noChangeArrowheads="1"/>
            </xdr:cNvSpPr>
          </xdr:nvSpPr>
          <xdr:spPr bwMode="auto">
            <a:xfrm>
              <a:off x="2807156" y="1720004"/>
              <a:ext cx="254" cy="264"/>
            </a:xfrm>
            <a:prstGeom prst="cube">
              <a:avLst>
                <a:gd name="adj" fmla="val 25000"/>
              </a:avLst>
            </a:prstGeom>
            <a:solidFill>
              <a:srgbClr val="5A5A5A"/>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269" name="AutoShape 1092">
              <a:extLst>
                <a:ext uri="{FF2B5EF4-FFF2-40B4-BE49-F238E27FC236}">
                  <a16:creationId xmlns:a16="http://schemas.microsoft.com/office/drawing/2014/main" id="{782E42B6-533D-488B-837A-E9A143A8AEDB}"/>
                </a:ext>
              </a:extLst>
            </xdr:cNvPr>
            <xdr:cNvSpPr>
              <a:spLocks noChangeArrowheads="1"/>
            </xdr:cNvSpPr>
          </xdr:nvSpPr>
          <xdr:spPr bwMode="auto">
            <a:xfrm>
              <a:off x="2808089" y="1720053"/>
              <a:ext cx="128" cy="215"/>
            </a:xfrm>
            <a:prstGeom prst="cube">
              <a:avLst>
                <a:gd name="adj" fmla="val 25000"/>
              </a:avLst>
            </a:prstGeom>
            <a:solidFill>
              <a:srgbClr val="5A5A5A"/>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270" name="AutoShape 1091">
              <a:extLst>
                <a:ext uri="{FF2B5EF4-FFF2-40B4-BE49-F238E27FC236}">
                  <a16:creationId xmlns:a16="http://schemas.microsoft.com/office/drawing/2014/main" id="{0B6BEC03-6011-4766-8F84-13588682C25C}"/>
                </a:ext>
              </a:extLst>
            </xdr:cNvPr>
            <xdr:cNvSpPr>
              <a:spLocks noChangeArrowheads="1"/>
            </xdr:cNvSpPr>
          </xdr:nvSpPr>
          <xdr:spPr bwMode="auto">
            <a:xfrm>
              <a:off x="2808193" y="1720004"/>
              <a:ext cx="254" cy="264"/>
            </a:xfrm>
            <a:prstGeom prst="cube">
              <a:avLst>
                <a:gd name="adj" fmla="val 25000"/>
              </a:avLst>
            </a:prstGeom>
            <a:solidFill>
              <a:srgbClr val="BFBFBF"/>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271" name="AutoShape 1090">
              <a:extLst>
                <a:ext uri="{FF2B5EF4-FFF2-40B4-BE49-F238E27FC236}">
                  <a16:creationId xmlns:a16="http://schemas.microsoft.com/office/drawing/2014/main" id="{87558E3D-688B-444A-99DD-444119E15F1C}"/>
                </a:ext>
              </a:extLst>
            </xdr:cNvPr>
            <xdr:cNvSpPr>
              <a:spLocks noChangeArrowheads="1"/>
            </xdr:cNvSpPr>
          </xdr:nvSpPr>
          <xdr:spPr bwMode="auto">
            <a:xfrm>
              <a:off x="2808370" y="1720054"/>
              <a:ext cx="128" cy="215"/>
            </a:xfrm>
            <a:prstGeom prst="cube">
              <a:avLst>
                <a:gd name="adj" fmla="val 25000"/>
              </a:avLst>
            </a:prstGeom>
            <a:solidFill>
              <a:srgbClr val="5A5A5A"/>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272" name="AutoShape 1089">
              <a:extLst>
                <a:ext uri="{FF2B5EF4-FFF2-40B4-BE49-F238E27FC236}">
                  <a16:creationId xmlns:a16="http://schemas.microsoft.com/office/drawing/2014/main" id="{88527CDF-E2EE-4499-9207-195165C02A22}"/>
                </a:ext>
              </a:extLst>
            </xdr:cNvPr>
            <xdr:cNvSpPr>
              <a:spLocks noChangeArrowheads="1"/>
            </xdr:cNvSpPr>
          </xdr:nvSpPr>
          <xdr:spPr bwMode="auto">
            <a:xfrm>
              <a:off x="2807210" y="1720843"/>
              <a:ext cx="261" cy="139"/>
            </a:xfrm>
            <a:prstGeom prst="parallelogram">
              <a:avLst>
                <a:gd name="adj" fmla="val 66563"/>
              </a:avLst>
            </a:prstGeom>
            <a:solidFill>
              <a:srgbClr val="7F7F7F"/>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273" name="AutoShape 1088">
              <a:extLst>
                <a:ext uri="{FF2B5EF4-FFF2-40B4-BE49-F238E27FC236}">
                  <a16:creationId xmlns:a16="http://schemas.microsoft.com/office/drawing/2014/main" id="{3AC046FF-B669-4BAA-9E42-8BC90CC07F8A}"/>
                </a:ext>
              </a:extLst>
            </xdr:cNvPr>
            <xdr:cNvSpPr>
              <a:spLocks noChangeArrowheads="1"/>
            </xdr:cNvSpPr>
          </xdr:nvSpPr>
          <xdr:spPr bwMode="auto">
            <a:xfrm>
              <a:off x="2806999" y="1720540"/>
              <a:ext cx="261" cy="139"/>
            </a:xfrm>
            <a:prstGeom prst="parallelogram">
              <a:avLst>
                <a:gd name="adj" fmla="val 66563"/>
              </a:avLst>
            </a:prstGeom>
            <a:solidFill>
              <a:srgbClr val="7F7F7F"/>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274" name="AutoShape 1087">
              <a:extLst>
                <a:ext uri="{FF2B5EF4-FFF2-40B4-BE49-F238E27FC236}">
                  <a16:creationId xmlns:a16="http://schemas.microsoft.com/office/drawing/2014/main" id="{505468CC-DE1D-4F35-A64E-261F7B1A43EB}"/>
                </a:ext>
              </a:extLst>
            </xdr:cNvPr>
            <xdr:cNvSpPr>
              <a:spLocks noChangeArrowheads="1"/>
            </xdr:cNvSpPr>
          </xdr:nvSpPr>
          <xdr:spPr bwMode="auto">
            <a:xfrm>
              <a:off x="2806157" y="1720952"/>
              <a:ext cx="261" cy="71"/>
            </a:xfrm>
            <a:prstGeom prst="parallelogram">
              <a:avLst>
                <a:gd name="adj" fmla="val 101415"/>
              </a:avLst>
            </a:prstGeom>
            <a:solidFill>
              <a:srgbClr val="7F7F7F"/>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275" name="AutoShape 1086">
              <a:extLst>
                <a:ext uri="{FF2B5EF4-FFF2-40B4-BE49-F238E27FC236}">
                  <a16:creationId xmlns:a16="http://schemas.microsoft.com/office/drawing/2014/main" id="{4BC17FB9-9BB3-438C-883E-D7CE4E07E28F}"/>
                </a:ext>
              </a:extLst>
            </xdr:cNvPr>
            <xdr:cNvSpPr>
              <a:spLocks noChangeArrowheads="1"/>
            </xdr:cNvSpPr>
          </xdr:nvSpPr>
          <xdr:spPr bwMode="auto">
            <a:xfrm>
              <a:off x="2806248" y="1720808"/>
              <a:ext cx="261" cy="71"/>
            </a:xfrm>
            <a:prstGeom prst="parallelogram">
              <a:avLst>
                <a:gd name="adj" fmla="val 101415"/>
              </a:avLst>
            </a:prstGeom>
            <a:solidFill>
              <a:srgbClr val="7F7F7F"/>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276" name="AutoShape 1085">
              <a:extLst>
                <a:ext uri="{FF2B5EF4-FFF2-40B4-BE49-F238E27FC236}">
                  <a16:creationId xmlns:a16="http://schemas.microsoft.com/office/drawing/2014/main" id="{B13ECBD1-C5D3-483E-A571-F2F4D094DBCE}"/>
                </a:ext>
              </a:extLst>
            </xdr:cNvPr>
            <xdr:cNvSpPr>
              <a:spLocks noChangeArrowheads="1"/>
            </xdr:cNvSpPr>
          </xdr:nvSpPr>
          <xdr:spPr bwMode="auto">
            <a:xfrm>
              <a:off x="2807156" y="1721199"/>
              <a:ext cx="162" cy="141"/>
            </a:xfrm>
            <a:prstGeom prst="can">
              <a:avLst>
                <a:gd name="adj" fmla="val 50000"/>
              </a:avLst>
            </a:prstGeom>
            <a:solidFill>
              <a:srgbClr val="BFBFBF"/>
            </a:solidFill>
            <a:ln w="3175">
              <a:solidFill>
                <a:srgbClr val="000000"/>
              </a:solidFill>
              <a:round/>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277" name="AutoShape 1084">
              <a:extLst>
                <a:ext uri="{FF2B5EF4-FFF2-40B4-BE49-F238E27FC236}">
                  <a16:creationId xmlns:a16="http://schemas.microsoft.com/office/drawing/2014/main" id="{F8189399-9956-495C-A93F-6C0DDBA2F22F}"/>
                </a:ext>
              </a:extLst>
            </xdr:cNvPr>
            <xdr:cNvSpPr>
              <a:spLocks noChangeArrowheads="1"/>
            </xdr:cNvSpPr>
          </xdr:nvSpPr>
          <xdr:spPr bwMode="auto">
            <a:xfrm>
              <a:off x="2807374" y="1721198"/>
              <a:ext cx="162" cy="141"/>
            </a:xfrm>
            <a:prstGeom prst="can">
              <a:avLst>
                <a:gd name="adj" fmla="val 50000"/>
              </a:avLst>
            </a:prstGeom>
            <a:solidFill>
              <a:srgbClr val="BFBFBF"/>
            </a:solidFill>
            <a:ln w="3175">
              <a:solidFill>
                <a:srgbClr val="000000"/>
              </a:solidFill>
              <a:round/>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278" name="AutoShape 1083">
              <a:extLst>
                <a:ext uri="{FF2B5EF4-FFF2-40B4-BE49-F238E27FC236}">
                  <a16:creationId xmlns:a16="http://schemas.microsoft.com/office/drawing/2014/main" id="{D27C5F54-5455-4348-801F-FA88BA8293F5}"/>
                </a:ext>
              </a:extLst>
            </xdr:cNvPr>
            <xdr:cNvSpPr>
              <a:spLocks noChangeArrowheads="1"/>
            </xdr:cNvSpPr>
          </xdr:nvSpPr>
          <xdr:spPr bwMode="auto">
            <a:xfrm>
              <a:off x="2807086" y="1721297"/>
              <a:ext cx="162" cy="141"/>
            </a:xfrm>
            <a:prstGeom prst="can">
              <a:avLst>
                <a:gd name="adj" fmla="val 50000"/>
              </a:avLst>
            </a:prstGeom>
            <a:solidFill>
              <a:srgbClr val="BFBFBF"/>
            </a:solidFill>
            <a:ln w="3175">
              <a:solidFill>
                <a:srgbClr val="000000"/>
              </a:solidFill>
              <a:round/>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279" name="AutoShape 1082">
              <a:extLst>
                <a:ext uri="{FF2B5EF4-FFF2-40B4-BE49-F238E27FC236}">
                  <a16:creationId xmlns:a16="http://schemas.microsoft.com/office/drawing/2014/main" id="{C9D660B1-3806-4F33-A091-B6ACD971FABB}"/>
                </a:ext>
              </a:extLst>
            </xdr:cNvPr>
            <xdr:cNvSpPr>
              <a:spLocks noChangeArrowheads="1"/>
            </xdr:cNvSpPr>
          </xdr:nvSpPr>
          <xdr:spPr bwMode="auto">
            <a:xfrm>
              <a:off x="2807304" y="1721296"/>
              <a:ext cx="162" cy="141"/>
            </a:xfrm>
            <a:prstGeom prst="can">
              <a:avLst>
                <a:gd name="adj" fmla="val 50000"/>
              </a:avLst>
            </a:prstGeom>
            <a:solidFill>
              <a:srgbClr val="BFBFBF"/>
            </a:solidFill>
            <a:ln w="3175">
              <a:solidFill>
                <a:srgbClr val="000000"/>
              </a:solidFill>
              <a:round/>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280" name="AutoShape 1081">
              <a:extLst>
                <a:ext uri="{FF2B5EF4-FFF2-40B4-BE49-F238E27FC236}">
                  <a16:creationId xmlns:a16="http://schemas.microsoft.com/office/drawing/2014/main" id="{52BC0252-B669-4BA0-A1D0-18D66C3199DE}"/>
                </a:ext>
              </a:extLst>
            </xdr:cNvPr>
            <xdr:cNvSpPr>
              <a:spLocks noChangeArrowheads="1"/>
            </xdr:cNvSpPr>
          </xdr:nvSpPr>
          <xdr:spPr bwMode="auto">
            <a:xfrm>
              <a:off x="2807800" y="1721281"/>
              <a:ext cx="173" cy="156"/>
            </a:xfrm>
            <a:prstGeom prst="cube">
              <a:avLst>
                <a:gd name="adj" fmla="val 25639"/>
              </a:avLst>
            </a:prstGeom>
            <a:solidFill>
              <a:srgbClr val="D8D8D8"/>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281" name="AutoShape 1080">
              <a:extLst>
                <a:ext uri="{FF2B5EF4-FFF2-40B4-BE49-F238E27FC236}">
                  <a16:creationId xmlns:a16="http://schemas.microsoft.com/office/drawing/2014/main" id="{B43D9DE5-71FD-4FC3-9A2F-81765BCA75B0}"/>
                </a:ext>
              </a:extLst>
            </xdr:cNvPr>
            <xdr:cNvSpPr>
              <a:spLocks noChangeArrowheads="1"/>
            </xdr:cNvSpPr>
          </xdr:nvSpPr>
          <xdr:spPr bwMode="auto">
            <a:xfrm>
              <a:off x="2806767" y="1721378"/>
              <a:ext cx="231" cy="105"/>
            </a:xfrm>
            <a:prstGeom prst="cube">
              <a:avLst>
                <a:gd name="adj" fmla="val 25000"/>
              </a:avLst>
            </a:prstGeom>
            <a:solidFill>
              <a:srgbClr val="FFFFFF"/>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282" name="Arc 1079">
              <a:extLst>
                <a:ext uri="{FF2B5EF4-FFF2-40B4-BE49-F238E27FC236}">
                  <a16:creationId xmlns:a16="http://schemas.microsoft.com/office/drawing/2014/main" id="{51D0DB24-F32A-4924-8BB1-035EC3060A74}"/>
                </a:ext>
              </a:extLst>
            </xdr:cNvPr>
            <xdr:cNvSpPr>
              <a:spLocks/>
            </xdr:cNvSpPr>
          </xdr:nvSpPr>
          <xdr:spPr bwMode="auto">
            <a:xfrm rot="15300000" flipH="1">
              <a:off x="2806984" y="1721242"/>
              <a:ext cx="225" cy="517"/>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19050">
              <a:solidFill>
                <a:srgbClr val="FF0000"/>
              </a:solidFill>
              <a:round/>
              <a:headEnd/>
              <a:tailEnd/>
            </a:ln>
            <a:extLst>
              <a:ext uri="{909E8E84-426E-40DD-AFC4-6F175D3DCCD1}">
                <a14:hiddenFill xmlns:a14="http://schemas.microsoft.com/office/drawing/2010/main">
                  <a:solidFill>
                    <a:srgbClr val="FFFFFF"/>
                  </a:solidFill>
                </a14:hiddenFill>
              </a:ext>
            </a:extLst>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283" name="Arc 1078">
              <a:extLst>
                <a:ext uri="{FF2B5EF4-FFF2-40B4-BE49-F238E27FC236}">
                  <a16:creationId xmlns:a16="http://schemas.microsoft.com/office/drawing/2014/main" id="{BFF3876C-C515-4DDB-9411-796218621C47}"/>
                </a:ext>
              </a:extLst>
            </xdr:cNvPr>
            <xdr:cNvSpPr>
              <a:spLocks/>
            </xdr:cNvSpPr>
          </xdr:nvSpPr>
          <xdr:spPr bwMode="auto">
            <a:xfrm rot="15300000" flipH="1">
              <a:off x="2807038" y="1721250"/>
              <a:ext cx="225" cy="517"/>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19050">
              <a:solidFill>
                <a:srgbClr val="000000"/>
              </a:solidFill>
              <a:round/>
              <a:headEnd/>
              <a:tailEnd/>
            </a:ln>
            <a:extLst>
              <a:ext uri="{909E8E84-426E-40DD-AFC4-6F175D3DCCD1}">
                <a14:hiddenFill xmlns:a14="http://schemas.microsoft.com/office/drawing/2010/main">
                  <a:solidFill>
                    <a:srgbClr val="FFFFFF"/>
                  </a:solidFill>
                </a14:hiddenFill>
              </a:ext>
            </a:extLst>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284" name="AutoShape 1077">
              <a:extLst>
                <a:ext uri="{FF2B5EF4-FFF2-40B4-BE49-F238E27FC236}">
                  <a16:creationId xmlns:a16="http://schemas.microsoft.com/office/drawing/2014/main" id="{7E8174D6-5DE7-4E60-A186-7FFB2399806B}"/>
                </a:ext>
              </a:extLst>
            </xdr:cNvPr>
            <xdr:cNvSpPr>
              <a:spLocks noChangeArrowheads="1"/>
            </xdr:cNvSpPr>
          </xdr:nvSpPr>
          <xdr:spPr bwMode="auto">
            <a:xfrm>
              <a:off x="2807661" y="1720430"/>
              <a:ext cx="751" cy="306"/>
            </a:xfrm>
            <a:prstGeom prst="parallelogram">
              <a:avLst>
                <a:gd name="adj" fmla="val 63595"/>
              </a:avLst>
            </a:prstGeom>
            <a:solidFill>
              <a:srgbClr val="C2D69B"/>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285" name="AutoShape 1076">
              <a:extLst>
                <a:ext uri="{FF2B5EF4-FFF2-40B4-BE49-F238E27FC236}">
                  <a16:creationId xmlns:a16="http://schemas.microsoft.com/office/drawing/2014/main" id="{73E242DA-9246-4178-8CD3-5C70B99FFCB2}"/>
                </a:ext>
              </a:extLst>
            </xdr:cNvPr>
            <xdr:cNvSpPr>
              <a:spLocks noChangeArrowheads="1"/>
            </xdr:cNvSpPr>
          </xdr:nvSpPr>
          <xdr:spPr bwMode="auto">
            <a:xfrm>
              <a:off x="2808133" y="1720541"/>
              <a:ext cx="238" cy="386"/>
            </a:xfrm>
            <a:prstGeom prst="cube">
              <a:avLst>
                <a:gd name="adj" fmla="val 55463"/>
              </a:avLst>
            </a:prstGeom>
            <a:solidFill>
              <a:srgbClr val="808080"/>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286" name="AutoShape 1075">
              <a:extLst>
                <a:ext uri="{FF2B5EF4-FFF2-40B4-BE49-F238E27FC236}">
                  <a16:creationId xmlns:a16="http://schemas.microsoft.com/office/drawing/2014/main" id="{9120E796-22FB-4E9F-A8E7-FD6D23E24401}"/>
                </a:ext>
              </a:extLst>
            </xdr:cNvPr>
            <xdr:cNvSpPr>
              <a:spLocks noChangeArrowheads="1"/>
            </xdr:cNvSpPr>
          </xdr:nvSpPr>
          <xdr:spPr bwMode="auto">
            <a:xfrm>
              <a:off x="2807826" y="1720431"/>
              <a:ext cx="489" cy="167"/>
            </a:xfrm>
            <a:prstGeom prst="cube">
              <a:avLst>
                <a:gd name="adj" fmla="val 28787"/>
              </a:avLst>
            </a:prstGeom>
            <a:solidFill>
              <a:srgbClr val="FFFFCC"/>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287" name="AutoShape 1074">
              <a:extLst>
                <a:ext uri="{FF2B5EF4-FFF2-40B4-BE49-F238E27FC236}">
                  <a16:creationId xmlns:a16="http://schemas.microsoft.com/office/drawing/2014/main" id="{E9E74399-659B-43F1-AFC3-AE2EF0A4ADF1}"/>
                </a:ext>
              </a:extLst>
            </xdr:cNvPr>
            <xdr:cNvSpPr>
              <a:spLocks noChangeArrowheads="1"/>
            </xdr:cNvSpPr>
          </xdr:nvSpPr>
          <xdr:spPr bwMode="auto">
            <a:xfrm>
              <a:off x="2806898" y="1720745"/>
              <a:ext cx="173" cy="215"/>
            </a:xfrm>
            <a:prstGeom prst="cube">
              <a:avLst>
                <a:gd name="adj" fmla="val 25000"/>
              </a:avLst>
            </a:prstGeom>
            <a:solidFill>
              <a:srgbClr val="5A5A5A"/>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grpSp>
      <xdr:pic>
        <xdr:nvPicPr>
          <xdr:cNvPr id="189" name="図 51" descr="firewall_2">
            <a:extLst>
              <a:ext uri="{FF2B5EF4-FFF2-40B4-BE49-F238E27FC236}">
                <a16:creationId xmlns:a16="http://schemas.microsoft.com/office/drawing/2014/main" id="{22EEAE2A-5DE7-4D74-A751-BF055EAE18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rot="20977453">
            <a:off x="4713900" y="1634167"/>
            <a:ext cx="1216571"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90" name="図 57" descr="pc_desk">
            <a:extLst>
              <a:ext uri="{FF2B5EF4-FFF2-40B4-BE49-F238E27FC236}">
                <a16:creationId xmlns:a16="http://schemas.microsoft.com/office/drawing/2014/main" id="{976506F0-27AD-400B-B42C-858FFA7CF7C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45088" y="1079525"/>
            <a:ext cx="1562864" cy="12866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91" name="図 58" descr="notepc">
            <a:extLst>
              <a:ext uri="{FF2B5EF4-FFF2-40B4-BE49-F238E27FC236}">
                <a16:creationId xmlns:a16="http://schemas.microsoft.com/office/drawing/2014/main" id="{282AB101-3820-4F3D-A777-A8379951D3C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97301" y="3167740"/>
            <a:ext cx="1301698" cy="11517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92" name="Text Box 1066">
            <a:extLst>
              <a:ext uri="{FF2B5EF4-FFF2-40B4-BE49-F238E27FC236}">
                <a16:creationId xmlns:a16="http://schemas.microsoft.com/office/drawing/2014/main" id="{D9880E76-C6D0-4290-AB9A-36B119E2F227}"/>
              </a:ext>
            </a:extLst>
          </xdr:cNvPr>
          <xdr:cNvSpPr txBox="1">
            <a:spLocks noChangeArrowheads="1"/>
          </xdr:cNvSpPr>
        </xdr:nvSpPr>
        <xdr:spPr bwMode="auto">
          <a:xfrm>
            <a:off x="7645915" y="2378894"/>
            <a:ext cx="1224835" cy="672307"/>
          </a:xfrm>
          <a:prstGeom prst="rect">
            <a:avLst/>
          </a:prstGeom>
          <a:solidFill>
            <a:srgbClr val="FFFF9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wrap="square" lIns="91440" tIns="45720" rIns="91440" bIns="4572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lnSpc>
                <a:spcPts val="1000"/>
              </a:lnSpc>
              <a:defRPr sz="1000"/>
            </a:pPr>
            <a:r>
              <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[Linux </a:t>
            </a:r>
            <a:r>
              <a:rPr lang="en-US" altLang="ja-JP"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Host </a:t>
            </a:r>
            <a:r>
              <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PC]</a:t>
            </a:r>
          </a:p>
          <a:p>
            <a:pPr algn="l" rtl="0">
              <a:lnSpc>
                <a:spcPts val="1100"/>
              </a:lnSpc>
              <a:defRPr sz="1000"/>
            </a:pPr>
            <a:r>
              <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TFTP</a:t>
            </a:r>
            <a:r>
              <a:rPr lang="en-US" altLang="ja-JP"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 Server</a:t>
            </a:r>
            <a:endPar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endParaRPr>
          </a:p>
          <a:p>
            <a:pPr algn="l" rtl="0">
              <a:lnSpc>
                <a:spcPts val="1000"/>
              </a:lnSpc>
              <a:defRPr sz="1000"/>
            </a:pPr>
            <a:r>
              <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NFS </a:t>
            </a:r>
            <a:r>
              <a:rPr lang="en-US" altLang="ja-JP"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Server</a:t>
            </a:r>
            <a:endPar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endParaRPr>
          </a:p>
        </xdr:txBody>
      </xdr:sp>
      <xdr:sp macro="" textlink="">
        <xdr:nvSpPr>
          <xdr:cNvPr id="193" name="Text Box 1065">
            <a:extLst>
              <a:ext uri="{FF2B5EF4-FFF2-40B4-BE49-F238E27FC236}">
                <a16:creationId xmlns:a16="http://schemas.microsoft.com/office/drawing/2014/main" id="{3C1FA81F-AB64-4963-85D3-BBEDAF9A19B7}"/>
              </a:ext>
            </a:extLst>
          </xdr:cNvPr>
          <xdr:cNvSpPr txBox="1">
            <a:spLocks noChangeArrowheads="1"/>
          </xdr:cNvSpPr>
        </xdr:nvSpPr>
        <xdr:spPr bwMode="auto">
          <a:xfrm>
            <a:off x="4884061" y="2546250"/>
            <a:ext cx="1316455" cy="3207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91440" tIns="45720" rIns="91440" bIns="4572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defRPr sz="1000"/>
            </a:pPr>
            <a:r>
              <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Ethernet </a:t>
            </a:r>
            <a:r>
              <a:rPr lang="en-US" altLang="ja-JP"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cable</a:t>
            </a:r>
            <a:endPar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endParaRPr>
          </a:p>
        </xdr:txBody>
      </xdr:sp>
      <xdr:sp macro="" textlink="">
        <xdr:nvSpPr>
          <xdr:cNvPr id="194" name="Text Box 1063">
            <a:extLst>
              <a:ext uri="{FF2B5EF4-FFF2-40B4-BE49-F238E27FC236}">
                <a16:creationId xmlns:a16="http://schemas.microsoft.com/office/drawing/2014/main" id="{3601D5F1-8564-4BF0-9EA4-E548BDB7E58B}"/>
              </a:ext>
            </a:extLst>
          </xdr:cNvPr>
          <xdr:cNvSpPr txBox="1">
            <a:spLocks noChangeArrowheads="1"/>
          </xdr:cNvSpPr>
        </xdr:nvSpPr>
        <xdr:spPr bwMode="auto">
          <a:xfrm>
            <a:off x="3040050" y="3673497"/>
            <a:ext cx="1444678" cy="5145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91440" tIns="45720" rIns="91440" bIns="4572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defRPr sz="1000"/>
            </a:pPr>
            <a:r>
              <a:rPr lang="ja-JP" altLang="en-US" sz="9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USB</a:t>
            </a:r>
            <a:r>
              <a:rPr lang="ja-JP" altLang="en-US" sz="900" b="0" i="0" u="none" strike="noStrike" baseline="0">
                <a:solidFill>
                  <a:srgbClr val="000000"/>
                </a:solidFill>
                <a:latin typeface="Times New Roman" panose="02020603050405020304" pitchFamily="18" charset="0"/>
                <a:ea typeface="+mn-ea"/>
                <a:cs typeface="Times New Roman" panose="02020603050405020304" pitchFamily="18" charset="0"/>
              </a:rPr>
              <a:t> </a:t>
            </a:r>
            <a:r>
              <a:rPr lang="en-US" altLang="ja-JP" sz="1050">
                <a:effectLst/>
                <a:latin typeface="Times New Roman" panose="02020603050405020304" pitchFamily="18" charset="0"/>
                <a:ea typeface="+mn-ea"/>
                <a:cs typeface="Times New Roman" panose="02020603050405020304" pitchFamily="18" charset="0"/>
              </a:rPr>
              <a:t>cable</a:t>
            </a:r>
            <a:endParaRPr lang="ja-JP" altLang="en-US" sz="1050" b="0" i="0" u="none" strike="noStrike" baseline="0">
              <a:solidFill>
                <a:srgbClr val="000000"/>
              </a:solidFill>
              <a:latin typeface="Times New Roman" panose="02020603050405020304" pitchFamily="18" charset="0"/>
              <a:ea typeface="+mn-ea"/>
              <a:cs typeface="Times New Roman" panose="02020603050405020304" pitchFamily="18" charset="0"/>
            </a:endParaRPr>
          </a:p>
          <a:p>
            <a:pPr algn="l" rtl="0">
              <a:defRPr sz="1000"/>
            </a:pPr>
            <a:r>
              <a:rPr lang="ja-JP" altLang="en-US" sz="9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(type A to mini AB)</a:t>
            </a:r>
          </a:p>
        </xdr:txBody>
      </xdr:sp>
      <xdr:sp macro="" textlink="">
        <xdr:nvSpPr>
          <xdr:cNvPr id="195" name="Text Box 1062">
            <a:extLst>
              <a:ext uri="{FF2B5EF4-FFF2-40B4-BE49-F238E27FC236}">
                <a16:creationId xmlns:a16="http://schemas.microsoft.com/office/drawing/2014/main" id="{C8DE26B1-6070-47EE-B3B8-CEDEC1D19F5D}"/>
              </a:ext>
            </a:extLst>
          </xdr:cNvPr>
          <xdr:cNvSpPr txBox="1">
            <a:spLocks noChangeArrowheads="1"/>
          </xdr:cNvSpPr>
        </xdr:nvSpPr>
        <xdr:spPr bwMode="auto">
          <a:xfrm>
            <a:off x="1078332" y="4364995"/>
            <a:ext cx="2423225" cy="756444"/>
          </a:xfrm>
          <a:prstGeom prst="rect">
            <a:avLst/>
          </a:prstGeom>
          <a:solidFill>
            <a:srgbClr val="FFFF9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wrap="square" lIns="91440" tIns="45720" rIns="91440" bIns="4572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r>
              <a:rPr lang="en-US" altLang="ja-JP" sz="1100" b="0" i="0" baseline="0">
                <a:effectLst/>
                <a:latin typeface="Times New Roman" panose="02020603050405020304" pitchFamily="18" charset="0"/>
                <a:ea typeface="+mn-ea"/>
                <a:cs typeface="Times New Roman" panose="02020603050405020304" pitchFamily="18" charset="0"/>
              </a:rPr>
              <a:t>[Windows 7 host PC]</a:t>
            </a:r>
            <a:br>
              <a:rPr lang="en-US" altLang="ja-JP" sz="1100" b="0" i="0" baseline="0">
                <a:effectLst/>
                <a:latin typeface="Times New Roman" panose="02020603050405020304" pitchFamily="18" charset="0"/>
                <a:ea typeface="+mn-ea"/>
                <a:cs typeface="Times New Roman" panose="02020603050405020304" pitchFamily="18" charset="0"/>
              </a:rPr>
            </a:br>
            <a:r>
              <a:rPr lang="en-US" altLang="ja-JP" sz="1100" b="0" i="0" baseline="0">
                <a:effectLst/>
                <a:latin typeface="Times New Roman" panose="02020603050405020304" pitchFamily="18" charset="0"/>
                <a:ea typeface="+mn-ea"/>
                <a:cs typeface="Times New Roman" panose="02020603050405020304" pitchFamily="18" charset="0"/>
              </a:rPr>
              <a:t>Terminal software for console display</a:t>
            </a:r>
            <a:br>
              <a:rPr lang="en-US" altLang="ja-JP" sz="1100" b="0" i="0" baseline="0">
                <a:effectLst/>
                <a:latin typeface="Times New Roman" panose="02020603050405020304" pitchFamily="18" charset="0"/>
                <a:ea typeface="+mn-ea"/>
                <a:cs typeface="Times New Roman" panose="02020603050405020304" pitchFamily="18" charset="0"/>
              </a:rPr>
            </a:br>
            <a:r>
              <a:rPr lang="en-US" altLang="ja-JP" sz="1100" b="0" i="0" baseline="0">
                <a:effectLst/>
                <a:latin typeface="Times New Roman" panose="02020603050405020304" pitchFamily="18" charset="0"/>
                <a:ea typeface="+mn-ea"/>
                <a:cs typeface="Times New Roman" panose="02020603050405020304" pitchFamily="18" charset="0"/>
              </a:rPr>
              <a:t>ssh for controlling Linux host</a:t>
            </a:r>
            <a:endParaRPr lang="ja-JP" altLang="ja-JP" sz="1050">
              <a:effectLst/>
              <a:latin typeface="Times New Roman" panose="02020603050405020304" pitchFamily="18" charset="0"/>
              <a:cs typeface="Times New Roman" panose="02020603050405020304" pitchFamily="18" charset="0"/>
            </a:endParaRPr>
          </a:p>
          <a:p>
            <a:pPr algn="l" rtl="0">
              <a:lnSpc>
                <a:spcPts val="1000"/>
              </a:lnSpc>
              <a:defRPr sz="1000"/>
            </a:pPr>
            <a:r>
              <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 </a:t>
            </a:r>
          </a:p>
        </xdr:txBody>
      </xdr:sp>
      <xdr:sp macro="" textlink="">
        <xdr:nvSpPr>
          <xdr:cNvPr id="196" name="Text Box 1061">
            <a:extLst>
              <a:ext uri="{FF2B5EF4-FFF2-40B4-BE49-F238E27FC236}">
                <a16:creationId xmlns:a16="http://schemas.microsoft.com/office/drawing/2014/main" id="{ADBBDB94-6A05-4EC7-93B7-DC2F2ECD7F6A}"/>
              </a:ext>
            </a:extLst>
          </xdr:cNvPr>
          <xdr:cNvSpPr txBox="1">
            <a:spLocks noChangeArrowheads="1"/>
          </xdr:cNvSpPr>
        </xdr:nvSpPr>
        <xdr:spPr bwMode="auto">
          <a:xfrm>
            <a:off x="5652210" y="2409128"/>
            <a:ext cx="1020697" cy="2882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91440" tIns="45720" rIns="91440" bIns="4572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lnSpc>
                <a:spcPts val="900"/>
              </a:lnSpc>
              <a:defRPr sz="1000"/>
            </a:pPr>
            <a:r>
              <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Ethernet </a:t>
            </a:r>
            <a:r>
              <a:rPr lang="en-US" altLang="ja-JP"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cable</a:t>
            </a:r>
            <a:endPar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endParaRPr>
          </a:p>
        </xdr:txBody>
      </xdr:sp>
      <xdr:sp macro="" textlink="">
        <xdr:nvSpPr>
          <xdr:cNvPr id="197" name="Text Box 1049">
            <a:extLst>
              <a:ext uri="{FF2B5EF4-FFF2-40B4-BE49-F238E27FC236}">
                <a16:creationId xmlns:a16="http://schemas.microsoft.com/office/drawing/2014/main" id="{76103A96-4F4E-4314-89A8-0E6F8F8DE6C9}"/>
              </a:ext>
            </a:extLst>
          </xdr:cNvPr>
          <xdr:cNvSpPr txBox="1">
            <a:spLocks noChangeArrowheads="1"/>
          </xdr:cNvSpPr>
        </xdr:nvSpPr>
        <xdr:spPr bwMode="auto">
          <a:xfrm>
            <a:off x="4769235" y="3525582"/>
            <a:ext cx="408601" cy="161501"/>
          </a:xfrm>
          <a:prstGeom prst="rect">
            <a:avLst/>
          </a:prstGeom>
          <a:solidFill>
            <a:srgbClr val="FFFFFF"/>
          </a:solidFill>
          <a:ln w="9525">
            <a:solidFill>
              <a:srgbClr val="000000"/>
            </a:solidFill>
            <a:miter lim="800000"/>
            <a:headEnd/>
            <a:tailEnd/>
          </a:ln>
        </xdr:spPr>
        <xdr:txBody>
          <a:bodyPr wrap="square" lIns="74295" tIns="8890" rIns="74295" bIns="889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defRPr sz="1000"/>
            </a:pPr>
            <a:r>
              <a:rPr lang="ja-JP" altLang="en-US" sz="800" b="0" i="0" u="none" strike="noStrike" baseline="0">
                <a:solidFill>
                  <a:srgbClr val="000000"/>
                </a:solidFill>
                <a:latin typeface="ＭＳ Ｐゴシック"/>
                <a:ea typeface="ＭＳ Ｐゴシック"/>
              </a:rPr>
              <a:t>CN</a:t>
            </a:r>
            <a:r>
              <a:rPr lang="en-US" altLang="ja-JP" sz="800" b="0" i="0" u="none" strike="noStrike" baseline="0">
                <a:solidFill>
                  <a:srgbClr val="000000"/>
                </a:solidFill>
                <a:latin typeface="ＭＳ Ｐゴシック"/>
                <a:ea typeface="ＭＳ Ｐゴシック"/>
              </a:rPr>
              <a:t>22</a:t>
            </a:r>
            <a:endParaRPr lang="ja-JP" altLang="en-US" sz="800" b="0" i="0" u="none" strike="noStrike" baseline="0">
              <a:solidFill>
                <a:srgbClr val="000000"/>
              </a:solidFill>
              <a:latin typeface="ＭＳ Ｐゴシック"/>
              <a:ea typeface="ＭＳ Ｐゴシック"/>
            </a:endParaRPr>
          </a:p>
        </xdr:txBody>
      </xdr:sp>
      <xdr:sp macro="" textlink="">
        <xdr:nvSpPr>
          <xdr:cNvPr id="198" name="Text Box 1027">
            <a:extLst>
              <a:ext uri="{FF2B5EF4-FFF2-40B4-BE49-F238E27FC236}">
                <a16:creationId xmlns:a16="http://schemas.microsoft.com/office/drawing/2014/main" id="{31C86DFE-16B9-4665-983A-7444ABB226CE}"/>
              </a:ext>
            </a:extLst>
          </xdr:cNvPr>
          <xdr:cNvSpPr txBox="1">
            <a:spLocks noChangeArrowheads="1"/>
          </xdr:cNvSpPr>
        </xdr:nvSpPr>
        <xdr:spPr bwMode="auto">
          <a:xfrm>
            <a:off x="3977935" y="4552488"/>
            <a:ext cx="1952544" cy="42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91440" tIns="45720" rIns="91440" bIns="45720" anchor="t" upright="1">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lnSpc>
                <a:spcPts val="600"/>
              </a:lnSpc>
              <a:defRPr sz="1000"/>
            </a:pPr>
            <a:r>
              <a:rPr lang="ja-JP" altLang="en-US" sz="800" b="1" i="0" u="none" strike="noStrike" baseline="0">
                <a:solidFill>
                  <a:srgbClr val="000000"/>
                </a:solidFill>
                <a:latin typeface="Times New Roman" panose="02020603050405020304" pitchFamily="18" charset="0"/>
                <a:ea typeface="+mn-ea"/>
                <a:cs typeface="Times New Roman" panose="02020603050405020304" pitchFamily="18" charset="0"/>
              </a:rPr>
              <a:t>R-Car </a:t>
            </a:r>
            <a:r>
              <a:rPr lang="en-US" altLang="ja-JP" sz="800" b="1" i="0" u="none" strike="noStrike" baseline="0">
                <a:latin typeface="Times New Roman" panose="02020603050405020304" pitchFamily="18" charset="0"/>
                <a:ea typeface="+mn-ea"/>
                <a:cs typeface="Times New Roman" panose="02020603050405020304" pitchFamily="18" charset="0"/>
              </a:rPr>
              <a:t>E3</a:t>
            </a:r>
          </a:p>
          <a:p>
            <a:pPr algn="l" rtl="0">
              <a:lnSpc>
                <a:spcPts val="600"/>
              </a:lnSpc>
              <a:defRPr sz="1000"/>
            </a:pPr>
            <a:endParaRPr lang="en-US" altLang="ja-JP"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endParaRPr>
          </a:p>
          <a:p>
            <a:pPr algn="l" rtl="0">
              <a:lnSpc>
                <a:spcPts val="600"/>
              </a:lnSpc>
              <a:defRPr sz="1000"/>
            </a:pPr>
            <a:r>
              <a:rPr lang="en-US" altLang="ja-JP" sz="1050" b="1" i="0" u="none" strike="noStrike" baseline="0">
                <a:solidFill>
                  <a:srgbClr val="000000"/>
                </a:solidFill>
                <a:latin typeface="Times New Roman" panose="02020603050405020304" pitchFamily="18" charset="0"/>
                <a:ea typeface="ＭＳ Ｐゴシック"/>
                <a:cs typeface="Times New Roman" panose="02020603050405020304" pitchFamily="18" charset="0"/>
              </a:rPr>
              <a:t>Evaluation Board (Master)</a:t>
            </a:r>
          </a:p>
        </xdr:txBody>
      </xdr:sp>
      <xdr:sp macro="" textlink="">
        <xdr:nvSpPr>
          <xdr:cNvPr id="199" name="Text Box 1047">
            <a:extLst>
              <a:ext uri="{FF2B5EF4-FFF2-40B4-BE49-F238E27FC236}">
                <a16:creationId xmlns:a16="http://schemas.microsoft.com/office/drawing/2014/main" id="{7DDE5D9D-4308-4439-B6C8-7CA959B3C482}"/>
              </a:ext>
            </a:extLst>
          </xdr:cNvPr>
          <xdr:cNvSpPr txBox="1">
            <a:spLocks noChangeArrowheads="1"/>
          </xdr:cNvSpPr>
        </xdr:nvSpPr>
        <xdr:spPr bwMode="auto">
          <a:xfrm>
            <a:off x="4187473" y="3329384"/>
            <a:ext cx="396133" cy="155993"/>
          </a:xfrm>
          <a:prstGeom prst="rect">
            <a:avLst/>
          </a:prstGeom>
          <a:solidFill>
            <a:srgbClr val="FFFFFF"/>
          </a:solidFill>
          <a:ln w="9525">
            <a:solidFill>
              <a:srgbClr val="000000"/>
            </a:solidFill>
            <a:miter lim="800000"/>
            <a:headEnd/>
            <a:tailEnd/>
          </a:ln>
        </xdr:spPr>
        <xdr:txBody>
          <a:bodyPr wrap="square" lIns="74295" tIns="8890" rIns="74295" bIns="889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defRPr sz="1000"/>
            </a:pPr>
            <a:r>
              <a:rPr lang="ja-JP" altLang="en-US" sz="800" b="0" i="0" u="none" strike="noStrike" baseline="0">
                <a:solidFill>
                  <a:srgbClr val="000000"/>
                </a:solidFill>
                <a:latin typeface="ＭＳ Ｐゴシック"/>
                <a:ea typeface="ＭＳ Ｐゴシック"/>
              </a:rPr>
              <a:t>CN</a:t>
            </a:r>
            <a:r>
              <a:rPr lang="en-US" altLang="ja-JP" sz="800" b="0" i="0" u="none" strike="noStrike" baseline="0">
                <a:solidFill>
                  <a:srgbClr val="000000"/>
                </a:solidFill>
                <a:latin typeface="ＭＳ Ｐゴシック"/>
                <a:ea typeface="ＭＳ Ｐゴシック"/>
              </a:rPr>
              <a:t>25</a:t>
            </a:r>
            <a:endParaRPr lang="ja-JP" altLang="en-US" sz="800" b="0" i="0" u="none" strike="noStrike" baseline="0">
              <a:solidFill>
                <a:srgbClr val="000000"/>
              </a:solidFill>
              <a:latin typeface="ＭＳ Ｐゴシック"/>
              <a:ea typeface="ＭＳ Ｐゴシック"/>
            </a:endParaRPr>
          </a:p>
        </xdr:txBody>
      </xdr:sp>
      <xdr:sp macro="" textlink="">
        <xdr:nvSpPr>
          <xdr:cNvPr id="200" name="Text Box 1065">
            <a:extLst>
              <a:ext uri="{FF2B5EF4-FFF2-40B4-BE49-F238E27FC236}">
                <a16:creationId xmlns:a16="http://schemas.microsoft.com/office/drawing/2014/main" id="{C78A7A64-A14A-4A78-9EC7-C539834CD163}"/>
              </a:ext>
            </a:extLst>
          </xdr:cNvPr>
          <xdr:cNvSpPr txBox="1">
            <a:spLocks noChangeArrowheads="1"/>
          </xdr:cNvSpPr>
        </xdr:nvSpPr>
        <xdr:spPr bwMode="auto">
          <a:xfrm>
            <a:off x="3615293" y="2213811"/>
            <a:ext cx="1024387" cy="3207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91440" tIns="45720" rIns="91440" bIns="4572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defRPr sz="1000"/>
            </a:pPr>
            <a:r>
              <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Ethernet </a:t>
            </a:r>
            <a:r>
              <a:rPr lang="en-US" altLang="ja-JP"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cable</a:t>
            </a:r>
            <a:endPar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endParaRPr>
          </a:p>
        </xdr:txBody>
      </xdr:sp>
      <xdr:grpSp>
        <xdr:nvGrpSpPr>
          <xdr:cNvPr id="201" name="Group 97">
            <a:extLst>
              <a:ext uri="{FF2B5EF4-FFF2-40B4-BE49-F238E27FC236}">
                <a16:creationId xmlns:a16="http://schemas.microsoft.com/office/drawing/2014/main" id="{5408EDE6-6D97-4F07-92F4-C8EC340C2D17}"/>
              </a:ext>
            </a:extLst>
          </xdr:cNvPr>
          <xdr:cNvGrpSpPr>
            <a:grpSpLocks/>
          </xdr:cNvGrpSpPr>
        </xdr:nvGrpSpPr>
        <xdr:grpSpPr bwMode="auto">
          <a:xfrm>
            <a:off x="6340008" y="3394357"/>
            <a:ext cx="2554632" cy="1294619"/>
            <a:chOff x="2805616" y="1720004"/>
            <a:chExt cx="3091" cy="1631"/>
          </a:xfrm>
        </xdr:grpSpPr>
        <xdr:sp macro="" textlink="">
          <xdr:nvSpPr>
            <xdr:cNvPr id="216" name="AutoShape 1111">
              <a:extLst>
                <a:ext uri="{FF2B5EF4-FFF2-40B4-BE49-F238E27FC236}">
                  <a16:creationId xmlns:a16="http://schemas.microsoft.com/office/drawing/2014/main" id="{84FFBBAA-83BD-4386-89D3-52A49CE2940D}"/>
                </a:ext>
              </a:extLst>
            </xdr:cNvPr>
            <xdr:cNvSpPr>
              <a:spLocks noChangeArrowheads="1"/>
            </xdr:cNvSpPr>
          </xdr:nvSpPr>
          <xdr:spPr bwMode="auto">
            <a:xfrm>
              <a:off x="2807374" y="1721437"/>
              <a:ext cx="489" cy="198"/>
            </a:xfrm>
            <a:prstGeom prst="cube">
              <a:avLst>
                <a:gd name="adj" fmla="val 28787"/>
              </a:avLst>
            </a:prstGeom>
            <a:solidFill>
              <a:srgbClr val="000000"/>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217" name="AutoShape 1110">
              <a:extLst>
                <a:ext uri="{FF2B5EF4-FFF2-40B4-BE49-F238E27FC236}">
                  <a16:creationId xmlns:a16="http://schemas.microsoft.com/office/drawing/2014/main" id="{9254DCC4-2223-4507-836D-08DE7C34F5A0}"/>
                </a:ext>
              </a:extLst>
            </xdr:cNvPr>
            <xdr:cNvSpPr>
              <a:spLocks noChangeArrowheads="1"/>
            </xdr:cNvSpPr>
          </xdr:nvSpPr>
          <xdr:spPr bwMode="auto">
            <a:xfrm>
              <a:off x="2805616" y="1720228"/>
              <a:ext cx="3091" cy="1260"/>
            </a:xfrm>
            <a:prstGeom prst="parallelogram">
              <a:avLst>
                <a:gd name="adj" fmla="val 63567"/>
              </a:avLst>
            </a:prstGeom>
            <a:solidFill>
              <a:srgbClr val="76923C"/>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218" name="AutoShape 1109">
              <a:extLst>
                <a:ext uri="{FF2B5EF4-FFF2-40B4-BE49-F238E27FC236}">
                  <a16:creationId xmlns:a16="http://schemas.microsoft.com/office/drawing/2014/main" id="{50B17FD7-FA18-4D01-8499-8B8CCC970059}"/>
                </a:ext>
              </a:extLst>
            </xdr:cNvPr>
            <xdr:cNvSpPr>
              <a:spLocks noChangeArrowheads="1"/>
            </xdr:cNvSpPr>
          </xdr:nvSpPr>
          <xdr:spPr bwMode="auto">
            <a:xfrm>
              <a:off x="2807776" y="1720981"/>
              <a:ext cx="457" cy="244"/>
            </a:xfrm>
            <a:prstGeom prst="parallelogram">
              <a:avLst>
                <a:gd name="adj" fmla="val 66394"/>
              </a:avLst>
            </a:prstGeom>
            <a:solidFill>
              <a:srgbClr val="000000"/>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219" name="AutoShape 1108">
              <a:extLst>
                <a:ext uri="{FF2B5EF4-FFF2-40B4-BE49-F238E27FC236}">
                  <a16:creationId xmlns:a16="http://schemas.microsoft.com/office/drawing/2014/main" id="{B3BF0446-9B81-4D85-B413-E8006FDAF75A}"/>
                </a:ext>
              </a:extLst>
            </xdr:cNvPr>
            <xdr:cNvSpPr>
              <a:spLocks noChangeArrowheads="1"/>
            </xdr:cNvSpPr>
          </xdr:nvSpPr>
          <xdr:spPr bwMode="auto">
            <a:xfrm>
              <a:off x="2807776" y="1720951"/>
              <a:ext cx="457" cy="244"/>
            </a:xfrm>
            <a:prstGeom prst="parallelogram">
              <a:avLst>
                <a:gd name="adj" fmla="val 66394"/>
              </a:avLst>
            </a:prstGeom>
            <a:solidFill>
              <a:srgbClr val="D8D8D8"/>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220" name="AutoShape 1107">
              <a:extLst>
                <a:ext uri="{FF2B5EF4-FFF2-40B4-BE49-F238E27FC236}">
                  <a16:creationId xmlns:a16="http://schemas.microsoft.com/office/drawing/2014/main" id="{3270910B-5850-4A7F-BD1E-69D3A75DFCF9}"/>
                </a:ext>
              </a:extLst>
            </xdr:cNvPr>
            <xdr:cNvSpPr>
              <a:spLocks noChangeArrowheads="1"/>
            </xdr:cNvSpPr>
          </xdr:nvSpPr>
          <xdr:spPr bwMode="auto">
            <a:xfrm>
              <a:off x="2806139" y="1720434"/>
              <a:ext cx="457" cy="244"/>
            </a:xfrm>
            <a:prstGeom prst="parallelogram">
              <a:avLst>
                <a:gd name="adj" fmla="val 66394"/>
              </a:avLst>
            </a:prstGeom>
            <a:solidFill>
              <a:srgbClr val="000000"/>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221" name="AutoShape 1106">
              <a:extLst>
                <a:ext uri="{FF2B5EF4-FFF2-40B4-BE49-F238E27FC236}">
                  <a16:creationId xmlns:a16="http://schemas.microsoft.com/office/drawing/2014/main" id="{8517CCE2-BEC4-4158-B3C1-14A4BEAAAC1D}"/>
                </a:ext>
              </a:extLst>
            </xdr:cNvPr>
            <xdr:cNvSpPr>
              <a:spLocks noChangeArrowheads="1"/>
            </xdr:cNvSpPr>
          </xdr:nvSpPr>
          <xdr:spPr bwMode="auto">
            <a:xfrm>
              <a:off x="2806139" y="1720404"/>
              <a:ext cx="457" cy="244"/>
            </a:xfrm>
            <a:prstGeom prst="parallelogram">
              <a:avLst>
                <a:gd name="adj" fmla="val 66394"/>
              </a:avLst>
            </a:prstGeom>
            <a:solidFill>
              <a:srgbClr val="D8D8D8"/>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222" name="AutoShape 1105">
              <a:extLst>
                <a:ext uri="{FF2B5EF4-FFF2-40B4-BE49-F238E27FC236}">
                  <a16:creationId xmlns:a16="http://schemas.microsoft.com/office/drawing/2014/main" id="{6513169B-D5ED-439E-BBC0-576393625002}"/>
                </a:ext>
              </a:extLst>
            </xdr:cNvPr>
            <xdr:cNvSpPr>
              <a:spLocks noChangeArrowheads="1"/>
            </xdr:cNvSpPr>
          </xdr:nvSpPr>
          <xdr:spPr bwMode="auto">
            <a:xfrm>
              <a:off x="2805753" y="1721290"/>
              <a:ext cx="489" cy="198"/>
            </a:xfrm>
            <a:prstGeom prst="cube">
              <a:avLst>
                <a:gd name="adj" fmla="val 28787"/>
              </a:avLst>
            </a:prstGeom>
            <a:solidFill>
              <a:srgbClr val="000000"/>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223" name="AutoShape 1104">
              <a:extLst>
                <a:ext uri="{FF2B5EF4-FFF2-40B4-BE49-F238E27FC236}">
                  <a16:creationId xmlns:a16="http://schemas.microsoft.com/office/drawing/2014/main" id="{F5CBA639-1890-4AE4-8F68-E9C0B664EB51}"/>
                </a:ext>
              </a:extLst>
            </xdr:cNvPr>
            <xdr:cNvSpPr>
              <a:spLocks noChangeArrowheads="1"/>
            </xdr:cNvSpPr>
          </xdr:nvSpPr>
          <xdr:spPr bwMode="auto">
            <a:xfrm>
              <a:off x="2806352" y="1721115"/>
              <a:ext cx="524" cy="110"/>
            </a:xfrm>
            <a:prstGeom prst="parallelogram">
              <a:avLst>
                <a:gd name="adj" fmla="val 66713"/>
              </a:avLst>
            </a:prstGeom>
            <a:solidFill>
              <a:srgbClr val="FFC000"/>
            </a:solidFill>
            <a:ln w="9525">
              <a:solidFill>
                <a:srgbClr val="E36C0A"/>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224" name="AutoShape 1103">
              <a:extLst>
                <a:ext uri="{FF2B5EF4-FFF2-40B4-BE49-F238E27FC236}">
                  <a16:creationId xmlns:a16="http://schemas.microsoft.com/office/drawing/2014/main" id="{21C05D27-D2CA-4240-9749-CF20CC1E05D3}"/>
                </a:ext>
              </a:extLst>
            </xdr:cNvPr>
            <xdr:cNvSpPr>
              <a:spLocks noChangeArrowheads="1"/>
            </xdr:cNvSpPr>
          </xdr:nvSpPr>
          <xdr:spPr bwMode="auto">
            <a:xfrm>
              <a:off x="2806297" y="1721225"/>
              <a:ext cx="524" cy="110"/>
            </a:xfrm>
            <a:prstGeom prst="parallelogram">
              <a:avLst>
                <a:gd name="adj" fmla="val 66713"/>
              </a:avLst>
            </a:prstGeom>
            <a:solidFill>
              <a:srgbClr val="D8D8D8"/>
            </a:solidFill>
            <a:ln w="9525">
              <a:solidFill>
                <a:srgbClr val="40404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grpSp>
          <xdr:nvGrpSpPr>
            <xdr:cNvPr id="225" name="Group 134">
              <a:extLst>
                <a:ext uri="{FF2B5EF4-FFF2-40B4-BE49-F238E27FC236}">
                  <a16:creationId xmlns:a16="http://schemas.microsoft.com/office/drawing/2014/main" id="{DCF3442A-8DA6-4621-BE97-07CC7D289D5E}"/>
                </a:ext>
              </a:extLst>
            </xdr:cNvPr>
            <xdr:cNvGrpSpPr>
              <a:grpSpLocks/>
            </xdr:cNvGrpSpPr>
          </xdr:nvGrpSpPr>
          <xdr:grpSpPr bwMode="auto">
            <a:xfrm>
              <a:off x="2806297" y="1721218"/>
              <a:ext cx="263" cy="278"/>
              <a:chOff x="2806294" y="1721224"/>
              <a:chExt cx="263" cy="278"/>
            </a:xfrm>
          </xdr:grpSpPr>
          <xdr:sp macro="" textlink="">
            <xdr:nvSpPr>
              <xdr:cNvPr id="250" name="AutoShape 1102">
                <a:extLst>
                  <a:ext uri="{FF2B5EF4-FFF2-40B4-BE49-F238E27FC236}">
                    <a16:creationId xmlns:a16="http://schemas.microsoft.com/office/drawing/2014/main" id="{5B303972-91BD-4CE4-9A8B-1A45440AB302}"/>
                  </a:ext>
                </a:extLst>
              </xdr:cNvPr>
              <xdr:cNvSpPr>
                <a:spLocks noChangeArrowheads="1"/>
              </xdr:cNvSpPr>
            </xdr:nvSpPr>
            <xdr:spPr bwMode="auto">
              <a:xfrm>
                <a:off x="2806294" y="1721304"/>
                <a:ext cx="152" cy="198"/>
              </a:xfrm>
              <a:prstGeom prst="cube">
                <a:avLst>
                  <a:gd name="adj" fmla="val 28787"/>
                </a:avLst>
              </a:prstGeom>
              <a:solidFill>
                <a:srgbClr val="D8D8D8"/>
              </a:solidFill>
              <a:ln w="6350">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251" name="AutoShape 1101">
                <a:extLst>
                  <a:ext uri="{FF2B5EF4-FFF2-40B4-BE49-F238E27FC236}">
                    <a16:creationId xmlns:a16="http://schemas.microsoft.com/office/drawing/2014/main" id="{B16E9E8F-0F73-43FC-AD77-75DBD1545941}"/>
                  </a:ext>
                </a:extLst>
              </xdr:cNvPr>
              <xdr:cNvSpPr>
                <a:spLocks noChangeArrowheads="1"/>
              </xdr:cNvSpPr>
            </xdr:nvSpPr>
            <xdr:spPr bwMode="auto">
              <a:xfrm>
                <a:off x="2806405" y="1721304"/>
                <a:ext cx="152" cy="198"/>
              </a:xfrm>
              <a:prstGeom prst="cube">
                <a:avLst>
                  <a:gd name="adj" fmla="val 28787"/>
                </a:avLst>
              </a:prstGeom>
              <a:solidFill>
                <a:srgbClr val="D8D8D8"/>
              </a:solidFill>
              <a:ln w="6350">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252" name="AutoShape 1100">
                <a:extLst>
                  <a:ext uri="{FF2B5EF4-FFF2-40B4-BE49-F238E27FC236}">
                    <a16:creationId xmlns:a16="http://schemas.microsoft.com/office/drawing/2014/main" id="{753DBCF7-2400-4FE8-975B-F0F53B48ED93}"/>
                  </a:ext>
                </a:extLst>
              </xdr:cNvPr>
              <xdr:cNvSpPr>
                <a:spLocks noChangeArrowheads="1"/>
              </xdr:cNvSpPr>
            </xdr:nvSpPr>
            <xdr:spPr bwMode="auto">
              <a:xfrm>
                <a:off x="2806321" y="1721224"/>
                <a:ext cx="94" cy="108"/>
              </a:xfrm>
              <a:prstGeom prst="can">
                <a:avLst>
                  <a:gd name="adj" fmla="val 57106"/>
                </a:avLst>
              </a:prstGeom>
              <a:solidFill>
                <a:srgbClr val="548DD4"/>
              </a:solidFill>
              <a:ln w="9525">
                <a:solidFill>
                  <a:srgbClr val="000000"/>
                </a:solidFill>
                <a:round/>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253" name="AutoShape 1099">
                <a:extLst>
                  <a:ext uri="{FF2B5EF4-FFF2-40B4-BE49-F238E27FC236}">
                    <a16:creationId xmlns:a16="http://schemas.microsoft.com/office/drawing/2014/main" id="{E1C847EE-793E-4962-81B5-189955060A9C}"/>
                  </a:ext>
                </a:extLst>
              </xdr:cNvPr>
              <xdr:cNvSpPr>
                <a:spLocks noChangeArrowheads="1"/>
              </xdr:cNvSpPr>
            </xdr:nvSpPr>
            <xdr:spPr bwMode="auto">
              <a:xfrm>
                <a:off x="2806433" y="1721229"/>
                <a:ext cx="94" cy="108"/>
              </a:xfrm>
              <a:prstGeom prst="can">
                <a:avLst>
                  <a:gd name="adj" fmla="val 57106"/>
                </a:avLst>
              </a:prstGeom>
              <a:solidFill>
                <a:srgbClr val="FF0000"/>
              </a:solidFill>
              <a:ln w="9525">
                <a:solidFill>
                  <a:srgbClr val="000000"/>
                </a:solidFill>
                <a:round/>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grpSp>
        <xdr:sp macro="" textlink="">
          <xdr:nvSpPr>
            <xdr:cNvPr id="226" name="AutoShape 1097">
              <a:extLst>
                <a:ext uri="{FF2B5EF4-FFF2-40B4-BE49-F238E27FC236}">
                  <a16:creationId xmlns:a16="http://schemas.microsoft.com/office/drawing/2014/main" id="{820FE1F3-D5FE-4129-B5FA-3D8FF2F8C84F}"/>
                </a:ext>
              </a:extLst>
            </xdr:cNvPr>
            <xdr:cNvSpPr>
              <a:spLocks noChangeArrowheads="1"/>
            </xdr:cNvSpPr>
          </xdr:nvSpPr>
          <xdr:spPr bwMode="auto">
            <a:xfrm>
              <a:off x="2805989" y="1720729"/>
              <a:ext cx="284" cy="295"/>
            </a:xfrm>
            <a:prstGeom prst="parallelogram">
              <a:avLst>
                <a:gd name="adj" fmla="val 69014"/>
              </a:avLst>
            </a:prstGeom>
            <a:solidFill>
              <a:srgbClr val="FFC000"/>
            </a:solidFill>
            <a:ln w="9525">
              <a:solidFill>
                <a:srgbClr val="E36C0A"/>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227" name="AutoShape 1096">
              <a:extLst>
                <a:ext uri="{FF2B5EF4-FFF2-40B4-BE49-F238E27FC236}">
                  <a16:creationId xmlns:a16="http://schemas.microsoft.com/office/drawing/2014/main" id="{25BBD011-A504-42EA-B9B3-01569C663755}"/>
                </a:ext>
              </a:extLst>
            </xdr:cNvPr>
            <xdr:cNvSpPr>
              <a:spLocks noChangeArrowheads="1"/>
            </xdr:cNvSpPr>
          </xdr:nvSpPr>
          <xdr:spPr bwMode="auto">
            <a:xfrm>
              <a:off x="2806485" y="1720112"/>
              <a:ext cx="173" cy="156"/>
            </a:xfrm>
            <a:prstGeom prst="cube">
              <a:avLst>
                <a:gd name="adj" fmla="val 25000"/>
              </a:avLst>
            </a:prstGeom>
            <a:solidFill>
              <a:srgbClr val="FFFFFF"/>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228" name="AutoShape 1095">
              <a:extLst>
                <a:ext uri="{FF2B5EF4-FFF2-40B4-BE49-F238E27FC236}">
                  <a16:creationId xmlns:a16="http://schemas.microsoft.com/office/drawing/2014/main" id="{014C69BB-05BD-44BF-BEC4-B858C3E1944E}"/>
                </a:ext>
              </a:extLst>
            </xdr:cNvPr>
            <xdr:cNvSpPr>
              <a:spLocks noChangeArrowheads="1"/>
            </xdr:cNvSpPr>
          </xdr:nvSpPr>
          <xdr:spPr bwMode="auto">
            <a:xfrm>
              <a:off x="2806623" y="1720112"/>
              <a:ext cx="173" cy="156"/>
            </a:xfrm>
            <a:prstGeom prst="cube">
              <a:avLst>
                <a:gd name="adj" fmla="val 25000"/>
              </a:avLst>
            </a:prstGeom>
            <a:solidFill>
              <a:srgbClr val="FFFFFF"/>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229" name="AutoShape 1094">
              <a:extLst>
                <a:ext uri="{FF2B5EF4-FFF2-40B4-BE49-F238E27FC236}">
                  <a16:creationId xmlns:a16="http://schemas.microsoft.com/office/drawing/2014/main" id="{3C1F6F3B-6B17-4826-96E8-3B891DC9E30D}"/>
                </a:ext>
              </a:extLst>
            </xdr:cNvPr>
            <xdr:cNvSpPr>
              <a:spLocks noChangeArrowheads="1"/>
            </xdr:cNvSpPr>
          </xdr:nvSpPr>
          <xdr:spPr bwMode="auto">
            <a:xfrm>
              <a:off x="2806767" y="1720053"/>
              <a:ext cx="173" cy="215"/>
            </a:xfrm>
            <a:prstGeom prst="cube">
              <a:avLst>
                <a:gd name="adj" fmla="val 25000"/>
              </a:avLst>
            </a:prstGeom>
            <a:solidFill>
              <a:srgbClr val="5A5A5A"/>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230" name="AutoShape 1093">
              <a:extLst>
                <a:ext uri="{FF2B5EF4-FFF2-40B4-BE49-F238E27FC236}">
                  <a16:creationId xmlns:a16="http://schemas.microsoft.com/office/drawing/2014/main" id="{2D90FA83-448D-414E-BD1F-5DD80BF303B0}"/>
                </a:ext>
              </a:extLst>
            </xdr:cNvPr>
            <xdr:cNvSpPr>
              <a:spLocks noChangeArrowheads="1"/>
            </xdr:cNvSpPr>
          </xdr:nvSpPr>
          <xdr:spPr bwMode="auto">
            <a:xfrm>
              <a:off x="2807156" y="1720004"/>
              <a:ext cx="254" cy="264"/>
            </a:xfrm>
            <a:prstGeom prst="cube">
              <a:avLst>
                <a:gd name="adj" fmla="val 25000"/>
              </a:avLst>
            </a:prstGeom>
            <a:solidFill>
              <a:srgbClr val="5A5A5A"/>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231" name="AutoShape 1092">
              <a:extLst>
                <a:ext uri="{FF2B5EF4-FFF2-40B4-BE49-F238E27FC236}">
                  <a16:creationId xmlns:a16="http://schemas.microsoft.com/office/drawing/2014/main" id="{65B84326-5D14-4445-940D-C656C17711FE}"/>
                </a:ext>
              </a:extLst>
            </xdr:cNvPr>
            <xdr:cNvSpPr>
              <a:spLocks noChangeArrowheads="1"/>
            </xdr:cNvSpPr>
          </xdr:nvSpPr>
          <xdr:spPr bwMode="auto">
            <a:xfrm>
              <a:off x="2808089" y="1720053"/>
              <a:ext cx="128" cy="215"/>
            </a:xfrm>
            <a:prstGeom prst="cube">
              <a:avLst>
                <a:gd name="adj" fmla="val 25000"/>
              </a:avLst>
            </a:prstGeom>
            <a:solidFill>
              <a:srgbClr val="5A5A5A"/>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232" name="AutoShape 1091">
              <a:extLst>
                <a:ext uri="{FF2B5EF4-FFF2-40B4-BE49-F238E27FC236}">
                  <a16:creationId xmlns:a16="http://schemas.microsoft.com/office/drawing/2014/main" id="{C0E0ED98-708A-4376-B6D2-B37E475E3798}"/>
                </a:ext>
              </a:extLst>
            </xdr:cNvPr>
            <xdr:cNvSpPr>
              <a:spLocks noChangeArrowheads="1"/>
            </xdr:cNvSpPr>
          </xdr:nvSpPr>
          <xdr:spPr bwMode="auto">
            <a:xfrm>
              <a:off x="2808193" y="1720004"/>
              <a:ext cx="254" cy="264"/>
            </a:xfrm>
            <a:prstGeom prst="cube">
              <a:avLst>
                <a:gd name="adj" fmla="val 25000"/>
              </a:avLst>
            </a:prstGeom>
            <a:solidFill>
              <a:srgbClr val="BFBFBF"/>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233" name="AutoShape 1090">
              <a:extLst>
                <a:ext uri="{FF2B5EF4-FFF2-40B4-BE49-F238E27FC236}">
                  <a16:creationId xmlns:a16="http://schemas.microsoft.com/office/drawing/2014/main" id="{428A5CAF-66A2-478D-B5A1-0D1E48C5C55C}"/>
                </a:ext>
              </a:extLst>
            </xdr:cNvPr>
            <xdr:cNvSpPr>
              <a:spLocks noChangeArrowheads="1"/>
            </xdr:cNvSpPr>
          </xdr:nvSpPr>
          <xdr:spPr bwMode="auto">
            <a:xfrm>
              <a:off x="2808370" y="1720054"/>
              <a:ext cx="128" cy="215"/>
            </a:xfrm>
            <a:prstGeom prst="cube">
              <a:avLst>
                <a:gd name="adj" fmla="val 25000"/>
              </a:avLst>
            </a:prstGeom>
            <a:solidFill>
              <a:srgbClr val="5A5A5A"/>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234" name="AutoShape 1089">
              <a:extLst>
                <a:ext uri="{FF2B5EF4-FFF2-40B4-BE49-F238E27FC236}">
                  <a16:creationId xmlns:a16="http://schemas.microsoft.com/office/drawing/2014/main" id="{90B5C5A9-5E1F-4E3F-81A9-78108D613AF4}"/>
                </a:ext>
              </a:extLst>
            </xdr:cNvPr>
            <xdr:cNvSpPr>
              <a:spLocks noChangeArrowheads="1"/>
            </xdr:cNvSpPr>
          </xdr:nvSpPr>
          <xdr:spPr bwMode="auto">
            <a:xfrm>
              <a:off x="2807210" y="1720843"/>
              <a:ext cx="261" cy="139"/>
            </a:xfrm>
            <a:prstGeom prst="parallelogram">
              <a:avLst>
                <a:gd name="adj" fmla="val 66563"/>
              </a:avLst>
            </a:prstGeom>
            <a:solidFill>
              <a:srgbClr val="7F7F7F"/>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235" name="AutoShape 1088">
              <a:extLst>
                <a:ext uri="{FF2B5EF4-FFF2-40B4-BE49-F238E27FC236}">
                  <a16:creationId xmlns:a16="http://schemas.microsoft.com/office/drawing/2014/main" id="{F307135B-A53F-4058-B92B-CBD5D5F7B49C}"/>
                </a:ext>
              </a:extLst>
            </xdr:cNvPr>
            <xdr:cNvSpPr>
              <a:spLocks noChangeArrowheads="1"/>
            </xdr:cNvSpPr>
          </xdr:nvSpPr>
          <xdr:spPr bwMode="auto">
            <a:xfrm>
              <a:off x="2806999" y="1720540"/>
              <a:ext cx="261" cy="139"/>
            </a:xfrm>
            <a:prstGeom prst="parallelogram">
              <a:avLst>
                <a:gd name="adj" fmla="val 66563"/>
              </a:avLst>
            </a:prstGeom>
            <a:solidFill>
              <a:srgbClr val="7F7F7F"/>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236" name="AutoShape 1087">
              <a:extLst>
                <a:ext uri="{FF2B5EF4-FFF2-40B4-BE49-F238E27FC236}">
                  <a16:creationId xmlns:a16="http://schemas.microsoft.com/office/drawing/2014/main" id="{BE37F6C7-2830-4F8C-8E75-61CC23053624}"/>
                </a:ext>
              </a:extLst>
            </xdr:cNvPr>
            <xdr:cNvSpPr>
              <a:spLocks noChangeArrowheads="1"/>
            </xdr:cNvSpPr>
          </xdr:nvSpPr>
          <xdr:spPr bwMode="auto">
            <a:xfrm>
              <a:off x="2806157" y="1720952"/>
              <a:ext cx="261" cy="71"/>
            </a:xfrm>
            <a:prstGeom prst="parallelogram">
              <a:avLst>
                <a:gd name="adj" fmla="val 101415"/>
              </a:avLst>
            </a:prstGeom>
            <a:solidFill>
              <a:srgbClr val="7F7F7F"/>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237" name="AutoShape 1086">
              <a:extLst>
                <a:ext uri="{FF2B5EF4-FFF2-40B4-BE49-F238E27FC236}">
                  <a16:creationId xmlns:a16="http://schemas.microsoft.com/office/drawing/2014/main" id="{49657FAA-B9EB-4CB0-A8E2-06FD1FB538F1}"/>
                </a:ext>
              </a:extLst>
            </xdr:cNvPr>
            <xdr:cNvSpPr>
              <a:spLocks noChangeArrowheads="1"/>
            </xdr:cNvSpPr>
          </xdr:nvSpPr>
          <xdr:spPr bwMode="auto">
            <a:xfrm>
              <a:off x="2806248" y="1720808"/>
              <a:ext cx="261" cy="71"/>
            </a:xfrm>
            <a:prstGeom prst="parallelogram">
              <a:avLst>
                <a:gd name="adj" fmla="val 101415"/>
              </a:avLst>
            </a:prstGeom>
            <a:solidFill>
              <a:srgbClr val="7F7F7F"/>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238" name="AutoShape 1085">
              <a:extLst>
                <a:ext uri="{FF2B5EF4-FFF2-40B4-BE49-F238E27FC236}">
                  <a16:creationId xmlns:a16="http://schemas.microsoft.com/office/drawing/2014/main" id="{F06B1D05-8C32-43B7-96E2-EB337D2509E4}"/>
                </a:ext>
              </a:extLst>
            </xdr:cNvPr>
            <xdr:cNvSpPr>
              <a:spLocks noChangeArrowheads="1"/>
            </xdr:cNvSpPr>
          </xdr:nvSpPr>
          <xdr:spPr bwMode="auto">
            <a:xfrm>
              <a:off x="2807156" y="1721199"/>
              <a:ext cx="162" cy="141"/>
            </a:xfrm>
            <a:prstGeom prst="can">
              <a:avLst>
                <a:gd name="adj" fmla="val 50000"/>
              </a:avLst>
            </a:prstGeom>
            <a:solidFill>
              <a:srgbClr val="BFBFBF"/>
            </a:solidFill>
            <a:ln w="3175">
              <a:solidFill>
                <a:srgbClr val="000000"/>
              </a:solidFill>
              <a:round/>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239" name="AutoShape 1084">
              <a:extLst>
                <a:ext uri="{FF2B5EF4-FFF2-40B4-BE49-F238E27FC236}">
                  <a16:creationId xmlns:a16="http://schemas.microsoft.com/office/drawing/2014/main" id="{325F99FF-8186-4AB1-AA1C-5A28905B7ECD}"/>
                </a:ext>
              </a:extLst>
            </xdr:cNvPr>
            <xdr:cNvSpPr>
              <a:spLocks noChangeArrowheads="1"/>
            </xdr:cNvSpPr>
          </xdr:nvSpPr>
          <xdr:spPr bwMode="auto">
            <a:xfrm>
              <a:off x="2807374" y="1721198"/>
              <a:ext cx="162" cy="141"/>
            </a:xfrm>
            <a:prstGeom prst="can">
              <a:avLst>
                <a:gd name="adj" fmla="val 50000"/>
              </a:avLst>
            </a:prstGeom>
            <a:solidFill>
              <a:srgbClr val="BFBFBF"/>
            </a:solidFill>
            <a:ln w="3175">
              <a:solidFill>
                <a:srgbClr val="000000"/>
              </a:solidFill>
              <a:round/>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240" name="AutoShape 1083">
              <a:extLst>
                <a:ext uri="{FF2B5EF4-FFF2-40B4-BE49-F238E27FC236}">
                  <a16:creationId xmlns:a16="http://schemas.microsoft.com/office/drawing/2014/main" id="{EE2412A5-A1BD-41B1-8AB9-3C4C06F70349}"/>
                </a:ext>
              </a:extLst>
            </xdr:cNvPr>
            <xdr:cNvSpPr>
              <a:spLocks noChangeArrowheads="1"/>
            </xdr:cNvSpPr>
          </xdr:nvSpPr>
          <xdr:spPr bwMode="auto">
            <a:xfrm>
              <a:off x="2807086" y="1721297"/>
              <a:ext cx="162" cy="141"/>
            </a:xfrm>
            <a:prstGeom prst="can">
              <a:avLst>
                <a:gd name="adj" fmla="val 50000"/>
              </a:avLst>
            </a:prstGeom>
            <a:solidFill>
              <a:srgbClr val="BFBFBF"/>
            </a:solidFill>
            <a:ln w="3175">
              <a:solidFill>
                <a:srgbClr val="000000"/>
              </a:solidFill>
              <a:round/>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241" name="AutoShape 1082">
              <a:extLst>
                <a:ext uri="{FF2B5EF4-FFF2-40B4-BE49-F238E27FC236}">
                  <a16:creationId xmlns:a16="http://schemas.microsoft.com/office/drawing/2014/main" id="{27EF37C3-B8B7-467C-A747-03446F20E95C}"/>
                </a:ext>
              </a:extLst>
            </xdr:cNvPr>
            <xdr:cNvSpPr>
              <a:spLocks noChangeArrowheads="1"/>
            </xdr:cNvSpPr>
          </xdr:nvSpPr>
          <xdr:spPr bwMode="auto">
            <a:xfrm>
              <a:off x="2807304" y="1721296"/>
              <a:ext cx="162" cy="141"/>
            </a:xfrm>
            <a:prstGeom prst="can">
              <a:avLst>
                <a:gd name="adj" fmla="val 50000"/>
              </a:avLst>
            </a:prstGeom>
            <a:solidFill>
              <a:srgbClr val="BFBFBF"/>
            </a:solidFill>
            <a:ln w="3175">
              <a:solidFill>
                <a:srgbClr val="000000"/>
              </a:solidFill>
              <a:round/>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242" name="AutoShape 1081">
              <a:extLst>
                <a:ext uri="{FF2B5EF4-FFF2-40B4-BE49-F238E27FC236}">
                  <a16:creationId xmlns:a16="http://schemas.microsoft.com/office/drawing/2014/main" id="{DBD266F0-1579-4A01-804F-59A91AD7A8B1}"/>
                </a:ext>
              </a:extLst>
            </xdr:cNvPr>
            <xdr:cNvSpPr>
              <a:spLocks noChangeArrowheads="1"/>
            </xdr:cNvSpPr>
          </xdr:nvSpPr>
          <xdr:spPr bwMode="auto">
            <a:xfrm>
              <a:off x="2807800" y="1721281"/>
              <a:ext cx="173" cy="156"/>
            </a:xfrm>
            <a:prstGeom prst="cube">
              <a:avLst>
                <a:gd name="adj" fmla="val 25639"/>
              </a:avLst>
            </a:prstGeom>
            <a:solidFill>
              <a:srgbClr val="D8D8D8"/>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243" name="AutoShape 1080">
              <a:extLst>
                <a:ext uri="{FF2B5EF4-FFF2-40B4-BE49-F238E27FC236}">
                  <a16:creationId xmlns:a16="http://schemas.microsoft.com/office/drawing/2014/main" id="{38283C0A-E107-4ACB-AF6F-CD5626F2514F}"/>
                </a:ext>
              </a:extLst>
            </xdr:cNvPr>
            <xdr:cNvSpPr>
              <a:spLocks noChangeArrowheads="1"/>
            </xdr:cNvSpPr>
          </xdr:nvSpPr>
          <xdr:spPr bwMode="auto">
            <a:xfrm>
              <a:off x="2806767" y="1721378"/>
              <a:ext cx="231" cy="105"/>
            </a:xfrm>
            <a:prstGeom prst="cube">
              <a:avLst>
                <a:gd name="adj" fmla="val 25000"/>
              </a:avLst>
            </a:prstGeom>
            <a:solidFill>
              <a:srgbClr val="FFFFFF"/>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244" name="Arc 1079">
              <a:extLst>
                <a:ext uri="{FF2B5EF4-FFF2-40B4-BE49-F238E27FC236}">
                  <a16:creationId xmlns:a16="http://schemas.microsoft.com/office/drawing/2014/main" id="{ED1E5C38-6A88-4453-8EF6-ADF75ACDAE99}"/>
                </a:ext>
              </a:extLst>
            </xdr:cNvPr>
            <xdr:cNvSpPr>
              <a:spLocks/>
            </xdr:cNvSpPr>
          </xdr:nvSpPr>
          <xdr:spPr bwMode="auto">
            <a:xfrm rot="15300000" flipH="1">
              <a:off x="2806984" y="1721242"/>
              <a:ext cx="225" cy="517"/>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19050">
              <a:solidFill>
                <a:srgbClr val="FF0000"/>
              </a:solidFill>
              <a:round/>
              <a:headEnd/>
              <a:tailEnd/>
            </a:ln>
            <a:extLst>
              <a:ext uri="{909E8E84-426E-40DD-AFC4-6F175D3DCCD1}">
                <a14:hiddenFill xmlns:a14="http://schemas.microsoft.com/office/drawing/2010/main">
                  <a:solidFill>
                    <a:srgbClr val="FFFFFF"/>
                  </a:solidFill>
                </a14:hiddenFill>
              </a:ext>
            </a:extLst>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245" name="Arc 1078">
              <a:extLst>
                <a:ext uri="{FF2B5EF4-FFF2-40B4-BE49-F238E27FC236}">
                  <a16:creationId xmlns:a16="http://schemas.microsoft.com/office/drawing/2014/main" id="{57B5BB03-AB49-4D42-8900-9C0CBF0227A6}"/>
                </a:ext>
              </a:extLst>
            </xdr:cNvPr>
            <xdr:cNvSpPr>
              <a:spLocks/>
            </xdr:cNvSpPr>
          </xdr:nvSpPr>
          <xdr:spPr bwMode="auto">
            <a:xfrm rot="15300000" flipH="1">
              <a:off x="2807038" y="1721250"/>
              <a:ext cx="225" cy="517"/>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19050">
              <a:solidFill>
                <a:srgbClr val="000000"/>
              </a:solidFill>
              <a:round/>
              <a:headEnd/>
              <a:tailEnd/>
            </a:ln>
            <a:extLst>
              <a:ext uri="{909E8E84-426E-40DD-AFC4-6F175D3DCCD1}">
                <a14:hiddenFill xmlns:a14="http://schemas.microsoft.com/office/drawing/2010/main">
                  <a:solidFill>
                    <a:srgbClr val="FFFFFF"/>
                  </a:solidFill>
                </a14:hiddenFill>
              </a:ext>
            </a:extLst>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246" name="AutoShape 1077">
              <a:extLst>
                <a:ext uri="{FF2B5EF4-FFF2-40B4-BE49-F238E27FC236}">
                  <a16:creationId xmlns:a16="http://schemas.microsoft.com/office/drawing/2014/main" id="{9F9C52BD-8A68-4F24-B9EC-8B87425354C1}"/>
                </a:ext>
              </a:extLst>
            </xdr:cNvPr>
            <xdr:cNvSpPr>
              <a:spLocks noChangeArrowheads="1"/>
            </xdr:cNvSpPr>
          </xdr:nvSpPr>
          <xdr:spPr bwMode="auto">
            <a:xfrm>
              <a:off x="2807661" y="1720430"/>
              <a:ext cx="751" cy="306"/>
            </a:xfrm>
            <a:prstGeom prst="parallelogram">
              <a:avLst>
                <a:gd name="adj" fmla="val 63595"/>
              </a:avLst>
            </a:prstGeom>
            <a:solidFill>
              <a:srgbClr val="C2D69B"/>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247" name="AutoShape 1076">
              <a:extLst>
                <a:ext uri="{FF2B5EF4-FFF2-40B4-BE49-F238E27FC236}">
                  <a16:creationId xmlns:a16="http://schemas.microsoft.com/office/drawing/2014/main" id="{4462A7C4-06AC-4032-923B-8720329F4154}"/>
                </a:ext>
              </a:extLst>
            </xdr:cNvPr>
            <xdr:cNvSpPr>
              <a:spLocks noChangeArrowheads="1"/>
            </xdr:cNvSpPr>
          </xdr:nvSpPr>
          <xdr:spPr bwMode="auto">
            <a:xfrm>
              <a:off x="2808133" y="1720541"/>
              <a:ext cx="238" cy="386"/>
            </a:xfrm>
            <a:prstGeom prst="cube">
              <a:avLst>
                <a:gd name="adj" fmla="val 55463"/>
              </a:avLst>
            </a:prstGeom>
            <a:solidFill>
              <a:srgbClr val="808080"/>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248" name="AutoShape 1075">
              <a:extLst>
                <a:ext uri="{FF2B5EF4-FFF2-40B4-BE49-F238E27FC236}">
                  <a16:creationId xmlns:a16="http://schemas.microsoft.com/office/drawing/2014/main" id="{79C095EC-EE8A-418C-9D5A-865192972D13}"/>
                </a:ext>
              </a:extLst>
            </xdr:cNvPr>
            <xdr:cNvSpPr>
              <a:spLocks noChangeArrowheads="1"/>
            </xdr:cNvSpPr>
          </xdr:nvSpPr>
          <xdr:spPr bwMode="auto">
            <a:xfrm>
              <a:off x="2807826" y="1720431"/>
              <a:ext cx="489" cy="167"/>
            </a:xfrm>
            <a:prstGeom prst="cube">
              <a:avLst>
                <a:gd name="adj" fmla="val 28787"/>
              </a:avLst>
            </a:prstGeom>
            <a:solidFill>
              <a:srgbClr val="FFFFCC"/>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249" name="AutoShape 1074">
              <a:extLst>
                <a:ext uri="{FF2B5EF4-FFF2-40B4-BE49-F238E27FC236}">
                  <a16:creationId xmlns:a16="http://schemas.microsoft.com/office/drawing/2014/main" id="{947EA442-86BB-4DDC-ABD6-060CD90BDAF9}"/>
                </a:ext>
              </a:extLst>
            </xdr:cNvPr>
            <xdr:cNvSpPr>
              <a:spLocks noChangeArrowheads="1"/>
            </xdr:cNvSpPr>
          </xdr:nvSpPr>
          <xdr:spPr bwMode="auto">
            <a:xfrm>
              <a:off x="2806898" y="1720745"/>
              <a:ext cx="173" cy="215"/>
            </a:xfrm>
            <a:prstGeom prst="cube">
              <a:avLst>
                <a:gd name="adj" fmla="val 25000"/>
              </a:avLst>
            </a:prstGeom>
            <a:solidFill>
              <a:srgbClr val="5A5A5A"/>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grpSp>
      <xdr:sp macro="" textlink="">
        <xdr:nvSpPr>
          <xdr:cNvPr id="202" name="Text Box 1049">
            <a:extLst>
              <a:ext uri="{FF2B5EF4-FFF2-40B4-BE49-F238E27FC236}">
                <a16:creationId xmlns:a16="http://schemas.microsoft.com/office/drawing/2014/main" id="{F02BB93B-FBA4-4333-B529-292F2F66AC73}"/>
              </a:ext>
            </a:extLst>
          </xdr:cNvPr>
          <xdr:cNvSpPr txBox="1">
            <a:spLocks noChangeArrowheads="1"/>
          </xdr:cNvSpPr>
        </xdr:nvSpPr>
        <xdr:spPr bwMode="auto">
          <a:xfrm>
            <a:off x="7223123" y="3557870"/>
            <a:ext cx="408601" cy="161501"/>
          </a:xfrm>
          <a:prstGeom prst="rect">
            <a:avLst/>
          </a:prstGeom>
          <a:solidFill>
            <a:srgbClr val="FFFFFF"/>
          </a:solidFill>
          <a:ln w="9525">
            <a:solidFill>
              <a:srgbClr val="000000"/>
            </a:solidFill>
            <a:miter lim="800000"/>
            <a:headEnd/>
            <a:tailEnd/>
          </a:ln>
        </xdr:spPr>
        <xdr:txBody>
          <a:bodyPr wrap="square" lIns="74295" tIns="8890" rIns="74295" bIns="889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defRPr sz="1000"/>
            </a:pPr>
            <a:r>
              <a:rPr lang="ja-JP" altLang="en-US" sz="800" b="0" i="0" u="none" strike="noStrike" baseline="0">
                <a:solidFill>
                  <a:srgbClr val="000000"/>
                </a:solidFill>
                <a:latin typeface="ＭＳ Ｐゴシック"/>
                <a:ea typeface="ＭＳ Ｐゴシック"/>
              </a:rPr>
              <a:t>CN</a:t>
            </a:r>
            <a:r>
              <a:rPr lang="en-US" altLang="ja-JP" sz="800" b="0" i="0" u="none" strike="noStrike" baseline="0">
                <a:solidFill>
                  <a:srgbClr val="000000"/>
                </a:solidFill>
                <a:latin typeface="ＭＳ Ｐゴシック"/>
                <a:ea typeface="ＭＳ Ｐゴシック"/>
              </a:rPr>
              <a:t>22</a:t>
            </a:r>
            <a:endParaRPr lang="ja-JP" altLang="en-US" sz="800" b="0" i="0" u="none" strike="noStrike" baseline="0">
              <a:solidFill>
                <a:srgbClr val="000000"/>
              </a:solidFill>
              <a:latin typeface="ＭＳ Ｐゴシック"/>
              <a:ea typeface="ＭＳ Ｐゴシック"/>
            </a:endParaRPr>
          </a:p>
        </xdr:txBody>
      </xdr:sp>
      <xdr:sp macro="" textlink="">
        <xdr:nvSpPr>
          <xdr:cNvPr id="203" name="Text Box 1047">
            <a:extLst>
              <a:ext uri="{FF2B5EF4-FFF2-40B4-BE49-F238E27FC236}">
                <a16:creationId xmlns:a16="http://schemas.microsoft.com/office/drawing/2014/main" id="{999C52CD-212D-4E9B-9CFB-0B6CD270FAA2}"/>
              </a:ext>
            </a:extLst>
          </xdr:cNvPr>
          <xdr:cNvSpPr txBox="1">
            <a:spLocks noChangeArrowheads="1"/>
          </xdr:cNvSpPr>
        </xdr:nvSpPr>
        <xdr:spPr bwMode="auto">
          <a:xfrm>
            <a:off x="6641361" y="3361672"/>
            <a:ext cx="396133" cy="155993"/>
          </a:xfrm>
          <a:prstGeom prst="rect">
            <a:avLst/>
          </a:prstGeom>
          <a:solidFill>
            <a:srgbClr val="FFFFFF"/>
          </a:solidFill>
          <a:ln w="9525">
            <a:solidFill>
              <a:srgbClr val="000000"/>
            </a:solidFill>
            <a:miter lim="800000"/>
            <a:headEnd/>
            <a:tailEnd/>
          </a:ln>
        </xdr:spPr>
        <xdr:txBody>
          <a:bodyPr wrap="square" lIns="74295" tIns="8890" rIns="74295" bIns="889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defRPr sz="1000"/>
            </a:pPr>
            <a:r>
              <a:rPr lang="ja-JP" altLang="en-US" sz="800" b="0" i="0" u="none" strike="noStrike" baseline="0">
                <a:solidFill>
                  <a:srgbClr val="000000"/>
                </a:solidFill>
                <a:latin typeface="ＭＳ Ｐゴシック"/>
                <a:ea typeface="ＭＳ Ｐゴシック"/>
              </a:rPr>
              <a:t>CN</a:t>
            </a:r>
            <a:r>
              <a:rPr lang="en-US" altLang="ja-JP" sz="800" b="0" i="0" u="none" strike="noStrike" baseline="0">
                <a:solidFill>
                  <a:srgbClr val="000000"/>
                </a:solidFill>
                <a:latin typeface="ＭＳ Ｐゴシック"/>
                <a:ea typeface="ＭＳ Ｐゴシック"/>
              </a:rPr>
              <a:t>25</a:t>
            </a:r>
            <a:endParaRPr lang="ja-JP" altLang="en-US" sz="800" b="0" i="0" u="none" strike="noStrike" baseline="0">
              <a:solidFill>
                <a:srgbClr val="000000"/>
              </a:solidFill>
              <a:latin typeface="ＭＳ Ｐゴシック"/>
              <a:ea typeface="ＭＳ Ｐゴシック"/>
            </a:endParaRPr>
          </a:p>
        </xdr:txBody>
      </xdr:sp>
      <xdr:sp macro="" textlink="">
        <xdr:nvSpPr>
          <xdr:cNvPr id="204" name="Text Box 1027">
            <a:extLst>
              <a:ext uri="{FF2B5EF4-FFF2-40B4-BE49-F238E27FC236}">
                <a16:creationId xmlns:a16="http://schemas.microsoft.com/office/drawing/2014/main" id="{11657305-74FF-47C7-AC1A-755078E0FEB2}"/>
              </a:ext>
            </a:extLst>
          </xdr:cNvPr>
          <xdr:cNvSpPr txBox="1">
            <a:spLocks noChangeArrowheads="1"/>
          </xdr:cNvSpPr>
        </xdr:nvSpPr>
        <xdr:spPr bwMode="auto">
          <a:xfrm>
            <a:off x="6451616" y="4570237"/>
            <a:ext cx="1720920" cy="4024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91440" tIns="45720" rIns="91440" bIns="45720" anchor="t" upright="1">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lnSpc>
                <a:spcPts val="600"/>
              </a:lnSpc>
              <a:defRPr sz="1000"/>
            </a:pPr>
            <a:r>
              <a:rPr lang="ja-JP" altLang="en-US" sz="800" b="1" i="0" u="none" strike="noStrike" baseline="0">
                <a:latin typeface="Times New Roman" panose="02020603050405020304" pitchFamily="18" charset="0"/>
                <a:ea typeface="+mn-ea"/>
                <a:cs typeface="Times New Roman" panose="02020603050405020304" pitchFamily="18" charset="0"/>
              </a:rPr>
              <a:t>R-Car </a:t>
            </a:r>
            <a:r>
              <a:rPr lang="en-US" altLang="ja-JP" sz="800" b="1" i="0" u="none" strike="noStrike" baseline="0">
                <a:latin typeface="Times New Roman" panose="02020603050405020304" pitchFamily="18" charset="0"/>
                <a:ea typeface="+mn-ea"/>
                <a:cs typeface="Times New Roman" panose="02020603050405020304" pitchFamily="18" charset="0"/>
              </a:rPr>
              <a:t>E3</a:t>
            </a:r>
          </a:p>
          <a:p>
            <a:pPr algn="l" rtl="0">
              <a:lnSpc>
                <a:spcPts val="600"/>
              </a:lnSpc>
              <a:defRPr sz="1000"/>
            </a:pPr>
            <a:endParaRPr lang="en-US" altLang="ja-JP" sz="1050" b="0" i="0" u="none" strike="noStrike" baseline="0">
              <a:latin typeface="Times New Roman" panose="02020603050405020304" pitchFamily="18" charset="0"/>
              <a:ea typeface="ＭＳ Ｐゴシック"/>
              <a:cs typeface="Times New Roman" panose="02020603050405020304" pitchFamily="18" charset="0"/>
            </a:endParaRPr>
          </a:p>
          <a:p>
            <a:pPr algn="l" rtl="0">
              <a:lnSpc>
                <a:spcPts val="600"/>
              </a:lnSpc>
              <a:defRPr sz="1000"/>
            </a:pPr>
            <a:r>
              <a:rPr lang="en-US" altLang="ja-JP" sz="1050" b="1" i="0" u="none" strike="noStrike" baseline="0">
                <a:latin typeface="Times New Roman" panose="02020603050405020304" pitchFamily="18" charset="0"/>
                <a:ea typeface="ＭＳ Ｐゴシック"/>
                <a:cs typeface="Times New Roman" panose="02020603050405020304" pitchFamily="18" charset="0"/>
              </a:rPr>
              <a:t>Evaluation Board (Slave)</a:t>
            </a:r>
            <a:endParaRPr lang="ja-JP" altLang="en-US" sz="1050" b="1" i="0" u="none" strike="noStrike" baseline="0">
              <a:latin typeface="Times New Roman" panose="02020603050405020304" pitchFamily="18" charset="0"/>
              <a:ea typeface="ＭＳ Ｐゴシック"/>
              <a:cs typeface="Times New Roman" panose="02020603050405020304" pitchFamily="18" charset="0"/>
            </a:endParaRPr>
          </a:p>
        </xdr:txBody>
      </xdr:sp>
      <xdr:sp macro="" textlink="">
        <xdr:nvSpPr>
          <xdr:cNvPr id="205" name="Freeform 101">
            <a:extLst>
              <a:ext uri="{FF2B5EF4-FFF2-40B4-BE49-F238E27FC236}">
                <a16:creationId xmlns:a16="http://schemas.microsoft.com/office/drawing/2014/main" id="{182B8FDF-66E2-4A20-9A4D-E695C8168F69}"/>
              </a:ext>
            </a:extLst>
          </xdr:cNvPr>
          <xdr:cNvSpPr/>
        </xdr:nvSpPr>
        <xdr:spPr>
          <a:xfrm>
            <a:off x="2914115" y="2584342"/>
            <a:ext cx="1754013" cy="1056166"/>
          </a:xfrm>
          <a:custGeom>
            <a:avLst/>
            <a:gdLst>
              <a:gd name="connsiteX0" fmla="*/ 1751888 w 1766689"/>
              <a:gd name="connsiteY0" fmla="*/ 651263 h 839270"/>
              <a:gd name="connsiteX1" fmla="*/ 1751888 w 1766689"/>
              <a:gd name="connsiteY1" fmla="*/ 531622 h 839270"/>
              <a:gd name="connsiteX2" fmla="*/ 1598063 w 1766689"/>
              <a:gd name="connsiteY2" fmla="*/ 78695 h 839270"/>
              <a:gd name="connsiteX3" fmla="*/ 1051133 w 1766689"/>
              <a:gd name="connsiteY3" fmla="*/ 61603 h 839270"/>
              <a:gd name="connsiteX4" fmla="*/ 717847 w 1766689"/>
              <a:gd name="connsiteY4" fmla="*/ 702538 h 839270"/>
              <a:gd name="connsiteX5" fmla="*/ 0 w 1766689"/>
              <a:gd name="connsiteY5" fmla="*/ 839270 h 839270"/>
              <a:gd name="connsiteX0" fmla="*/ 1751888 w 1806763"/>
              <a:gd name="connsiteY0" fmla="*/ 591108 h 779115"/>
              <a:gd name="connsiteX1" fmla="*/ 1751888 w 1806763"/>
              <a:gd name="connsiteY1" fmla="*/ 471467 h 779115"/>
              <a:gd name="connsiteX2" fmla="*/ 1051133 w 1806763"/>
              <a:gd name="connsiteY2" fmla="*/ 1448 h 779115"/>
              <a:gd name="connsiteX3" fmla="*/ 717847 w 1806763"/>
              <a:gd name="connsiteY3" fmla="*/ 642383 h 779115"/>
              <a:gd name="connsiteX4" fmla="*/ 0 w 1806763"/>
              <a:gd name="connsiteY4" fmla="*/ 779115 h 779115"/>
              <a:gd name="connsiteX0" fmla="*/ 1751888 w 1762042"/>
              <a:gd name="connsiteY0" fmla="*/ 590953 h 778960"/>
              <a:gd name="connsiteX1" fmla="*/ 1751888 w 1762042"/>
              <a:gd name="connsiteY1" fmla="*/ 471312 h 778960"/>
              <a:gd name="connsiteX2" fmla="*/ 1051133 w 1762042"/>
              <a:gd name="connsiteY2" fmla="*/ 1293 h 778960"/>
              <a:gd name="connsiteX3" fmla="*/ 717847 w 1762042"/>
              <a:gd name="connsiteY3" fmla="*/ 642228 h 778960"/>
              <a:gd name="connsiteX4" fmla="*/ 0 w 1762042"/>
              <a:gd name="connsiteY4" fmla="*/ 778960 h 778960"/>
              <a:gd name="connsiteX0" fmla="*/ 1751888 w 1762042"/>
              <a:gd name="connsiteY0" fmla="*/ 590953 h 778960"/>
              <a:gd name="connsiteX1" fmla="*/ 1751888 w 1762042"/>
              <a:gd name="connsiteY1" fmla="*/ 471312 h 778960"/>
              <a:gd name="connsiteX2" fmla="*/ 1051133 w 1762042"/>
              <a:gd name="connsiteY2" fmla="*/ 1293 h 778960"/>
              <a:gd name="connsiteX3" fmla="*/ 717847 w 1762042"/>
              <a:gd name="connsiteY3" fmla="*/ 642228 h 778960"/>
              <a:gd name="connsiteX4" fmla="*/ 0 w 1762042"/>
              <a:gd name="connsiteY4" fmla="*/ 778960 h 778960"/>
              <a:gd name="connsiteX0" fmla="*/ 1751888 w 1758140"/>
              <a:gd name="connsiteY0" fmla="*/ 590953 h 778960"/>
              <a:gd name="connsiteX1" fmla="*/ 1751888 w 1758140"/>
              <a:gd name="connsiteY1" fmla="*/ 471312 h 778960"/>
              <a:gd name="connsiteX2" fmla="*/ 1051133 w 1758140"/>
              <a:gd name="connsiteY2" fmla="*/ 1293 h 778960"/>
              <a:gd name="connsiteX3" fmla="*/ 717847 w 1758140"/>
              <a:gd name="connsiteY3" fmla="*/ 642228 h 778960"/>
              <a:gd name="connsiteX4" fmla="*/ 0 w 1758140"/>
              <a:gd name="connsiteY4" fmla="*/ 778960 h 778960"/>
              <a:gd name="connsiteX0" fmla="*/ 1751888 w 1754013"/>
              <a:gd name="connsiteY0" fmla="*/ 590953 h 778960"/>
              <a:gd name="connsiteX1" fmla="*/ 1751888 w 1754013"/>
              <a:gd name="connsiteY1" fmla="*/ 471312 h 778960"/>
              <a:gd name="connsiteX2" fmla="*/ 1051133 w 1754013"/>
              <a:gd name="connsiteY2" fmla="*/ 1293 h 778960"/>
              <a:gd name="connsiteX3" fmla="*/ 717847 w 1754013"/>
              <a:gd name="connsiteY3" fmla="*/ 642228 h 778960"/>
              <a:gd name="connsiteX4" fmla="*/ 0 w 1754013"/>
              <a:gd name="connsiteY4" fmla="*/ 778960 h 778960"/>
              <a:gd name="connsiteX0" fmla="*/ 1751888 w 1754013"/>
              <a:gd name="connsiteY0" fmla="*/ 747510 h 935517"/>
              <a:gd name="connsiteX1" fmla="*/ 1751888 w 1754013"/>
              <a:gd name="connsiteY1" fmla="*/ 627869 h 935517"/>
              <a:gd name="connsiteX2" fmla="*/ 1051133 w 1754013"/>
              <a:gd name="connsiteY2" fmla="*/ 157850 h 935517"/>
              <a:gd name="connsiteX3" fmla="*/ 717847 w 1754013"/>
              <a:gd name="connsiteY3" fmla="*/ 798785 h 935517"/>
              <a:gd name="connsiteX4" fmla="*/ 0 w 1754013"/>
              <a:gd name="connsiteY4" fmla="*/ 935517 h 935517"/>
              <a:gd name="connsiteX0" fmla="*/ 1751888 w 1754013"/>
              <a:gd name="connsiteY0" fmla="*/ 793246 h 981253"/>
              <a:gd name="connsiteX1" fmla="*/ 1751888 w 1754013"/>
              <a:gd name="connsiteY1" fmla="*/ 673605 h 981253"/>
              <a:gd name="connsiteX2" fmla="*/ 1051133 w 1754013"/>
              <a:gd name="connsiteY2" fmla="*/ 203586 h 981253"/>
              <a:gd name="connsiteX3" fmla="*/ 717847 w 1754013"/>
              <a:gd name="connsiteY3" fmla="*/ 844521 h 981253"/>
              <a:gd name="connsiteX4" fmla="*/ 0 w 1754013"/>
              <a:gd name="connsiteY4" fmla="*/ 981253 h 981253"/>
              <a:gd name="connsiteX0" fmla="*/ 1751888 w 1754013"/>
              <a:gd name="connsiteY0" fmla="*/ 826870 h 1014877"/>
              <a:gd name="connsiteX1" fmla="*/ 1751888 w 1754013"/>
              <a:gd name="connsiteY1" fmla="*/ 707229 h 1014877"/>
              <a:gd name="connsiteX2" fmla="*/ 1051133 w 1754013"/>
              <a:gd name="connsiteY2" fmla="*/ 237210 h 1014877"/>
              <a:gd name="connsiteX3" fmla="*/ 717847 w 1754013"/>
              <a:gd name="connsiteY3" fmla="*/ 878145 h 1014877"/>
              <a:gd name="connsiteX4" fmla="*/ 0 w 1754013"/>
              <a:gd name="connsiteY4" fmla="*/ 1014877 h 1014877"/>
              <a:gd name="connsiteX0" fmla="*/ 1751888 w 1754013"/>
              <a:gd name="connsiteY0" fmla="*/ 868159 h 1056166"/>
              <a:gd name="connsiteX1" fmla="*/ 1751888 w 1754013"/>
              <a:gd name="connsiteY1" fmla="*/ 748518 h 1056166"/>
              <a:gd name="connsiteX2" fmla="*/ 1051133 w 1754013"/>
              <a:gd name="connsiteY2" fmla="*/ 278499 h 1056166"/>
              <a:gd name="connsiteX3" fmla="*/ 717847 w 1754013"/>
              <a:gd name="connsiteY3" fmla="*/ 919434 h 1056166"/>
              <a:gd name="connsiteX4" fmla="*/ 0 w 1754013"/>
              <a:gd name="connsiteY4" fmla="*/ 1056166 h 105616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754013" h="1056166">
                <a:moveTo>
                  <a:pt x="1751888" y="868159"/>
                </a:moveTo>
                <a:cubicBezTo>
                  <a:pt x="1755181" y="846527"/>
                  <a:pt x="1754224" y="790759"/>
                  <a:pt x="1751888" y="748518"/>
                </a:cubicBezTo>
                <a:cubicBezTo>
                  <a:pt x="1763839" y="-270035"/>
                  <a:pt x="1199661" y="-59550"/>
                  <a:pt x="1051133" y="278499"/>
                </a:cubicBezTo>
                <a:cubicBezTo>
                  <a:pt x="902605" y="616548"/>
                  <a:pt x="893036" y="789823"/>
                  <a:pt x="717847" y="919434"/>
                </a:cubicBezTo>
                <a:cubicBezTo>
                  <a:pt x="542658" y="1049045"/>
                  <a:pt x="271329" y="1052605"/>
                  <a:pt x="0" y="1056166"/>
                </a:cubicBezTo>
              </a:path>
            </a:pathLst>
          </a:cu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206" name="Freeform 102">
            <a:extLst>
              <a:ext uri="{FF2B5EF4-FFF2-40B4-BE49-F238E27FC236}">
                <a16:creationId xmlns:a16="http://schemas.microsoft.com/office/drawing/2014/main" id="{844E163B-E13A-4995-9AB7-C8DECC044A89}"/>
              </a:ext>
            </a:extLst>
          </xdr:cNvPr>
          <xdr:cNvSpPr/>
        </xdr:nvSpPr>
        <xdr:spPr>
          <a:xfrm>
            <a:off x="4862265" y="2050991"/>
            <a:ext cx="171208" cy="1348698"/>
          </a:xfrm>
          <a:custGeom>
            <a:avLst/>
            <a:gdLst>
              <a:gd name="connsiteX0" fmla="*/ 60113 w 171208"/>
              <a:gd name="connsiteY0" fmla="*/ 1324598 h 1324598"/>
              <a:gd name="connsiteX1" fmla="*/ 128479 w 171208"/>
              <a:gd name="connsiteY1" fmla="*/ 837488 h 1324598"/>
              <a:gd name="connsiteX2" fmla="*/ 292 w 171208"/>
              <a:gd name="connsiteY2" fmla="*/ 316194 h 1324598"/>
              <a:gd name="connsiteX3" fmla="*/ 171208 w 171208"/>
              <a:gd name="connsiteY3" fmla="*/ 0 h 1324598"/>
            </a:gdLst>
            <a:ahLst/>
            <a:cxnLst>
              <a:cxn ang="0">
                <a:pos x="connsiteX0" y="connsiteY0"/>
              </a:cxn>
              <a:cxn ang="0">
                <a:pos x="connsiteX1" y="connsiteY1"/>
              </a:cxn>
              <a:cxn ang="0">
                <a:pos x="connsiteX2" y="connsiteY2"/>
              </a:cxn>
              <a:cxn ang="0">
                <a:pos x="connsiteX3" y="connsiteY3"/>
              </a:cxn>
            </a:cxnLst>
            <a:rect l="l" t="t" r="r" b="b"/>
            <a:pathLst>
              <a:path w="171208" h="1324598">
                <a:moveTo>
                  <a:pt x="60113" y="1324598"/>
                </a:moveTo>
                <a:cubicBezTo>
                  <a:pt x="99281" y="1165076"/>
                  <a:pt x="138449" y="1005555"/>
                  <a:pt x="128479" y="837488"/>
                </a:cubicBezTo>
                <a:cubicBezTo>
                  <a:pt x="118509" y="669421"/>
                  <a:pt x="-6829" y="455775"/>
                  <a:pt x="292" y="316194"/>
                </a:cubicBezTo>
                <a:cubicBezTo>
                  <a:pt x="7413" y="176613"/>
                  <a:pt x="89310" y="88306"/>
                  <a:pt x="171208" y="0"/>
                </a:cubicBezTo>
              </a:path>
            </a:pathLst>
          </a:cu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207" name="Freeform 103">
            <a:extLst>
              <a:ext uri="{FF2B5EF4-FFF2-40B4-BE49-F238E27FC236}">
                <a16:creationId xmlns:a16="http://schemas.microsoft.com/office/drawing/2014/main" id="{32054251-7EA1-456F-8A56-241B90A53538}"/>
              </a:ext>
            </a:extLst>
          </xdr:cNvPr>
          <xdr:cNvSpPr/>
        </xdr:nvSpPr>
        <xdr:spPr>
          <a:xfrm>
            <a:off x="5058455" y="2059536"/>
            <a:ext cx="2480654" cy="1369464"/>
          </a:xfrm>
          <a:custGeom>
            <a:avLst/>
            <a:gdLst>
              <a:gd name="connsiteX0" fmla="*/ 2221907 w 2319271"/>
              <a:gd name="connsiteY0" fmla="*/ 1358782 h 1358782"/>
              <a:gd name="connsiteX1" fmla="*/ 2196269 w 2319271"/>
              <a:gd name="connsiteY1" fmla="*/ 999858 h 1358782"/>
              <a:gd name="connsiteX2" fmla="*/ 1008404 w 2319271"/>
              <a:gd name="connsiteY2" fmla="*/ 555477 h 1358782"/>
              <a:gd name="connsiteX3" fmla="*/ 213645 w 2319271"/>
              <a:gd name="connsiteY3" fmla="*/ 290557 h 1358782"/>
              <a:gd name="connsiteX4" fmla="*/ 0 w 2319271"/>
              <a:gd name="connsiteY4" fmla="*/ 0 h 1358782"/>
              <a:gd name="connsiteX0" fmla="*/ 2221907 w 2319271"/>
              <a:gd name="connsiteY0" fmla="*/ 1358782 h 1358782"/>
              <a:gd name="connsiteX1" fmla="*/ 2196269 w 2319271"/>
              <a:gd name="connsiteY1" fmla="*/ 999858 h 1358782"/>
              <a:gd name="connsiteX2" fmla="*/ 1008404 w 2319271"/>
              <a:gd name="connsiteY2" fmla="*/ 555477 h 1358782"/>
              <a:gd name="connsiteX3" fmla="*/ 213645 w 2319271"/>
              <a:gd name="connsiteY3" fmla="*/ 290557 h 1358782"/>
              <a:gd name="connsiteX4" fmla="*/ 0 w 2319271"/>
              <a:gd name="connsiteY4" fmla="*/ 0 h 1358782"/>
              <a:gd name="connsiteX0" fmla="*/ 2265881 w 2363245"/>
              <a:gd name="connsiteY0" fmla="*/ 1358782 h 1358782"/>
              <a:gd name="connsiteX1" fmla="*/ 2240243 w 2363245"/>
              <a:gd name="connsiteY1" fmla="*/ 999858 h 1358782"/>
              <a:gd name="connsiteX2" fmla="*/ 1052378 w 2363245"/>
              <a:gd name="connsiteY2" fmla="*/ 555477 h 1358782"/>
              <a:gd name="connsiteX3" fmla="*/ 257619 w 2363245"/>
              <a:gd name="connsiteY3" fmla="*/ 290557 h 1358782"/>
              <a:gd name="connsiteX4" fmla="*/ 43974 w 2363245"/>
              <a:gd name="connsiteY4" fmla="*/ 0 h 1358782"/>
              <a:gd name="connsiteX0" fmla="*/ 2275847 w 2373211"/>
              <a:gd name="connsiteY0" fmla="*/ 1358782 h 1358782"/>
              <a:gd name="connsiteX1" fmla="*/ 2250209 w 2373211"/>
              <a:gd name="connsiteY1" fmla="*/ 999858 h 1358782"/>
              <a:gd name="connsiteX2" fmla="*/ 1062344 w 2373211"/>
              <a:gd name="connsiteY2" fmla="*/ 555477 h 1358782"/>
              <a:gd name="connsiteX3" fmla="*/ 267585 w 2373211"/>
              <a:gd name="connsiteY3" fmla="*/ 290557 h 1358782"/>
              <a:gd name="connsiteX4" fmla="*/ 53940 w 2373211"/>
              <a:gd name="connsiteY4" fmla="*/ 0 h 1358782"/>
              <a:gd name="connsiteX0" fmla="*/ 2221907 w 2319271"/>
              <a:gd name="connsiteY0" fmla="*/ 1358782 h 1358782"/>
              <a:gd name="connsiteX1" fmla="*/ 2196269 w 2319271"/>
              <a:gd name="connsiteY1" fmla="*/ 999858 h 1358782"/>
              <a:gd name="connsiteX2" fmla="*/ 1008404 w 2319271"/>
              <a:gd name="connsiteY2" fmla="*/ 555477 h 1358782"/>
              <a:gd name="connsiteX3" fmla="*/ 0 w 2319271"/>
              <a:gd name="connsiteY3" fmla="*/ 0 h 1358782"/>
              <a:gd name="connsiteX0" fmla="*/ 2221907 w 2319271"/>
              <a:gd name="connsiteY0" fmla="*/ 1358782 h 1358782"/>
              <a:gd name="connsiteX1" fmla="*/ 2196269 w 2319271"/>
              <a:gd name="connsiteY1" fmla="*/ 999858 h 1358782"/>
              <a:gd name="connsiteX2" fmla="*/ 1008404 w 2319271"/>
              <a:gd name="connsiteY2" fmla="*/ 555477 h 1358782"/>
              <a:gd name="connsiteX3" fmla="*/ 0 w 2319271"/>
              <a:gd name="connsiteY3" fmla="*/ 0 h 1358782"/>
              <a:gd name="connsiteX0" fmla="*/ 2310368 w 2407732"/>
              <a:gd name="connsiteY0" fmla="*/ 1358782 h 1358782"/>
              <a:gd name="connsiteX1" fmla="*/ 2284730 w 2407732"/>
              <a:gd name="connsiteY1" fmla="*/ 999858 h 1358782"/>
              <a:gd name="connsiteX2" fmla="*/ 1096865 w 2407732"/>
              <a:gd name="connsiteY2" fmla="*/ 555477 h 1358782"/>
              <a:gd name="connsiteX3" fmla="*/ 88461 w 2407732"/>
              <a:gd name="connsiteY3" fmla="*/ 0 h 1358782"/>
              <a:gd name="connsiteX0" fmla="*/ 2314218 w 2411582"/>
              <a:gd name="connsiteY0" fmla="*/ 1358782 h 1358782"/>
              <a:gd name="connsiteX1" fmla="*/ 2288580 w 2411582"/>
              <a:gd name="connsiteY1" fmla="*/ 999858 h 1358782"/>
              <a:gd name="connsiteX2" fmla="*/ 1100715 w 2411582"/>
              <a:gd name="connsiteY2" fmla="*/ 555477 h 1358782"/>
              <a:gd name="connsiteX3" fmla="*/ 92311 w 2411582"/>
              <a:gd name="connsiteY3" fmla="*/ 0 h 1358782"/>
              <a:gd name="connsiteX0" fmla="*/ 2306480 w 2407552"/>
              <a:gd name="connsiteY0" fmla="*/ 1358782 h 1358782"/>
              <a:gd name="connsiteX1" fmla="*/ 2287192 w 2407552"/>
              <a:gd name="connsiteY1" fmla="*/ 905351 h 1358782"/>
              <a:gd name="connsiteX2" fmla="*/ 1092977 w 2407552"/>
              <a:gd name="connsiteY2" fmla="*/ 555477 h 1358782"/>
              <a:gd name="connsiteX3" fmla="*/ 84573 w 2407552"/>
              <a:gd name="connsiteY3" fmla="*/ 0 h 1358782"/>
              <a:gd name="connsiteX0" fmla="*/ 2312328 w 2413400"/>
              <a:gd name="connsiteY0" fmla="*/ 1358782 h 1358782"/>
              <a:gd name="connsiteX1" fmla="*/ 2293040 w 2413400"/>
              <a:gd name="connsiteY1" fmla="*/ 905351 h 1358782"/>
              <a:gd name="connsiteX2" fmla="*/ 1098825 w 2413400"/>
              <a:gd name="connsiteY2" fmla="*/ 555477 h 1358782"/>
              <a:gd name="connsiteX3" fmla="*/ 90421 w 2413400"/>
              <a:gd name="connsiteY3" fmla="*/ 0 h 1358782"/>
              <a:gd name="connsiteX0" fmla="*/ 2312328 w 2312328"/>
              <a:gd name="connsiteY0" fmla="*/ 1358782 h 1358782"/>
              <a:gd name="connsiteX1" fmla="*/ 1098825 w 2312328"/>
              <a:gd name="connsiteY1" fmla="*/ 555477 h 1358782"/>
              <a:gd name="connsiteX2" fmla="*/ 90421 w 2312328"/>
              <a:gd name="connsiteY2" fmla="*/ 0 h 1358782"/>
              <a:gd name="connsiteX0" fmla="*/ 2312328 w 2464756"/>
              <a:gd name="connsiteY0" fmla="*/ 1358782 h 1358782"/>
              <a:gd name="connsiteX1" fmla="*/ 1098825 w 2464756"/>
              <a:gd name="connsiteY1" fmla="*/ 555477 h 1358782"/>
              <a:gd name="connsiteX2" fmla="*/ 90421 w 2464756"/>
              <a:gd name="connsiteY2" fmla="*/ 0 h 1358782"/>
              <a:gd name="connsiteX0" fmla="*/ 2312328 w 2471516"/>
              <a:gd name="connsiteY0" fmla="*/ 1358782 h 1358782"/>
              <a:gd name="connsiteX1" fmla="*/ 1098825 w 2471516"/>
              <a:gd name="connsiteY1" fmla="*/ 555477 h 1358782"/>
              <a:gd name="connsiteX2" fmla="*/ 90421 w 2471516"/>
              <a:gd name="connsiteY2" fmla="*/ 0 h 1358782"/>
              <a:gd name="connsiteX0" fmla="*/ 2316566 w 2480654"/>
              <a:gd name="connsiteY0" fmla="*/ 1358782 h 1358782"/>
              <a:gd name="connsiteX1" fmla="*/ 1103063 w 2480654"/>
              <a:gd name="connsiteY1" fmla="*/ 555477 h 1358782"/>
              <a:gd name="connsiteX2" fmla="*/ 94659 w 2480654"/>
              <a:gd name="connsiteY2" fmla="*/ 0 h 1358782"/>
            </a:gdLst>
            <a:ahLst/>
            <a:cxnLst>
              <a:cxn ang="0">
                <a:pos x="connsiteX0" y="connsiteY0"/>
              </a:cxn>
              <a:cxn ang="0">
                <a:pos x="connsiteX1" y="connsiteY1"/>
              </a:cxn>
              <a:cxn ang="0">
                <a:pos x="connsiteX2" y="connsiteY2"/>
              </a:cxn>
            </a:cxnLst>
            <a:rect l="l" t="t" r="r" b="b"/>
            <a:pathLst>
              <a:path w="2480654" h="1358782">
                <a:moveTo>
                  <a:pt x="2316566" y="1358782"/>
                </a:moveTo>
                <a:cubicBezTo>
                  <a:pt x="2940053" y="573981"/>
                  <a:pt x="1622566" y="583509"/>
                  <a:pt x="1103063" y="555477"/>
                </a:cubicBezTo>
                <a:cubicBezTo>
                  <a:pt x="583560" y="527445"/>
                  <a:pt x="-288982" y="500054"/>
                  <a:pt x="94659" y="0"/>
                </a:cubicBezTo>
              </a:path>
            </a:pathLst>
          </a:cu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208" name="Text Box 1061">
            <a:extLst>
              <a:ext uri="{FF2B5EF4-FFF2-40B4-BE49-F238E27FC236}">
                <a16:creationId xmlns:a16="http://schemas.microsoft.com/office/drawing/2014/main" id="{3816645C-61D3-4CDD-929F-D67D110BF569}"/>
              </a:ext>
            </a:extLst>
          </xdr:cNvPr>
          <xdr:cNvSpPr txBox="1">
            <a:spLocks noChangeArrowheads="1"/>
          </xdr:cNvSpPr>
        </xdr:nvSpPr>
        <xdr:spPr bwMode="auto">
          <a:xfrm>
            <a:off x="6753790" y="1866189"/>
            <a:ext cx="1020697" cy="2882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91440" tIns="45720" rIns="91440" bIns="4572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lnSpc>
                <a:spcPts val="900"/>
              </a:lnSpc>
              <a:defRPr sz="1000"/>
            </a:pPr>
            <a:r>
              <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Ethernet </a:t>
            </a:r>
            <a:r>
              <a:rPr lang="en-US" altLang="ja-JP"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cable</a:t>
            </a:r>
            <a:endPar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endParaRPr>
          </a:p>
        </xdr:txBody>
      </xdr:sp>
      <xdr:sp macro="" textlink="">
        <xdr:nvSpPr>
          <xdr:cNvPr id="209" name="Freeform 105">
            <a:extLst>
              <a:ext uri="{FF2B5EF4-FFF2-40B4-BE49-F238E27FC236}">
                <a16:creationId xmlns:a16="http://schemas.microsoft.com/office/drawing/2014/main" id="{E9A74CF3-6B54-4F1B-839E-3D0A345B0612}"/>
              </a:ext>
            </a:extLst>
          </xdr:cNvPr>
          <xdr:cNvSpPr/>
        </xdr:nvSpPr>
        <xdr:spPr>
          <a:xfrm>
            <a:off x="5356863" y="2039234"/>
            <a:ext cx="2462539" cy="225533"/>
          </a:xfrm>
          <a:custGeom>
            <a:avLst/>
            <a:gdLst>
              <a:gd name="connsiteX0" fmla="*/ 52625 w 2462539"/>
              <a:gd name="connsiteY0" fmla="*/ 28848 h 225533"/>
              <a:gd name="connsiteX1" fmla="*/ 240632 w 2462539"/>
              <a:gd name="connsiteY1" fmla="*/ 225402 h 225533"/>
              <a:gd name="connsiteX2" fmla="*/ 1949791 w 2462539"/>
              <a:gd name="connsiteY2" fmla="*/ 3211 h 225533"/>
              <a:gd name="connsiteX3" fmla="*/ 2462539 w 2462539"/>
              <a:gd name="connsiteY3" fmla="*/ 114306 h 225533"/>
            </a:gdLst>
            <a:ahLst/>
            <a:cxnLst>
              <a:cxn ang="0">
                <a:pos x="connsiteX0" y="connsiteY0"/>
              </a:cxn>
              <a:cxn ang="0">
                <a:pos x="connsiteX1" y="connsiteY1"/>
              </a:cxn>
              <a:cxn ang="0">
                <a:pos x="connsiteX2" y="connsiteY2"/>
              </a:cxn>
              <a:cxn ang="0">
                <a:pos x="connsiteX3" y="connsiteY3"/>
              </a:cxn>
            </a:cxnLst>
            <a:rect l="l" t="t" r="r" b="b"/>
            <a:pathLst>
              <a:path w="2462539" h="225533">
                <a:moveTo>
                  <a:pt x="52625" y="28848"/>
                </a:moveTo>
                <a:cubicBezTo>
                  <a:pt x="-11469" y="129261"/>
                  <a:pt x="-75562" y="229675"/>
                  <a:pt x="240632" y="225402"/>
                </a:cubicBezTo>
                <a:cubicBezTo>
                  <a:pt x="556826" y="221129"/>
                  <a:pt x="1579473" y="21727"/>
                  <a:pt x="1949791" y="3211"/>
                </a:cubicBezTo>
                <a:cubicBezTo>
                  <a:pt x="2320109" y="-15305"/>
                  <a:pt x="2391324" y="49500"/>
                  <a:pt x="2462539" y="114306"/>
                </a:cubicBezTo>
              </a:path>
            </a:pathLst>
          </a:cu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210" name="Freeform 106">
            <a:extLst>
              <a:ext uri="{FF2B5EF4-FFF2-40B4-BE49-F238E27FC236}">
                <a16:creationId xmlns:a16="http://schemas.microsoft.com/office/drawing/2014/main" id="{54937BC5-EC32-4B70-8847-4BA1DAF04DF2}"/>
              </a:ext>
            </a:extLst>
          </xdr:cNvPr>
          <xdr:cNvSpPr/>
        </xdr:nvSpPr>
        <xdr:spPr>
          <a:xfrm>
            <a:off x="2926080" y="3016926"/>
            <a:ext cx="4280001" cy="694014"/>
          </a:xfrm>
          <a:custGeom>
            <a:avLst/>
            <a:gdLst>
              <a:gd name="connsiteX0" fmla="*/ 4206240 w 4280001"/>
              <a:gd name="connsiteY0" fmla="*/ 465414 h 694014"/>
              <a:gd name="connsiteX1" fmla="*/ 4076700 w 4280001"/>
              <a:gd name="connsiteY1" fmla="*/ 175854 h 694014"/>
              <a:gd name="connsiteX2" fmla="*/ 2476500 w 4280001"/>
              <a:gd name="connsiteY2" fmla="*/ 594 h 694014"/>
              <a:gd name="connsiteX3" fmla="*/ 1226820 w 4280001"/>
              <a:gd name="connsiteY3" fmla="*/ 137754 h 694014"/>
              <a:gd name="connsiteX4" fmla="*/ 670560 w 4280001"/>
              <a:gd name="connsiteY4" fmla="*/ 594954 h 694014"/>
              <a:gd name="connsiteX5" fmla="*/ 0 w 4280001"/>
              <a:gd name="connsiteY5" fmla="*/ 694014 h 6940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4280001" h="694014">
                <a:moveTo>
                  <a:pt x="4206240" y="465414"/>
                </a:moveTo>
                <a:cubicBezTo>
                  <a:pt x="4285615" y="359369"/>
                  <a:pt x="4364990" y="253324"/>
                  <a:pt x="4076700" y="175854"/>
                </a:cubicBezTo>
                <a:cubicBezTo>
                  <a:pt x="3788410" y="98384"/>
                  <a:pt x="2951480" y="6944"/>
                  <a:pt x="2476500" y="594"/>
                </a:cubicBezTo>
                <a:cubicBezTo>
                  <a:pt x="2001520" y="-5756"/>
                  <a:pt x="1527810" y="38694"/>
                  <a:pt x="1226820" y="137754"/>
                </a:cubicBezTo>
                <a:cubicBezTo>
                  <a:pt x="925830" y="236814"/>
                  <a:pt x="875030" y="502244"/>
                  <a:pt x="670560" y="594954"/>
                </a:cubicBezTo>
                <a:cubicBezTo>
                  <a:pt x="466090" y="687664"/>
                  <a:pt x="233045" y="690839"/>
                  <a:pt x="0" y="694014"/>
                </a:cubicBezTo>
              </a:path>
            </a:pathLst>
          </a:cu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211" name="Text Box 1063">
            <a:extLst>
              <a:ext uri="{FF2B5EF4-FFF2-40B4-BE49-F238E27FC236}">
                <a16:creationId xmlns:a16="http://schemas.microsoft.com/office/drawing/2014/main" id="{61F6401C-999C-46DF-9E5C-02C56F978DB1}"/>
              </a:ext>
            </a:extLst>
          </xdr:cNvPr>
          <xdr:cNvSpPr txBox="1">
            <a:spLocks noChangeArrowheads="1"/>
          </xdr:cNvSpPr>
        </xdr:nvSpPr>
        <xdr:spPr bwMode="auto">
          <a:xfrm>
            <a:off x="5645801" y="2829688"/>
            <a:ext cx="1714318" cy="5145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91440" tIns="45720" rIns="91440" bIns="4572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defRPr sz="1000"/>
            </a:pPr>
            <a:r>
              <a:rPr lang="ja-JP" altLang="en-US" sz="9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USB</a:t>
            </a:r>
            <a:r>
              <a:rPr lang="ja-JP" altLang="en-US" sz="900" b="0" i="0" u="none" strike="noStrike" baseline="0">
                <a:solidFill>
                  <a:srgbClr val="000000"/>
                </a:solidFill>
                <a:latin typeface="Times New Roman" panose="02020603050405020304" pitchFamily="18" charset="0"/>
                <a:ea typeface="+mn-ea"/>
                <a:cs typeface="Times New Roman" panose="02020603050405020304" pitchFamily="18" charset="0"/>
              </a:rPr>
              <a:t> </a:t>
            </a:r>
            <a:r>
              <a:rPr lang="en-US" altLang="ja-JP" sz="1050">
                <a:effectLst/>
                <a:latin typeface="Times New Roman" panose="02020603050405020304" pitchFamily="18" charset="0"/>
                <a:ea typeface="+mn-ea"/>
                <a:cs typeface="Times New Roman" panose="02020603050405020304" pitchFamily="18" charset="0"/>
              </a:rPr>
              <a:t>cable </a:t>
            </a:r>
            <a:r>
              <a:rPr lang="ja-JP" altLang="en-US" sz="9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(type A to mini AB)</a:t>
            </a:r>
          </a:p>
        </xdr:txBody>
      </xdr:sp>
      <xdr:sp macro="" textlink="">
        <xdr:nvSpPr>
          <xdr:cNvPr id="212" name="Freeform 108">
            <a:extLst>
              <a:ext uri="{FF2B5EF4-FFF2-40B4-BE49-F238E27FC236}">
                <a16:creationId xmlns:a16="http://schemas.microsoft.com/office/drawing/2014/main" id="{DBD28CEB-4AC7-4358-9366-21A03DCB183B}"/>
              </a:ext>
            </a:extLst>
          </xdr:cNvPr>
          <xdr:cNvSpPr/>
        </xdr:nvSpPr>
        <xdr:spPr>
          <a:xfrm>
            <a:off x="2927350" y="2032000"/>
            <a:ext cx="1987550" cy="1533651"/>
          </a:xfrm>
          <a:custGeom>
            <a:avLst/>
            <a:gdLst>
              <a:gd name="connsiteX0" fmla="*/ 1987550 w 1987550"/>
              <a:gd name="connsiteY0" fmla="*/ 0 h 1533651"/>
              <a:gd name="connsiteX1" fmla="*/ 1504950 w 1987550"/>
              <a:gd name="connsiteY1" fmla="*/ 387350 h 1533651"/>
              <a:gd name="connsiteX2" fmla="*/ 850900 w 1987550"/>
              <a:gd name="connsiteY2" fmla="*/ 679450 h 1533651"/>
              <a:gd name="connsiteX3" fmla="*/ 247650 w 1987550"/>
              <a:gd name="connsiteY3" fmla="*/ 1403350 h 1533651"/>
              <a:gd name="connsiteX4" fmla="*/ 0 w 1987550"/>
              <a:gd name="connsiteY4" fmla="*/ 1530350 h 1533651"/>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987550" h="1533651">
                <a:moveTo>
                  <a:pt x="1987550" y="0"/>
                </a:moveTo>
                <a:cubicBezTo>
                  <a:pt x="1840971" y="137054"/>
                  <a:pt x="1694392" y="274108"/>
                  <a:pt x="1504950" y="387350"/>
                </a:cubicBezTo>
                <a:cubicBezTo>
                  <a:pt x="1315508" y="500592"/>
                  <a:pt x="1060450" y="510117"/>
                  <a:pt x="850900" y="679450"/>
                </a:cubicBezTo>
                <a:cubicBezTo>
                  <a:pt x="641350" y="848783"/>
                  <a:pt x="389467" y="1261533"/>
                  <a:pt x="247650" y="1403350"/>
                </a:cubicBezTo>
                <a:cubicBezTo>
                  <a:pt x="105833" y="1545167"/>
                  <a:pt x="52916" y="1537758"/>
                  <a:pt x="0" y="1530350"/>
                </a:cubicBezTo>
              </a:path>
            </a:pathLst>
          </a:cu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213" name="Text Box 1047">
            <a:extLst>
              <a:ext uri="{FF2B5EF4-FFF2-40B4-BE49-F238E27FC236}">
                <a16:creationId xmlns:a16="http://schemas.microsoft.com/office/drawing/2014/main" id="{09205388-557E-4677-AF97-FF214EFA8113}"/>
              </a:ext>
            </a:extLst>
          </xdr:cNvPr>
          <xdr:cNvSpPr txBox="1">
            <a:spLocks noChangeArrowheads="1"/>
          </xdr:cNvSpPr>
        </xdr:nvSpPr>
        <xdr:spPr bwMode="auto">
          <a:xfrm>
            <a:off x="5372735" y="4181036"/>
            <a:ext cx="396133" cy="155993"/>
          </a:xfrm>
          <a:prstGeom prst="rect">
            <a:avLst/>
          </a:prstGeom>
          <a:solidFill>
            <a:srgbClr val="FFFFFF"/>
          </a:solidFill>
          <a:ln w="9525">
            <a:solidFill>
              <a:srgbClr val="000000"/>
            </a:solidFill>
            <a:miter lim="800000"/>
            <a:headEnd/>
            <a:tailEnd/>
          </a:ln>
        </xdr:spPr>
        <xdr:txBody>
          <a:bodyPr wrap="square" lIns="74295" tIns="8890" rIns="74295" bIns="889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defRPr sz="1000"/>
            </a:pPr>
            <a:r>
              <a:rPr lang="ja-JP" altLang="en-US" sz="800" b="0" i="0" u="none" strike="noStrike" baseline="0">
                <a:solidFill>
                  <a:srgbClr val="000000"/>
                </a:solidFill>
                <a:latin typeface="ＭＳ Ｐゴシック"/>
                <a:ea typeface="ＭＳ Ｐゴシック"/>
              </a:rPr>
              <a:t>CN</a:t>
            </a:r>
            <a:r>
              <a:rPr lang="en-US" altLang="ja-JP" sz="800" b="0" i="0" u="none" strike="noStrike" baseline="0">
                <a:solidFill>
                  <a:srgbClr val="000000"/>
                </a:solidFill>
                <a:latin typeface="ＭＳ Ｐゴシック"/>
                <a:ea typeface="ＭＳ Ｐゴシック"/>
              </a:rPr>
              <a:t>41</a:t>
            </a:r>
            <a:endParaRPr lang="ja-JP" altLang="en-US" sz="800" b="0" i="0" u="none" strike="noStrike" baseline="0">
              <a:solidFill>
                <a:srgbClr val="000000"/>
              </a:solidFill>
              <a:latin typeface="ＭＳ Ｐゴシック"/>
              <a:ea typeface="ＭＳ Ｐゴシック"/>
            </a:endParaRPr>
          </a:p>
        </xdr:txBody>
      </xdr:sp>
      <xdr:sp macro="" textlink="">
        <xdr:nvSpPr>
          <xdr:cNvPr id="214" name="Text Box 1047">
            <a:extLst>
              <a:ext uri="{FF2B5EF4-FFF2-40B4-BE49-F238E27FC236}">
                <a16:creationId xmlns:a16="http://schemas.microsoft.com/office/drawing/2014/main" id="{1CD85438-F3DE-4346-A384-768990FDBBAB}"/>
              </a:ext>
            </a:extLst>
          </xdr:cNvPr>
          <xdr:cNvSpPr txBox="1">
            <a:spLocks noChangeArrowheads="1"/>
          </xdr:cNvSpPr>
        </xdr:nvSpPr>
        <xdr:spPr bwMode="auto">
          <a:xfrm>
            <a:off x="7798110" y="4219288"/>
            <a:ext cx="396133" cy="155993"/>
          </a:xfrm>
          <a:prstGeom prst="rect">
            <a:avLst/>
          </a:prstGeom>
          <a:solidFill>
            <a:srgbClr val="FFFFFF"/>
          </a:solidFill>
          <a:ln w="9525">
            <a:solidFill>
              <a:srgbClr val="000000"/>
            </a:solidFill>
            <a:miter lim="800000"/>
            <a:headEnd/>
            <a:tailEnd/>
          </a:ln>
        </xdr:spPr>
        <xdr:txBody>
          <a:bodyPr wrap="square" lIns="74295" tIns="8890" rIns="74295" bIns="889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defRPr sz="1000"/>
            </a:pPr>
            <a:r>
              <a:rPr lang="ja-JP" altLang="en-US" sz="800" b="0" i="0" u="none" strike="noStrike" baseline="0">
                <a:solidFill>
                  <a:srgbClr val="000000"/>
                </a:solidFill>
                <a:latin typeface="ＭＳ Ｐゴシック"/>
                <a:ea typeface="ＭＳ Ｐゴシック"/>
              </a:rPr>
              <a:t>CN</a:t>
            </a:r>
            <a:r>
              <a:rPr lang="en-US" altLang="ja-JP" sz="800" b="0" i="0" u="none" strike="noStrike" baseline="0">
                <a:solidFill>
                  <a:srgbClr val="000000"/>
                </a:solidFill>
                <a:latin typeface="ＭＳ Ｐゴシック"/>
                <a:ea typeface="ＭＳ Ｐゴシック"/>
              </a:rPr>
              <a:t>41</a:t>
            </a:r>
            <a:endParaRPr lang="ja-JP" altLang="en-US" sz="800" b="0" i="0" u="none" strike="noStrike" baseline="0">
              <a:solidFill>
                <a:srgbClr val="000000"/>
              </a:solidFill>
              <a:latin typeface="ＭＳ Ｐゴシック"/>
              <a:ea typeface="ＭＳ Ｐゴシック"/>
            </a:endParaRPr>
          </a:p>
        </xdr:txBody>
      </xdr:sp>
      <xdr:sp macro="" textlink="">
        <xdr:nvSpPr>
          <xdr:cNvPr id="215" name="Freeform 111">
            <a:extLst>
              <a:ext uri="{FF2B5EF4-FFF2-40B4-BE49-F238E27FC236}">
                <a16:creationId xmlns:a16="http://schemas.microsoft.com/office/drawing/2014/main" id="{2C2ED78F-9D00-47F3-986F-8ED5B052D330}"/>
              </a:ext>
            </a:extLst>
          </xdr:cNvPr>
          <xdr:cNvSpPr/>
        </xdr:nvSpPr>
        <xdr:spPr>
          <a:xfrm>
            <a:off x="5765800" y="4304683"/>
            <a:ext cx="2655108" cy="702281"/>
          </a:xfrm>
          <a:custGeom>
            <a:avLst/>
            <a:gdLst>
              <a:gd name="connsiteX0" fmla="*/ 0 w 2457450"/>
              <a:gd name="connsiteY0" fmla="*/ 0 h 31750"/>
              <a:gd name="connsiteX1" fmla="*/ 2457450 w 2457450"/>
              <a:gd name="connsiteY1" fmla="*/ 31750 h 31750"/>
              <a:gd name="connsiteX0" fmla="*/ 0 w 2457450"/>
              <a:gd name="connsiteY0" fmla="*/ 448108 h 479858"/>
              <a:gd name="connsiteX1" fmla="*/ 2457450 w 2457450"/>
              <a:gd name="connsiteY1" fmla="*/ 479858 h 479858"/>
              <a:gd name="connsiteX0" fmla="*/ 0 w 2457450"/>
              <a:gd name="connsiteY0" fmla="*/ 701606 h 733356"/>
              <a:gd name="connsiteX1" fmla="*/ 2457450 w 2457450"/>
              <a:gd name="connsiteY1" fmla="*/ 733356 h 733356"/>
              <a:gd name="connsiteX0" fmla="*/ 0 w 2457450"/>
              <a:gd name="connsiteY0" fmla="*/ 711790 h 743540"/>
              <a:gd name="connsiteX1" fmla="*/ 2457450 w 2457450"/>
              <a:gd name="connsiteY1" fmla="*/ 743540 h 743540"/>
              <a:gd name="connsiteX0" fmla="*/ 0 w 2457450"/>
              <a:gd name="connsiteY0" fmla="*/ 708386 h 740136"/>
              <a:gd name="connsiteX1" fmla="*/ 2457450 w 2457450"/>
              <a:gd name="connsiteY1" fmla="*/ 740136 h 740136"/>
              <a:gd name="connsiteX0" fmla="*/ 0 w 2457450"/>
              <a:gd name="connsiteY0" fmla="*/ 838905 h 870655"/>
              <a:gd name="connsiteX1" fmla="*/ 825500 w 2457450"/>
              <a:gd name="connsiteY1" fmla="*/ 191205 h 870655"/>
              <a:gd name="connsiteX2" fmla="*/ 2457450 w 2457450"/>
              <a:gd name="connsiteY2" fmla="*/ 870655 h 870655"/>
              <a:gd name="connsiteX0" fmla="*/ 0 w 2457450"/>
              <a:gd name="connsiteY0" fmla="*/ 722797 h 754547"/>
              <a:gd name="connsiteX1" fmla="*/ 825500 w 2457450"/>
              <a:gd name="connsiteY1" fmla="*/ 75097 h 754547"/>
              <a:gd name="connsiteX2" fmla="*/ 1820863 w 2457450"/>
              <a:gd name="connsiteY2" fmla="*/ 89386 h 754547"/>
              <a:gd name="connsiteX3" fmla="*/ 2457450 w 2457450"/>
              <a:gd name="connsiteY3" fmla="*/ 754547 h 754547"/>
              <a:gd name="connsiteX0" fmla="*/ 0 w 2457450"/>
              <a:gd name="connsiteY0" fmla="*/ 722797 h 754547"/>
              <a:gd name="connsiteX1" fmla="*/ 825500 w 2457450"/>
              <a:gd name="connsiteY1" fmla="*/ 75097 h 754547"/>
              <a:gd name="connsiteX2" fmla="*/ 1820863 w 2457450"/>
              <a:gd name="connsiteY2" fmla="*/ 89386 h 754547"/>
              <a:gd name="connsiteX3" fmla="*/ 2457450 w 2457450"/>
              <a:gd name="connsiteY3" fmla="*/ 754547 h 754547"/>
              <a:gd name="connsiteX0" fmla="*/ 0 w 2457450"/>
              <a:gd name="connsiteY0" fmla="*/ 722797 h 754547"/>
              <a:gd name="connsiteX1" fmla="*/ 825500 w 2457450"/>
              <a:gd name="connsiteY1" fmla="*/ 75097 h 754547"/>
              <a:gd name="connsiteX2" fmla="*/ 1820863 w 2457450"/>
              <a:gd name="connsiteY2" fmla="*/ 89386 h 754547"/>
              <a:gd name="connsiteX3" fmla="*/ 2457450 w 2457450"/>
              <a:gd name="connsiteY3" fmla="*/ 754547 h 754547"/>
              <a:gd name="connsiteX0" fmla="*/ 0 w 2457450"/>
              <a:gd name="connsiteY0" fmla="*/ 694459 h 726209"/>
              <a:gd name="connsiteX1" fmla="*/ 825500 w 2457450"/>
              <a:gd name="connsiteY1" fmla="*/ 46759 h 726209"/>
              <a:gd name="connsiteX2" fmla="*/ 1820863 w 2457450"/>
              <a:gd name="connsiteY2" fmla="*/ 61048 h 726209"/>
              <a:gd name="connsiteX3" fmla="*/ 2457450 w 2457450"/>
              <a:gd name="connsiteY3" fmla="*/ 726209 h 726209"/>
              <a:gd name="connsiteX0" fmla="*/ 0 w 2457450"/>
              <a:gd name="connsiteY0" fmla="*/ 696558 h 728308"/>
              <a:gd name="connsiteX1" fmla="*/ 887413 w 2457450"/>
              <a:gd name="connsiteY1" fmla="*/ 44095 h 728308"/>
              <a:gd name="connsiteX2" fmla="*/ 1820863 w 2457450"/>
              <a:gd name="connsiteY2" fmla="*/ 63147 h 728308"/>
              <a:gd name="connsiteX3" fmla="*/ 2457450 w 2457450"/>
              <a:gd name="connsiteY3" fmla="*/ 728308 h 728308"/>
              <a:gd name="connsiteX0" fmla="*/ 0 w 2457450"/>
              <a:gd name="connsiteY0" fmla="*/ 676368 h 708118"/>
              <a:gd name="connsiteX1" fmla="*/ 887413 w 2457450"/>
              <a:gd name="connsiteY1" fmla="*/ 23905 h 708118"/>
              <a:gd name="connsiteX2" fmla="*/ 1820863 w 2457450"/>
              <a:gd name="connsiteY2" fmla="*/ 42957 h 708118"/>
              <a:gd name="connsiteX3" fmla="*/ 2457450 w 2457450"/>
              <a:gd name="connsiteY3" fmla="*/ 708118 h 708118"/>
              <a:gd name="connsiteX0" fmla="*/ 0 w 2457450"/>
              <a:gd name="connsiteY0" fmla="*/ 657624 h 689374"/>
              <a:gd name="connsiteX1" fmla="*/ 887413 w 2457450"/>
              <a:gd name="connsiteY1" fmla="*/ 5161 h 689374"/>
              <a:gd name="connsiteX2" fmla="*/ 1820863 w 2457450"/>
              <a:gd name="connsiteY2" fmla="*/ 24213 h 689374"/>
              <a:gd name="connsiteX3" fmla="*/ 2457450 w 2457450"/>
              <a:gd name="connsiteY3" fmla="*/ 689374 h 689374"/>
              <a:gd name="connsiteX0" fmla="*/ 0 w 2457450"/>
              <a:gd name="connsiteY0" fmla="*/ 652511 h 684261"/>
              <a:gd name="connsiteX1" fmla="*/ 887413 w 2457450"/>
              <a:gd name="connsiteY1" fmla="*/ 48 h 684261"/>
              <a:gd name="connsiteX2" fmla="*/ 2457450 w 2457450"/>
              <a:gd name="connsiteY2" fmla="*/ 684261 h 684261"/>
              <a:gd name="connsiteX0" fmla="*/ 0 w 2457450"/>
              <a:gd name="connsiteY0" fmla="*/ 40817 h 540912"/>
              <a:gd name="connsiteX1" fmla="*/ 368300 w 2457450"/>
              <a:gd name="connsiteY1" fmla="*/ 540879 h 540912"/>
              <a:gd name="connsiteX2" fmla="*/ 2457450 w 2457450"/>
              <a:gd name="connsiteY2" fmla="*/ 72567 h 540912"/>
              <a:gd name="connsiteX0" fmla="*/ 0 w 2457450"/>
              <a:gd name="connsiteY0" fmla="*/ 117619 h 617714"/>
              <a:gd name="connsiteX1" fmla="*/ 368300 w 2457450"/>
              <a:gd name="connsiteY1" fmla="*/ 617681 h 617714"/>
              <a:gd name="connsiteX2" fmla="*/ 2457450 w 2457450"/>
              <a:gd name="connsiteY2" fmla="*/ 149369 h 617714"/>
              <a:gd name="connsiteX0" fmla="*/ 0 w 2457450"/>
              <a:gd name="connsiteY0" fmla="*/ 136250 h 665902"/>
              <a:gd name="connsiteX1" fmla="*/ 368300 w 2457450"/>
              <a:gd name="connsiteY1" fmla="*/ 636312 h 665902"/>
              <a:gd name="connsiteX2" fmla="*/ 2457450 w 2457450"/>
              <a:gd name="connsiteY2" fmla="*/ 168000 h 665902"/>
              <a:gd name="connsiteX0" fmla="*/ 0 w 2801382"/>
              <a:gd name="connsiteY0" fmla="*/ 136250 h 689402"/>
              <a:gd name="connsiteX1" fmla="*/ 368300 w 2801382"/>
              <a:gd name="connsiteY1" fmla="*/ 636312 h 689402"/>
              <a:gd name="connsiteX2" fmla="*/ 2457450 w 2801382"/>
              <a:gd name="connsiteY2" fmla="*/ 168000 h 689402"/>
              <a:gd name="connsiteX0" fmla="*/ 0 w 2734191"/>
              <a:gd name="connsiteY0" fmla="*/ 136250 h 647644"/>
              <a:gd name="connsiteX1" fmla="*/ 368300 w 2734191"/>
              <a:gd name="connsiteY1" fmla="*/ 636312 h 647644"/>
              <a:gd name="connsiteX2" fmla="*/ 2606675 w 2734191"/>
              <a:gd name="connsiteY2" fmla="*/ 460100 h 647644"/>
              <a:gd name="connsiteX3" fmla="*/ 2457450 w 2734191"/>
              <a:gd name="connsiteY3" fmla="*/ 168000 h 647644"/>
              <a:gd name="connsiteX0" fmla="*/ 0 w 2743712"/>
              <a:gd name="connsiteY0" fmla="*/ 136250 h 647644"/>
              <a:gd name="connsiteX1" fmla="*/ 368300 w 2743712"/>
              <a:gd name="connsiteY1" fmla="*/ 636312 h 647644"/>
              <a:gd name="connsiteX2" fmla="*/ 2606675 w 2743712"/>
              <a:gd name="connsiteY2" fmla="*/ 460100 h 647644"/>
              <a:gd name="connsiteX3" fmla="*/ 2457450 w 2743712"/>
              <a:gd name="connsiteY3" fmla="*/ 168000 h 647644"/>
              <a:gd name="connsiteX0" fmla="*/ 0 w 2691913"/>
              <a:gd name="connsiteY0" fmla="*/ 136250 h 647644"/>
              <a:gd name="connsiteX1" fmla="*/ 368300 w 2691913"/>
              <a:gd name="connsiteY1" fmla="*/ 636312 h 647644"/>
              <a:gd name="connsiteX2" fmla="*/ 2606675 w 2691913"/>
              <a:gd name="connsiteY2" fmla="*/ 460100 h 647644"/>
              <a:gd name="connsiteX3" fmla="*/ 2457450 w 2691913"/>
              <a:gd name="connsiteY3" fmla="*/ 168000 h 647644"/>
              <a:gd name="connsiteX0" fmla="*/ 0 w 2691913"/>
              <a:gd name="connsiteY0" fmla="*/ 136250 h 690718"/>
              <a:gd name="connsiteX1" fmla="*/ 368300 w 2691913"/>
              <a:gd name="connsiteY1" fmla="*/ 636312 h 690718"/>
              <a:gd name="connsiteX2" fmla="*/ 2606675 w 2691913"/>
              <a:gd name="connsiteY2" fmla="*/ 460100 h 690718"/>
              <a:gd name="connsiteX3" fmla="*/ 2457450 w 2691913"/>
              <a:gd name="connsiteY3" fmla="*/ 168000 h 690718"/>
              <a:gd name="connsiteX0" fmla="*/ 0 w 2691913"/>
              <a:gd name="connsiteY0" fmla="*/ 136250 h 698655"/>
              <a:gd name="connsiteX1" fmla="*/ 368300 w 2691913"/>
              <a:gd name="connsiteY1" fmla="*/ 636312 h 698655"/>
              <a:gd name="connsiteX2" fmla="*/ 2606675 w 2691913"/>
              <a:gd name="connsiteY2" fmla="*/ 460100 h 698655"/>
              <a:gd name="connsiteX3" fmla="*/ 2457450 w 2691913"/>
              <a:gd name="connsiteY3" fmla="*/ 168000 h 698655"/>
              <a:gd name="connsiteX0" fmla="*/ 0 w 2743712"/>
              <a:gd name="connsiteY0" fmla="*/ 136250 h 647644"/>
              <a:gd name="connsiteX1" fmla="*/ 368300 w 2743712"/>
              <a:gd name="connsiteY1" fmla="*/ 636312 h 647644"/>
              <a:gd name="connsiteX2" fmla="*/ 2606675 w 2743712"/>
              <a:gd name="connsiteY2" fmla="*/ 460100 h 647644"/>
              <a:gd name="connsiteX3" fmla="*/ 2457450 w 2743712"/>
              <a:gd name="connsiteY3" fmla="*/ 168000 h 647644"/>
              <a:gd name="connsiteX0" fmla="*/ 0 w 2693282"/>
              <a:gd name="connsiteY0" fmla="*/ 126830 h 716275"/>
              <a:gd name="connsiteX1" fmla="*/ 1063625 w 2693282"/>
              <a:gd name="connsiteY1" fmla="*/ 707854 h 716275"/>
              <a:gd name="connsiteX2" fmla="*/ 2606675 w 2693282"/>
              <a:gd name="connsiteY2" fmla="*/ 450680 h 716275"/>
              <a:gd name="connsiteX3" fmla="*/ 2457450 w 2693282"/>
              <a:gd name="connsiteY3" fmla="*/ 158580 h 716275"/>
              <a:gd name="connsiteX0" fmla="*/ 0 w 2693282"/>
              <a:gd name="connsiteY0" fmla="*/ 114326 h 703771"/>
              <a:gd name="connsiteX1" fmla="*/ 1063625 w 2693282"/>
              <a:gd name="connsiteY1" fmla="*/ 695350 h 703771"/>
              <a:gd name="connsiteX2" fmla="*/ 2606675 w 2693282"/>
              <a:gd name="connsiteY2" fmla="*/ 438176 h 703771"/>
              <a:gd name="connsiteX3" fmla="*/ 2457450 w 2693282"/>
              <a:gd name="connsiteY3" fmla="*/ 146076 h 703771"/>
              <a:gd name="connsiteX0" fmla="*/ 0 w 2693282"/>
              <a:gd name="connsiteY0" fmla="*/ 112377 h 696526"/>
              <a:gd name="connsiteX1" fmla="*/ 1063625 w 2693282"/>
              <a:gd name="connsiteY1" fmla="*/ 693401 h 696526"/>
              <a:gd name="connsiteX2" fmla="*/ 2606675 w 2693282"/>
              <a:gd name="connsiteY2" fmla="*/ 436227 h 696526"/>
              <a:gd name="connsiteX3" fmla="*/ 2457450 w 2693282"/>
              <a:gd name="connsiteY3" fmla="*/ 144127 h 696526"/>
              <a:gd name="connsiteX0" fmla="*/ 0 w 2640320"/>
              <a:gd name="connsiteY0" fmla="*/ 114855 h 707589"/>
              <a:gd name="connsiteX1" fmla="*/ 1063625 w 2640320"/>
              <a:gd name="connsiteY1" fmla="*/ 695879 h 707589"/>
              <a:gd name="connsiteX2" fmla="*/ 2540000 w 2640320"/>
              <a:gd name="connsiteY2" fmla="*/ 476805 h 707589"/>
              <a:gd name="connsiteX3" fmla="*/ 2457450 w 2640320"/>
              <a:gd name="connsiteY3" fmla="*/ 146605 h 707589"/>
              <a:gd name="connsiteX0" fmla="*/ 0 w 2655108"/>
              <a:gd name="connsiteY0" fmla="*/ 114855 h 733978"/>
              <a:gd name="connsiteX1" fmla="*/ 1063625 w 2655108"/>
              <a:gd name="connsiteY1" fmla="*/ 695879 h 733978"/>
              <a:gd name="connsiteX2" fmla="*/ 2540000 w 2655108"/>
              <a:gd name="connsiteY2" fmla="*/ 476805 h 733978"/>
              <a:gd name="connsiteX3" fmla="*/ 2457450 w 2655108"/>
              <a:gd name="connsiteY3" fmla="*/ 146605 h 733978"/>
              <a:gd name="connsiteX0" fmla="*/ 0 w 2655108"/>
              <a:gd name="connsiteY0" fmla="*/ 116065 h 741527"/>
              <a:gd name="connsiteX1" fmla="*/ 1063625 w 2655108"/>
              <a:gd name="connsiteY1" fmla="*/ 697089 h 741527"/>
              <a:gd name="connsiteX2" fmla="*/ 2540000 w 2655108"/>
              <a:gd name="connsiteY2" fmla="*/ 478015 h 741527"/>
              <a:gd name="connsiteX3" fmla="*/ 2457450 w 2655108"/>
              <a:gd name="connsiteY3" fmla="*/ 147815 h 741527"/>
              <a:gd name="connsiteX0" fmla="*/ 0 w 2655108"/>
              <a:gd name="connsiteY0" fmla="*/ 76819 h 702281"/>
              <a:gd name="connsiteX1" fmla="*/ 1063625 w 2655108"/>
              <a:gd name="connsiteY1" fmla="*/ 657843 h 702281"/>
              <a:gd name="connsiteX2" fmla="*/ 2540000 w 2655108"/>
              <a:gd name="connsiteY2" fmla="*/ 438769 h 702281"/>
              <a:gd name="connsiteX3" fmla="*/ 2457450 w 2655108"/>
              <a:gd name="connsiteY3" fmla="*/ 108569 h 702281"/>
            </a:gdLst>
            <a:ahLst/>
            <a:cxnLst>
              <a:cxn ang="0">
                <a:pos x="connsiteX0" y="connsiteY0"/>
              </a:cxn>
              <a:cxn ang="0">
                <a:pos x="connsiteX1" y="connsiteY1"/>
              </a:cxn>
              <a:cxn ang="0">
                <a:pos x="connsiteX2" y="connsiteY2"/>
              </a:cxn>
              <a:cxn ang="0">
                <a:pos x="connsiteX3" y="connsiteY3"/>
              </a:cxn>
            </a:cxnLst>
            <a:rect l="l" t="t" r="r" b="b"/>
            <a:pathLst>
              <a:path w="2655108" h="702281">
                <a:moveTo>
                  <a:pt x="0" y="76819"/>
                </a:moveTo>
                <a:cubicBezTo>
                  <a:pt x="194204" y="-253381"/>
                  <a:pt x="311680" y="583231"/>
                  <a:pt x="1063625" y="657843"/>
                </a:cubicBezTo>
                <a:cubicBezTo>
                  <a:pt x="1815570" y="732455"/>
                  <a:pt x="2274359" y="744628"/>
                  <a:pt x="2540000" y="438769"/>
                </a:cubicBezTo>
                <a:cubicBezTo>
                  <a:pt x="2805641" y="132910"/>
                  <a:pt x="2539471" y="-123735"/>
                  <a:pt x="2457450" y="108569"/>
                </a:cubicBezTo>
              </a:path>
            </a:pathLst>
          </a:custGeom>
          <a:noFill/>
          <a:ln w="3810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clientData/>
  </xdr:twoCellAnchor>
  <xdr:twoCellAnchor>
    <xdr:from>
      <xdr:col>1</xdr:col>
      <xdr:colOff>0</xdr:colOff>
      <xdr:row>33</xdr:row>
      <xdr:rowOff>57978</xdr:rowOff>
    </xdr:from>
    <xdr:to>
      <xdr:col>15</xdr:col>
      <xdr:colOff>175515</xdr:colOff>
      <xdr:row>54</xdr:row>
      <xdr:rowOff>25518</xdr:rowOff>
    </xdr:to>
    <xdr:grpSp>
      <xdr:nvGrpSpPr>
        <xdr:cNvPr id="292" name="Group 216">
          <a:extLst>
            <a:ext uri="{FF2B5EF4-FFF2-40B4-BE49-F238E27FC236}">
              <a16:creationId xmlns:a16="http://schemas.microsoft.com/office/drawing/2014/main" id="{C5248288-9FA9-4611-A1D4-82D7555F66D8}"/>
            </a:ext>
          </a:extLst>
        </xdr:cNvPr>
        <xdr:cNvGrpSpPr/>
      </xdr:nvGrpSpPr>
      <xdr:grpSpPr>
        <a:xfrm>
          <a:off x="628650" y="6477828"/>
          <a:ext cx="7808215" cy="3771190"/>
          <a:chOff x="1078332" y="1079525"/>
          <a:chExt cx="8129620" cy="3968040"/>
        </a:xfrm>
      </xdr:grpSpPr>
      <xdr:sp macro="" textlink="">
        <xdr:nvSpPr>
          <xdr:cNvPr id="293" name="Text Box 1069">
            <a:extLst>
              <a:ext uri="{FF2B5EF4-FFF2-40B4-BE49-F238E27FC236}">
                <a16:creationId xmlns:a16="http://schemas.microsoft.com/office/drawing/2014/main" id="{39146C3A-929C-4C80-9B01-8F3B73AD3C00}"/>
              </a:ext>
            </a:extLst>
          </xdr:cNvPr>
          <xdr:cNvSpPr txBox="1">
            <a:spLocks noChangeArrowheads="1"/>
          </xdr:cNvSpPr>
        </xdr:nvSpPr>
        <xdr:spPr bwMode="auto">
          <a:xfrm>
            <a:off x="5900457" y="1663024"/>
            <a:ext cx="629774" cy="309560"/>
          </a:xfrm>
          <a:prstGeom prst="rect">
            <a:avLst/>
          </a:prstGeom>
          <a:solidFill>
            <a:srgbClr val="FFFF9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wrap="square" lIns="91440" tIns="45720" rIns="91440" bIns="4572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defRPr sz="1000"/>
            </a:pPr>
            <a:r>
              <a:rPr lang="en-US" altLang="ja-JP"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Hub</a:t>
            </a:r>
            <a:endPar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endParaRPr>
          </a:p>
        </xdr:txBody>
      </xdr:sp>
      <xdr:grpSp>
        <xdr:nvGrpSpPr>
          <xdr:cNvPr id="294" name="Group 218">
            <a:extLst>
              <a:ext uri="{FF2B5EF4-FFF2-40B4-BE49-F238E27FC236}">
                <a16:creationId xmlns:a16="http://schemas.microsoft.com/office/drawing/2014/main" id="{19B002E9-46F4-4306-B353-BB41859FC15B}"/>
              </a:ext>
            </a:extLst>
          </xdr:cNvPr>
          <xdr:cNvGrpSpPr>
            <a:grpSpLocks/>
          </xdr:cNvGrpSpPr>
        </xdr:nvGrpSpPr>
        <xdr:grpSpPr bwMode="auto">
          <a:xfrm>
            <a:off x="3886120" y="3362069"/>
            <a:ext cx="2554632" cy="1294619"/>
            <a:chOff x="2805616" y="1720004"/>
            <a:chExt cx="3091" cy="1631"/>
          </a:xfrm>
        </xdr:grpSpPr>
        <xdr:sp macro="" textlink="">
          <xdr:nvSpPr>
            <xdr:cNvPr id="312" name="AutoShape 1111">
              <a:extLst>
                <a:ext uri="{FF2B5EF4-FFF2-40B4-BE49-F238E27FC236}">
                  <a16:creationId xmlns:a16="http://schemas.microsoft.com/office/drawing/2014/main" id="{F96150BE-86F8-409E-8B78-81EB00503B66}"/>
                </a:ext>
              </a:extLst>
            </xdr:cNvPr>
            <xdr:cNvSpPr>
              <a:spLocks noChangeArrowheads="1"/>
            </xdr:cNvSpPr>
          </xdr:nvSpPr>
          <xdr:spPr bwMode="auto">
            <a:xfrm>
              <a:off x="2807374" y="1721437"/>
              <a:ext cx="489" cy="198"/>
            </a:xfrm>
            <a:prstGeom prst="cube">
              <a:avLst>
                <a:gd name="adj" fmla="val 28787"/>
              </a:avLst>
            </a:prstGeom>
            <a:solidFill>
              <a:srgbClr val="000000"/>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313" name="AutoShape 1110">
              <a:extLst>
                <a:ext uri="{FF2B5EF4-FFF2-40B4-BE49-F238E27FC236}">
                  <a16:creationId xmlns:a16="http://schemas.microsoft.com/office/drawing/2014/main" id="{DCE2C05D-2577-40CF-B9A3-04964ED281BD}"/>
                </a:ext>
              </a:extLst>
            </xdr:cNvPr>
            <xdr:cNvSpPr>
              <a:spLocks noChangeArrowheads="1"/>
            </xdr:cNvSpPr>
          </xdr:nvSpPr>
          <xdr:spPr bwMode="auto">
            <a:xfrm>
              <a:off x="2805616" y="1720228"/>
              <a:ext cx="3091" cy="1260"/>
            </a:xfrm>
            <a:prstGeom prst="parallelogram">
              <a:avLst>
                <a:gd name="adj" fmla="val 63567"/>
              </a:avLst>
            </a:prstGeom>
            <a:solidFill>
              <a:srgbClr val="76923C"/>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314" name="AutoShape 1109">
              <a:extLst>
                <a:ext uri="{FF2B5EF4-FFF2-40B4-BE49-F238E27FC236}">
                  <a16:creationId xmlns:a16="http://schemas.microsoft.com/office/drawing/2014/main" id="{B193A40B-89C4-42F3-A61A-17C60A4C941E}"/>
                </a:ext>
              </a:extLst>
            </xdr:cNvPr>
            <xdr:cNvSpPr>
              <a:spLocks noChangeArrowheads="1"/>
            </xdr:cNvSpPr>
          </xdr:nvSpPr>
          <xdr:spPr bwMode="auto">
            <a:xfrm>
              <a:off x="2807776" y="1720981"/>
              <a:ext cx="457" cy="244"/>
            </a:xfrm>
            <a:prstGeom prst="parallelogram">
              <a:avLst>
                <a:gd name="adj" fmla="val 66394"/>
              </a:avLst>
            </a:prstGeom>
            <a:solidFill>
              <a:srgbClr val="000000"/>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315" name="AutoShape 1108">
              <a:extLst>
                <a:ext uri="{FF2B5EF4-FFF2-40B4-BE49-F238E27FC236}">
                  <a16:creationId xmlns:a16="http://schemas.microsoft.com/office/drawing/2014/main" id="{37AFDC1B-7B7C-479C-9FAB-ABF0246FF6D5}"/>
                </a:ext>
              </a:extLst>
            </xdr:cNvPr>
            <xdr:cNvSpPr>
              <a:spLocks noChangeArrowheads="1"/>
            </xdr:cNvSpPr>
          </xdr:nvSpPr>
          <xdr:spPr bwMode="auto">
            <a:xfrm>
              <a:off x="2807776" y="1720951"/>
              <a:ext cx="457" cy="244"/>
            </a:xfrm>
            <a:prstGeom prst="parallelogram">
              <a:avLst>
                <a:gd name="adj" fmla="val 66394"/>
              </a:avLst>
            </a:prstGeom>
            <a:solidFill>
              <a:srgbClr val="D8D8D8"/>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316" name="AutoShape 1107">
              <a:extLst>
                <a:ext uri="{FF2B5EF4-FFF2-40B4-BE49-F238E27FC236}">
                  <a16:creationId xmlns:a16="http://schemas.microsoft.com/office/drawing/2014/main" id="{872D6208-31E9-4E2C-A674-C24D6D46BCAF}"/>
                </a:ext>
              </a:extLst>
            </xdr:cNvPr>
            <xdr:cNvSpPr>
              <a:spLocks noChangeArrowheads="1"/>
            </xdr:cNvSpPr>
          </xdr:nvSpPr>
          <xdr:spPr bwMode="auto">
            <a:xfrm>
              <a:off x="2806139" y="1720434"/>
              <a:ext cx="457" cy="244"/>
            </a:xfrm>
            <a:prstGeom prst="parallelogram">
              <a:avLst>
                <a:gd name="adj" fmla="val 66394"/>
              </a:avLst>
            </a:prstGeom>
            <a:solidFill>
              <a:srgbClr val="000000"/>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317" name="AutoShape 1106">
              <a:extLst>
                <a:ext uri="{FF2B5EF4-FFF2-40B4-BE49-F238E27FC236}">
                  <a16:creationId xmlns:a16="http://schemas.microsoft.com/office/drawing/2014/main" id="{564E3479-44F8-41EC-9D0B-89BF563376B0}"/>
                </a:ext>
              </a:extLst>
            </xdr:cNvPr>
            <xdr:cNvSpPr>
              <a:spLocks noChangeArrowheads="1"/>
            </xdr:cNvSpPr>
          </xdr:nvSpPr>
          <xdr:spPr bwMode="auto">
            <a:xfrm>
              <a:off x="2806139" y="1720404"/>
              <a:ext cx="457" cy="244"/>
            </a:xfrm>
            <a:prstGeom prst="parallelogram">
              <a:avLst>
                <a:gd name="adj" fmla="val 66394"/>
              </a:avLst>
            </a:prstGeom>
            <a:solidFill>
              <a:srgbClr val="D8D8D8"/>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318" name="AutoShape 1105">
              <a:extLst>
                <a:ext uri="{FF2B5EF4-FFF2-40B4-BE49-F238E27FC236}">
                  <a16:creationId xmlns:a16="http://schemas.microsoft.com/office/drawing/2014/main" id="{977B2E62-C210-45AA-B2AF-CC51448AFF17}"/>
                </a:ext>
              </a:extLst>
            </xdr:cNvPr>
            <xdr:cNvSpPr>
              <a:spLocks noChangeArrowheads="1"/>
            </xdr:cNvSpPr>
          </xdr:nvSpPr>
          <xdr:spPr bwMode="auto">
            <a:xfrm>
              <a:off x="2805753" y="1721290"/>
              <a:ext cx="489" cy="198"/>
            </a:xfrm>
            <a:prstGeom prst="cube">
              <a:avLst>
                <a:gd name="adj" fmla="val 28787"/>
              </a:avLst>
            </a:prstGeom>
            <a:solidFill>
              <a:srgbClr val="000000"/>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319" name="AutoShape 1104">
              <a:extLst>
                <a:ext uri="{FF2B5EF4-FFF2-40B4-BE49-F238E27FC236}">
                  <a16:creationId xmlns:a16="http://schemas.microsoft.com/office/drawing/2014/main" id="{3CCB80AC-40F6-4190-868A-F26EEAC689BB}"/>
                </a:ext>
              </a:extLst>
            </xdr:cNvPr>
            <xdr:cNvSpPr>
              <a:spLocks noChangeArrowheads="1"/>
            </xdr:cNvSpPr>
          </xdr:nvSpPr>
          <xdr:spPr bwMode="auto">
            <a:xfrm>
              <a:off x="2806352" y="1721115"/>
              <a:ext cx="524" cy="110"/>
            </a:xfrm>
            <a:prstGeom prst="parallelogram">
              <a:avLst>
                <a:gd name="adj" fmla="val 66713"/>
              </a:avLst>
            </a:prstGeom>
            <a:solidFill>
              <a:srgbClr val="FFC000"/>
            </a:solidFill>
            <a:ln w="9525">
              <a:solidFill>
                <a:srgbClr val="E36C0A"/>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320" name="AutoShape 1103">
              <a:extLst>
                <a:ext uri="{FF2B5EF4-FFF2-40B4-BE49-F238E27FC236}">
                  <a16:creationId xmlns:a16="http://schemas.microsoft.com/office/drawing/2014/main" id="{96428460-2A6D-487C-88A2-23BC7EEAAF1D}"/>
                </a:ext>
              </a:extLst>
            </xdr:cNvPr>
            <xdr:cNvSpPr>
              <a:spLocks noChangeArrowheads="1"/>
            </xdr:cNvSpPr>
          </xdr:nvSpPr>
          <xdr:spPr bwMode="auto">
            <a:xfrm>
              <a:off x="2806297" y="1721225"/>
              <a:ext cx="524" cy="110"/>
            </a:xfrm>
            <a:prstGeom prst="parallelogram">
              <a:avLst>
                <a:gd name="adj" fmla="val 66713"/>
              </a:avLst>
            </a:prstGeom>
            <a:solidFill>
              <a:srgbClr val="D8D8D8"/>
            </a:solidFill>
            <a:ln w="9525">
              <a:solidFill>
                <a:srgbClr val="40404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grpSp>
          <xdr:nvGrpSpPr>
            <xdr:cNvPr id="321" name="Group 245">
              <a:extLst>
                <a:ext uri="{FF2B5EF4-FFF2-40B4-BE49-F238E27FC236}">
                  <a16:creationId xmlns:a16="http://schemas.microsoft.com/office/drawing/2014/main" id="{BE59E438-A6E7-4FDA-8F03-60AAA3FE84EE}"/>
                </a:ext>
              </a:extLst>
            </xdr:cNvPr>
            <xdr:cNvGrpSpPr>
              <a:grpSpLocks/>
            </xdr:cNvGrpSpPr>
          </xdr:nvGrpSpPr>
          <xdr:grpSpPr bwMode="auto">
            <a:xfrm>
              <a:off x="2806297" y="1721218"/>
              <a:ext cx="263" cy="278"/>
              <a:chOff x="2806294" y="1721224"/>
              <a:chExt cx="263" cy="278"/>
            </a:xfrm>
          </xdr:grpSpPr>
          <xdr:sp macro="" textlink="">
            <xdr:nvSpPr>
              <xdr:cNvPr id="346" name="AutoShape 1102">
                <a:extLst>
                  <a:ext uri="{FF2B5EF4-FFF2-40B4-BE49-F238E27FC236}">
                    <a16:creationId xmlns:a16="http://schemas.microsoft.com/office/drawing/2014/main" id="{553D6915-4291-44C3-9A8F-E520A3C2FE8F}"/>
                  </a:ext>
                </a:extLst>
              </xdr:cNvPr>
              <xdr:cNvSpPr>
                <a:spLocks noChangeArrowheads="1"/>
              </xdr:cNvSpPr>
            </xdr:nvSpPr>
            <xdr:spPr bwMode="auto">
              <a:xfrm>
                <a:off x="2806294" y="1721304"/>
                <a:ext cx="152" cy="198"/>
              </a:xfrm>
              <a:prstGeom prst="cube">
                <a:avLst>
                  <a:gd name="adj" fmla="val 28787"/>
                </a:avLst>
              </a:prstGeom>
              <a:solidFill>
                <a:srgbClr val="D8D8D8"/>
              </a:solidFill>
              <a:ln w="6350">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347" name="AutoShape 1101">
                <a:extLst>
                  <a:ext uri="{FF2B5EF4-FFF2-40B4-BE49-F238E27FC236}">
                    <a16:creationId xmlns:a16="http://schemas.microsoft.com/office/drawing/2014/main" id="{F5BEF3A0-AD7D-4264-B590-ABFE92482D06}"/>
                  </a:ext>
                </a:extLst>
              </xdr:cNvPr>
              <xdr:cNvSpPr>
                <a:spLocks noChangeArrowheads="1"/>
              </xdr:cNvSpPr>
            </xdr:nvSpPr>
            <xdr:spPr bwMode="auto">
              <a:xfrm>
                <a:off x="2806405" y="1721304"/>
                <a:ext cx="152" cy="198"/>
              </a:xfrm>
              <a:prstGeom prst="cube">
                <a:avLst>
                  <a:gd name="adj" fmla="val 28787"/>
                </a:avLst>
              </a:prstGeom>
              <a:solidFill>
                <a:srgbClr val="D8D8D8"/>
              </a:solidFill>
              <a:ln w="6350">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348" name="AutoShape 1100">
                <a:extLst>
                  <a:ext uri="{FF2B5EF4-FFF2-40B4-BE49-F238E27FC236}">
                    <a16:creationId xmlns:a16="http://schemas.microsoft.com/office/drawing/2014/main" id="{24C0EA3D-7A3D-455B-89EF-89DE183ED14A}"/>
                  </a:ext>
                </a:extLst>
              </xdr:cNvPr>
              <xdr:cNvSpPr>
                <a:spLocks noChangeArrowheads="1"/>
              </xdr:cNvSpPr>
            </xdr:nvSpPr>
            <xdr:spPr bwMode="auto">
              <a:xfrm>
                <a:off x="2806321" y="1721224"/>
                <a:ext cx="94" cy="108"/>
              </a:xfrm>
              <a:prstGeom prst="can">
                <a:avLst>
                  <a:gd name="adj" fmla="val 57106"/>
                </a:avLst>
              </a:prstGeom>
              <a:solidFill>
                <a:srgbClr val="548DD4"/>
              </a:solidFill>
              <a:ln w="9525">
                <a:solidFill>
                  <a:srgbClr val="000000"/>
                </a:solidFill>
                <a:round/>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349" name="AutoShape 1099">
                <a:extLst>
                  <a:ext uri="{FF2B5EF4-FFF2-40B4-BE49-F238E27FC236}">
                    <a16:creationId xmlns:a16="http://schemas.microsoft.com/office/drawing/2014/main" id="{3854FDC5-05EA-42A4-8DBC-4CB22B398C7C}"/>
                  </a:ext>
                </a:extLst>
              </xdr:cNvPr>
              <xdr:cNvSpPr>
                <a:spLocks noChangeArrowheads="1"/>
              </xdr:cNvSpPr>
            </xdr:nvSpPr>
            <xdr:spPr bwMode="auto">
              <a:xfrm>
                <a:off x="2806433" y="1721229"/>
                <a:ext cx="94" cy="108"/>
              </a:xfrm>
              <a:prstGeom prst="can">
                <a:avLst>
                  <a:gd name="adj" fmla="val 57106"/>
                </a:avLst>
              </a:prstGeom>
              <a:solidFill>
                <a:srgbClr val="FF0000"/>
              </a:solidFill>
              <a:ln w="9525">
                <a:solidFill>
                  <a:srgbClr val="000000"/>
                </a:solidFill>
                <a:round/>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grpSp>
        <xdr:sp macro="" textlink="">
          <xdr:nvSpPr>
            <xdr:cNvPr id="322" name="AutoShape 1097">
              <a:extLst>
                <a:ext uri="{FF2B5EF4-FFF2-40B4-BE49-F238E27FC236}">
                  <a16:creationId xmlns:a16="http://schemas.microsoft.com/office/drawing/2014/main" id="{4F657547-2F7C-4AE1-8EFF-8C36A9F89967}"/>
                </a:ext>
              </a:extLst>
            </xdr:cNvPr>
            <xdr:cNvSpPr>
              <a:spLocks noChangeArrowheads="1"/>
            </xdr:cNvSpPr>
          </xdr:nvSpPr>
          <xdr:spPr bwMode="auto">
            <a:xfrm>
              <a:off x="2805989" y="1720729"/>
              <a:ext cx="284" cy="295"/>
            </a:xfrm>
            <a:prstGeom prst="parallelogram">
              <a:avLst>
                <a:gd name="adj" fmla="val 69014"/>
              </a:avLst>
            </a:prstGeom>
            <a:solidFill>
              <a:srgbClr val="FFC000"/>
            </a:solidFill>
            <a:ln w="9525">
              <a:solidFill>
                <a:srgbClr val="E36C0A"/>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323" name="AutoShape 1096">
              <a:extLst>
                <a:ext uri="{FF2B5EF4-FFF2-40B4-BE49-F238E27FC236}">
                  <a16:creationId xmlns:a16="http://schemas.microsoft.com/office/drawing/2014/main" id="{FC6083D0-8705-49CD-AB2A-607DF3664914}"/>
                </a:ext>
              </a:extLst>
            </xdr:cNvPr>
            <xdr:cNvSpPr>
              <a:spLocks noChangeArrowheads="1"/>
            </xdr:cNvSpPr>
          </xdr:nvSpPr>
          <xdr:spPr bwMode="auto">
            <a:xfrm>
              <a:off x="2806485" y="1720112"/>
              <a:ext cx="173" cy="156"/>
            </a:xfrm>
            <a:prstGeom prst="cube">
              <a:avLst>
                <a:gd name="adj" fmla="val 25000"/>
              </a:avLst>
            </a:prstGeom>
            <a:solidFill>
              <a:srgbClr val="FFFFFF"/>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324" name="AutoShape 1095">
              <a:extLst>
                <a:ext uri="{FF2B5EF4-FFF2-40B4-BE49-F238E27FC236}">
                  <a16:creationId xmlns:a16="http://schemas.microsoft.com/office/drawing/2014/main" id="{EC4032E1-DD5E-44E4-8B58-61071EBF46E5}"/>
                </a:ext>
              </a:extLst>
            </xdr:cNvPr>
            <xdr:cNvSpPr>
              <a:spLocks noChangeArrowheads="1"/>
            </xdr:cNvSpPr>
          </xdr:nvSpPr>
          <xdr:spPr bwMode="auto">
            <a:xfrm>
              <a:off x="2806623" y="1720112"/>
              <a:ext cx="173" cy="156"/>
            </a:xfrm>
            <a:prstGeom prst="cube">
              <a:avLst>
                <a:gd name="adj" fmla="val 25000"/>
              </a:avLst>
            </a:prstGeom>
            <a:solidFill>
              <a:srgbClr val="FFFFFF"/>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325" name="AutoShape 1094">
              <a:extLst>
                <a:ext uri="{FF2B5EF4-FFF2-40B4-BE49-F238E27FC236}">
                  <a16:creationId xmlns:a16="http://schemas.microsoft.com/office/drawing/2014/main" id="{69F98BAD-F941-4740-AA67-BBA90CFB6BE3}"/>
                </a:ext>
              </a:extLst>
            </xdr:cNvPr>
            <xdr:cNvSpPr>
              <a:spLocks noChangeArrowheads="1"/>
            </xdr:cNvSpPr>
          </xdr:nvSpPr>
          <xdr:spPr bwMode="auto">
            <a:xfrm>
              <a:off x="2806767" y="1720053"/>
              <a:ext cx="173" cy="215"/>
            </a:xfrm>
            <a:prstGeom prst="cube">
              <a:avLst>
                <a:gd name="adj" fmla="val 25000"/>
              </a:avLst>
            </a:prstGeom>
            <a:solidFill>
              <a:srgbClr val="5A5A5A"/>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326" name="AutoShape 1093">
              <a:extLst>
                <a:ext uri="{FF2B5EF4-FFF2-40B4-BE49-F238E27FC236}">
                  <a16:creationId xmlns:a16="http://schemas.microsoft.com/office/drawing/2014/main" id="{E4F9EA3D-FE51-4DE2-B2AE-47E489CA9A13}"/>
                </a:ext>
              </a:extLst>
            </xdr:cNvPr>
            <xdr:cNvSpPr>
              <a:spLocks noChangeArrowheads="1"/>
            </xdr:cNvSpPr>
          </xdr:nvSpPr>
          <xdr:spPr bwMode="auto">
            <a:xfrm>
              <a:off x="2807156" y="1720004"/>
              <a:ext cx="254" cy="264"/>
            </a:xfrm>
            <a:prstGeom prst="cube">
              <a:avLst>
                <a:gd name="adj" fmla="val 25000"/>
              </a:avLst>
            </a:prstGeom>
            <a:solidFill>
              <a:srgbClr val="5A5A5A"/>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327" name="AutoShape 1092">
              <a:extLst>
                <a:ext uri="{FF2B5EF4-FFF2-40B4-BE49-F238E27FC236}">
                  <a16:creationId xmlns:a16="http://schemas.microsoft.com/office/drawing/2014/main" id="{DB70AD3B-496B-4B54-845C-41CF5A3114D1}"/>
                </a:ext>
              </a:extLst>
            </xdr:cNvPr>
            <xdr:cNvSpPr>
              <a:spLocks noChangeArrowheads="1"/>
            </xdr:cNvSpPr>
          </xdr:nvSpPr>
          <xdr:spPr bwMode="auto">
            <a:xfrm>
              <a:off x="2808089" y="1720053"/>
              <a:ext cx="128" cy="215"/>
            </a:xfrm>
            <a:prstGeom prst="cube">
              <a:avLst>
                <a:gd name="adj" fmla="val 25000"/>
              </a:avLst>
            </a:prstGeom>
            <a:solidFill>
              <a:srgbClr val="5A5A5A"/>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328" name="AutoShape 1091">
              <a:extLst>
                <a:ext uri="{FF2B5EF4-FFF2-40B4-BE49-F238E27FC236}">
                  <a16:creationId xmlns:a16="http://schemas.microsoft.com/office/drawing/2014/main" id="{EE7A5DF5-099D-47EE-97C0-26DC8C7012F9}"/>
                </a:ext>
              </a:extLst>
            </xdr:cNvPr>
            <xdr:cNvSpPr>
              <a:spLocks noChangeArrowheads="1"/>
            </xdr:cNvSpPr>
          </xdr:nvSpPr>
          <xdr:spPr bwMode="auto">
            <a:xfrm>
              <a:off x="2808193" y="1720004"/>
              <a:ext cx="254" cy="264"/>
            </a:xfrm>
            <a:prstGeom prst="cube">
              <a:avLst>
                <a:gd name="adj" fmla="val 25000"/>
              </a:avLst>
            </a:prstGeom>
            <a:solidFill>
              <a:srgbClr val="BFBFBF"/>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329" name="AutoShape 1090">
              <a:extLst>
                <a:ext uri="{FF2B5EF4-FFF2-40B4-BE49-F238E27FC236}">
                  <a16:creationId xmlns:a16="http://schemas.microsoft.com/office/drawing/2014/main" id="{6CDE84F7-CD46-4849-B0F1-07A0DABC9B9D}"/>
                </a:ext>
              </a:extLst>
            </xdr:cNvPr>
            <xdr:cNvSpPr>
              <a:spLocks noChangeArrowheads="1"/>
            </xdr:cNvSpPr>
          </xdr:nvSpPr>
          <xdr:spPr bwMode="auto">
            <a:xfrm>
              <a:off x="2808370" y="1720054"/>
              <a:ext cx="128" cy="215"/>
            </a:xfrm>
            <a:prstGeom prst="cube">
              <a:avLst>
                <a:gd name="adj" fmla="val 25000"/>
              </a:avLst>
            </a:prstGeom>
            <a:solidFill>
              <a:srgbClr val="5A5A5A"/>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330" name="AutoShape 1089">
              <a:extLst>
                <a:ext uri="{FF2B5EF4-FFF2-40B4-BE49-F238E27FC236}">
                  <a16:creationId xmlns:a16="http://schemas.microsoft.com/office/drawing/2014/main" id="{557755D1-4F2A-459D-8C63-DF10541AAA6F}"/>
                </a:ext>
              </a:extLst>
            </xdr:cNvPr>
            <xdr:cNvSpPr>
              <a:spLocks noChangeArrowheads="1"/>
            </xdr:cNvSpPr>
          </xdr:nvSpPr>
          <xdr:spPr bwMode="auto">
            <a:xfrm>
              <a:off x="2807210" y="1720843"/>
              <a:ext cx="261" cy="139"/>
            </a:xfrm>
            <a:prstGeom prst="parallelogram">
              <a:avLst>
                <a:gd name="adj" fmla="val 66563"/>
              </a:avLst>
            </a:prstGeom>
            <a:solidFill>
              <a:srgbClr val="7F7F7F"/>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331" name="AutoShape 1088">
              <a:extLst>
                <a:ext uri="{FF2B5EF4-FFF2-40B4-BE49-F238E27FC236}">
                  <a16:creationId xmlns:a16="http://schemas.microsoft.com/office/drawing/2014/main" id="{317E5B96-C932-4248-AD69-F6765A88DE53}"/>
                </a:ext>
              </a:extLst>
            </xdr:cNvPr>
            <xdr:cNvSpPr>
              <a:spLocks noChangeArrowheads="1"/>
            </xdr:cNvSpPr>
          </xdr:nvSpPr>
          <xdr:spPr bwMode="auto">
            <a:xfrm>
              <a:off x="2806999" y="1720540"/>
              <a:ext cx="261" cy="139"/>
            </a:xfrm>
            <a:prstGeom prst="parallelogram">
              <a:avLst>
                <a:gd name="adj" fmla="val 66563"/>
              </a:avLst>
            </a:prstGeom>
            <a:solidFill>
              <a:srgbClr val="7F7F7F"/>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332" name="AutoShape 1087">
              <a:extLst>
                <a:ext uri="{FF2B5EF4-FFF2-40B4-BE49-F238E27FC236}">
                  <a16:creationId xmlns:a16="http://schemas.microsoft.com/office/drawing/2014/main" id="{C74F76C5-CBAC-414E-B928-05F8FA8A4E2C}"/>
                </a:ext>
              </a:extLst>
            </xdr:cNvPr>
            <xdr:cNvSpPr>
              <a:spLocks noChangeArrowheads="1"/>
            </xdr:cNvSpPr>
          </xdr:nvSpPr>
          <xdr:spPr bwMode="auto">
            <a:xfrm>
              <a:off x="2806157" y="1720952"/>
              <a:ext cx="261" cy="71"/>
            </a:xfrm>
            <a:prstGeom prst="parallelogram">
              <a:avLst>
                <a:gd name="adj" fmla="val 101415"/>
              </a:avLst>
            </a:prstGeom>
            <a:solidFill>
              <a:srgbClr val="7F7F7F"/>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333" name="AutoShape 1086">
              <a:extLst>
                <a:ext uri="{FF2B5EF4-FFF2-40B4-BE49-F238E27FC236}">
                  <a16:creationId xmlns:a16="http://schemas.microsoft.com/office/drawing/2014/main" id="{36DFB0ED-674E-4E5F-86E2-292102F3EFEE}"/>
                </a:ext>
              </a:extLst>
            </xdr:cNvPr>
            <xdr:cNvSpPr>
              <a:spLocks noChangeArrowheads="1"/>
            </xdr:cNvSpPr>
          </xdr:nvSpPr>
          <xdr:spPr bwMode="auto">
            <a:xfrm>
              <a:off x="2806248" y="1720808"/>
              <a:ext cx="261" cy="71"/>
            </a:xfrm>
            <a:prstGeom prst="parallelogram">
              <a:avLst>
                <a:gd name="adj" fmla="val 101415"/>
              </a:avLst>
            </a:prstGeom>
            <a:solidFill>
              <a:srgbClr val="7F7F7F"/>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334" name="AutoShape 1085">
              <a:extLst>
                <a:ext uri="{FF2B5EF4-FFF2-40B4-BE49-F238E27FC236}">
                  <a16:creationId xmlns:a16="http://schemas.microsoft.com/office/drawing/2014/main" id="{02235671-4B3F-41AF-82B2-5FFDB83775B8}"/>
                </a:ext>
              </a:extLst>
            </xdr:cNvPr>
            <xdr:cNvSpPr>
              <a:spLocks noChangeArrowheads="1"/>
            </xdr:cNvSpPr>
          </xdr:nvSpPr>
          <xdr:spPr bwMode="auto">
            <a:xfrm>
              <a:off x="2807156" y="1721199"/>
              <a:ext cx="162" cy="141"/>
            </a:xfrm>
            <a:prstGeom prst="can">
              <a:avLst>
                <a:gd name="adj" fmla="val 50000"/>
              </a:avLst>
            </a:prstGeom>
            <a:solidFill>
              <a:srgbClr val="BFBFBF"/>
            </a:solidFill>
            <a:ln w="3175">
              <a:solidFill>
                <a:srgbClr val="000000"/>
              </a:solidFill>
              <a:round/>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335" name="AutoShape 1084">
              <a:extLst>
                <a:ext uri="{FF2B5EF4-FFF2-40B4-BE49-F238E27FC236}">
                  <a16:creationId xmlns:a16="http://schemas.microsoft.com/office/drawing/2014/main" id="{E8A61D14-4554-4957-AECD-486A72FFFB1D}"/>
                </a:ext>
              </a:extLst>
            </xdr:cNvPr>
            <xdr:cNvSpPr>
              <a:spLocks noChangeArrowheads="1"/>
            </xdr:cNvSpPr>
          </xdr:nvSpPr>
          <xdr:spPr bwMode="auto">
            <a:xfrm>
              <a:off x="2807374" y="1721198"/>
              <a:ext cx="162" cy="141"/>
            </a:xfrm>
            <a:prstGeom prst="can">
              <a:avLst>
                <a:gd name="adj" fmla="val 50000"/>
              </a:avLst>
            </a:prstGeom>
            <a:solidFill>
              <a:srgbClr val="BFBFBF"/>
            </a:solidFill>
            <a:ln w="3175">
              <a:solidFill>
                <a:srgbClr val="000000"/>
              </a:solidFill>
              <a:round/>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336" name="AutoShape 1083">
              <a:extLst>
                <a:ext uri="{FF2B5EF4-FFF2-40B4-BE49-F238E27FC236}">
                  <a16:creationId xmlns:a16="http://schemas.microsoft.com/office/drawing/2014/main" id="{C5153028-5F36-4EBA-8AFC-5FC11E32A6C3}"/>
                </a:ext>
              </a:extLst>
            </xdr:cNvPr>
            <xdr:cNvSpPr>
              <a:spLocks noChangeArrowheads="1"/>
            </xdr:cNvSpPr>
          </xdr:nvSpPr>
          <xdr:spPr bwMode="auto">
            <a:xfrm>
              <a:off x="2807086" y="1721297"/>
              <a:ext cx="162" cy="141"/>
            </a:xfrm>
            <a:prstGeom prst="can">
              <a:avLst>
                <a:gd name="adj" fmla="val 50000"/>
              </a:avLst>
            </a:prstGeom>
            <a:solidFill>
              <a:srgbClr val="BFBFBF"/>
            </a:solidFill>
            <a:ln w="3175">
              <a:solidFill>
                <a:srgbClr val="000000"/>
              </a:solidFill>
              <a:round/>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337" name="AutoShape 1082">
              <a:extLst>
                <a:ext uri="{FF2B5EF4-FFF2-40B4-BE49-F238E27FC236}">
                  <a16:creationId xmlns:a16="http://schemas.microsoft.com/office/drawing/2014/main" id="{640C682E-89D4-4572-B850-1CDF7F3C4DC4}"/>
                </a:ext>
              </a:extLst>
            </xdr:cNvPr>
            <xdr:cNvSpPr>
              <a:spLocks noChangeArrowheads="1"/>
            </xdr:cNvSpPr>
          </xdr:nvSpPr>
          <xdr:spPr bwMode="auto">
            <a:xfrm>
              <a:off x="2807304" y="1721296"/>
              <a:ext cx="162" cy="141"/>
            </a:xfrm>
            <a:prstGeom prst="can">
              <a:avLst>
                <a:gd name="adj" fmla="val 50000"/>
              </a:avLst>
            </a:prstGeom>
            <a:solidFill>
              <a:srgbClr val="BFBFBF"/>
            </a:solidFill>
            <a:ln w="3175">
              <a:solidFill>
                <a:srgbClr val="000000"/>
              </a:solidFill>
              <a:round/>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338" name="AutoShape 1081">
              <a:extLst>
                <a:ext uri="{FF2B5EF4-FFF2-40B4-BE49-F238E27FC236}">
                  <a16:creationId xmlns:a16="http://schemas.microsoft.com/office/drawing/2014/main" id="{0636C9FC-1971-4A1C-A2D7-F89BA82CA69C}"/>
                </a:ext>
              </a:extLst>
            </xdr:cNvPr>
            <xdr:cNvSpPr>
              <a:spLocks noChangeArrowheads="1"/>
            </xdr:cNvSpPr>
          </xdr:nvSpPr>
          <xdr:spPr bwMode="auto">
            <a:xfrm>
              <a:off x="2807800" y="1721281"/>
              <a:ext cx="173" cy="156"/>
            </a:xfrm>
            <a:prstGeom prst="cube">
              <a:avLst>
                <a:gd name="adj" fmla="val 25639"/>
              </a:avLst>
            </a:prstGeom>
            <a:solidFill>
              <a:srgbClr val="D8D8D8"/>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339" name="AutoShape 1080">
              <a:extLst>
                <a:ext uri="{FF2B5EF4-FFF2-40B4-BE49-F238E27FC236}">
                  <a16:creationId xmlns:a16="http://schemas.microsoft.com/office/drawing/2014/main" id="{5C5C632D-572D-47AC-B605-467BC4A11E73}"/>
                </a:ext>
              </a:extLst>
            </xdr:cNvPr>
            <xdr:cNvSpPr>
              <a:spLocks noChangeArrowheads="1"/>
            </xdr:cNvSpPr>
          </xdr:nvSpPr>
          <xdr:spPr bwMode="auto">
            <a:xfrm>
              <a:off x="2806767" y="1721378"/>
              <a:ext cx="231" cy="105"/>
            </a:xfrm>
            <a:prstGeom prst="cube">
              <a:avLst>
                <a:gd name="adj" fmla="val 25000"/>
              </a:avLst>
            </a:prstGeom>
            <a:solidFill>
              <a:srgbClr val="FFFFFF"/>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340" name="Arc 1079">
              <a:extLst>
                <a:ext uri="{FF2B5EF4-FFF2-40B4-BE49-F238E27FC236}">
                  <a16:creationId xmlns:a16="http://schemas.microsoft.com/office/drawing/2014/main" id="{C4ED87A3-32E2-4FB3-BF0F-164446D2ECE7}"/>
                </a:ext>
              </a:extLst>
            </xdr:cNvPr>
            <xdr:cNvSpPr>
              <a:spLocks/>
            </xdr:cNvSpPr>
          </xdr:nvSpPr>
          <xdr:spPr bwMode="auto">
            <a:xfrm rot="15300000" flipH="1">
              <a:off x="2806984" y="1721242"/>
              <a:ext cx="225" cy="517"/>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19050">
              <a:solidFill>
                <a:srgbClr val="FF0000"/>
              </a:solidFill>
              <a:round/>
              <a:headEnd/>
              <a:tailEnd/>
            </a:ln>
            <a:extLst>
              <a:ext uri="{909E8E84-426E-40DD-AFC4-6F175D3DCCD1}">
                <a14:hiddenFill xmlns:a14="http://schemas.microsoft.com/office/drawing/2010/main">
                  <a:solidFill>
                    <a:srgbClr val="FFFFFF"/>
                  </a:solidFill>
                </a14:hiddenFill>
              </a:ext>
            </a:extLst>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341" name="Arc 1078">
              <a:extLst>
                <a:ext uri="{FF2B5EF4-FFF2-40B4-BE49-F238E27FC236}">
                  <a16:creationId xmlns:a16="http://schemas.microsoft.com/office/drawing/2014/main" id="{C9C1241E-8005-4BF0-B850-160AD7D47735}"/>
                </a:ext>
              </a:extLst>
            </xdr:cNvPr>
            <xdr:cNvSpPr>
              <a:spLocks/>
            </xdr:cNvSpPr>
          </xdr:nvSpPr>
          <xdr:spPr bwMode="auto">
            <a:xfrm rot="15300000" flipH="1">
              <a:off x="2807038" y="1721250"/>
              <a:ext cx="225" cy="517"/>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19050">
              <a:solidFill>
                <a:srgbClr val="000000"/>
              </a:solidFill>
              <a:round/>
              <a:headEnd/>
              <a:tailEnd/>
            </a:ln>
            <a:extLst>
              <a:ext uri="{909E8E84-426E-40DD-AFC4-6F175D3DCCD1}">
                <a14:hiddenFill xmlns:a14="http://schemas.microsoft.com/office/drawing/2010/main">
                  <a:solidFill>
                    <a:srgbClr val="FFFFFF"/>
                  </a:solidFill>
                </a14:hiddenFill>
              </a:ext>
            </a:extLst>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342" name="AutoShape 1077">
              <a:extLst>
                <a:ext uri="{FF2B5EF4-FFF2-40B4-BE49-F238E27FC236}">
                  <a16:creationId xmlns:a16="http://schemas.microsoft.com/office/drawing/2014/main" id="{5BB55CB7-3E11-40AC-948B-CF6A25494189}"/>
                </a:ext>
              </a:extLst>
            </xdr:cNvPr>
            <xdr:cNvSpPr>
              <a:spLocks noChangeArrowheads="1"/>
            </xdr:cNvSpPr>
          </xdr:nvSpPr>
          <xdr:spPr bwMode="auto">
            <a:xfrm>
              <a:off x="2807661" y="1720430"/>
              <a:ext cx="751" cy="306"/>
            </a:xfrm>
            <a:prstGeom prst="parallelogram">
              <a:avLst>
                <a:gd name="adj" fmla="val 63595"/>
              </a:avLst>
            </a:prstGeom>
            <a:solidFill>
              <a:srgbClr val="C2D69B"/>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343" name="AutoShape 1076">
              <a:extLst>
                <a:ext uri="{FF2B5EF4-FFF2-40B4-BE49-F238E27FC236}">
                  <a16:creationId xmlns:a16="http://schemas.microsoft.com/office/drawing/2014/main" id="{A2FFC355-6B48-4B37-937B-E80158E3A4DD}"/>
                </a:ext>
              </a:extLst>
            </xdr:cNvPr>
            <xdr:cNvSpPr>
              <a:spLocks noChangeArrowheads="1"/>
            </xdr:cNvSpPr>
          </xdr:nvSpPr>
          <xdr:spPr bwMode="auto">
            <a:xfrm>
              <a:off x="2808133" y="1720541"/>
              <a:ext cx="238" cy="386"/>
            </a:xfrm>
            <a:prstGeom prst="cube">
              <a:avLst>
                <a:gd name="adj" fmla="val 55463"/>
              </a:avLst>
            </a:prstGeom>
            <a:solidFill>
              <a:srgbClr val="808080"/>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344" name="AutoShape 1075">
              <a:extLst>
                <a:ext uri="{FF2B5EF4-FFF2-40B4-BE49-F238E27FC236}">
                  <a16:creationId xmlns:a16="http://schemas.microsoft.com/office/drawing/2014/main" id="{66B6701F-C3C7-460B-A329-6C6FAA299BF3}"/>
                </a:ext>
              </a:extLst>
            </xdr:cNvPr>
            <xdr:cNvSpPr>
              <a:spLocks noChangeArrowheads="1"/>
            </xdr:cNvSpPr>
          </xdr:nvSpPr>
          <xdr:spPr bwMode="auto">
            <a:xfrm>
              <a:off x="2807826" y="1720431"/>
              <a:ext cx="489" cy="167"/>
            </a:xfrm>
            <a:prstGeom prst="cube">
              <a:avLst>
                <a:gd name="adj" fmla="val 28787"/>
              </a:avLst>
            </a:prstGeom>
            <a:solidFill>
              <a:srgbClr val="FFFFCC"/>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345" name="AutoShape 1074">
              <a:extLst>
                <a:ext uri="{FF2B5EF4-FFF2-40B4-BE49-F238E27FC236}">
                  <a16:creationId xmlns:a16="http://schemas.microsoft.com/office/drawing/2014/main" id="{5300E173-1D45-49FC-A324-87B342813E94}"/>
                </a:ext>
              </a:extLst>
            </xdr:cNvPr>
            <xdr:cNvSpPr>
              <a:spLocks noChangeArrowheads="1"/>
            </xdr:cNvSpPr>
          </xdr:nvSpPr>
          <xdr:spPr bwMode="auto">
            <a:xfrm>
              <a:off x="2806898" y="1720745"/>
              <a:ext cx="173" cy="215"/>
            </a:xfrm>
            <a:prstGeom prst="cube">
              <a:avLst>
                <a:gd name="adj" fmla="val 25000"/>
              </a:avLst>
            </a:prstGeom>
            <a:solidFill>
              <a:srgbClr val="5A5A5A"/>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grpSp>
      <xdr:pic>
        <xdr:nvPicPr>
          <xdr:cNvPr id="295" name="図 51" descr="firewall_2">
            <a:extLst>
              <a:ext uri="{FF2B5EF4-FFF2-40B4-BE49-F238E27FC236}">
                <a16:creationId xmlns:a16="http://schemas.microsoft.com/office/drawing/2014/main" id="{8E09D1F5-6A13-4090-94F7-E84691CABF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rot="20977453">
            <a:off x="4713900" y="1634167"/>
            <a:ext cx="1216571"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296" name="図 57" descr="pc_desk">
            <a:extLst>
              <a:ext uri="{FF2B5EF4-FFF2-40B4-BE49-F238E27FC236}">
                <a16:creationId xmlns:a16="http://schemas.microsoft.com/office/drawing/2014/main" id="{F31278CC-CBAD-442A-A59A-FE921D0A023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45088" y="1079525"/>
            <a:ext cx="1562864" cy="12866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297" name="図 58" descr="notepc">
            <a:extLst>
              <a:ext uri="{FF2B5EF4-FFF2-40B4-BE49-F238E27FC236}">
                <a16:creationId xmlns:a16="http://schemas.microsoft.com/office/drawing/2014/main" id="{493BF3C8-94B6-419A-B4B2-F6C12DFE6AF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97301" y="3167740"/>
            <a:ext cx="1301698" cy="11517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298" name="Text Box 1066">
            <a:extLst>
              <a:ext uri="{FF2B5EF4-FFF2-40B4-BE49-F238E27FC236}">
                <a16:creationId xmlns:a16="http://schemas.microsoft.com/office/drawing/2014/main" id="{5825FEAB-64B8-440C-A70B-A7EF4D7AF8A4}"/>
              </a:ext>
            </a:extLst>
          </xdr:cNvPr>
          <xdr:cNvSpPr txBox="1">
            <a:spLocks noChangeArrowheads="1"/>
          </xdr:cNvSpPr>
        </xdr:nvSpPr>
        <xdr:spPr bwMode="auto">
          <a:xfrm>
            <a:off x="7645915" y="2378894"/>
            <a:ext cx="1224835" cy="547653"/>
          </a:xfrm>
          <a:prstGeom prst="rect">
            <a:avLst/>
          </a:prstGeom>
          <a:solidFill>
            <a:srgbClr val="FFFF9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wrap="square" lIns="91440" tIns="45720" rIns="91440" bIns="4572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lnSpc>
                <a:spcPts val="1000"/>
              </a:lnSpc>
              <a:defRPr sz="1000"/>
            </a:pPr>
            <a:r>
              <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[Linux </a:t>
            </a:r>
            <a:r>
              <a:rPr lang="en-US" altLang="ja-JP"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Host </a:t>
            </a:r>
            <a:r>
              <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PC]</a:t>
            </a:r>
          </a:p>
          <a:p>
            <a:pPr algn="l" rtl="0">
              <a:lnSpc>
                <a:spcPts val="1100"/>
              </a:lnSpc>
              <a:defRPr sz="1000"/>
            </a:pPr>
            <a:r>
              <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TFTP</a:t>
            </a:r>
            <a:r>
              <a:rPr lang="en-US" altLang="ja-JP"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 Server</a:t>
            </a:r>
            <a:endPar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endParaRPr>
          </a:p>
          <a:p>
            <a:pPr algn="l" rtl="0">
              <a:lnSpc>
                <a:spcPts val="1000"/>
              </a:lnSpc>
              <a:defRPr sz="1000"/>
            </a:pPr>
            <a:r>
              <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NFS </a:t>
            </a:r>
            <a:r>
              <a:rPr lang="en-US" altLang="ja-JP"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Server</a:t>
            </a:r>
            <a:endPar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endParaRPr>
          </a:p>
        </xdr:txBody>
      </xdr:sp>
      <xdr:sp macro="" textlink="">
        <xdr:nvSpPr>
          <xdr:cNvPr id="299" name="Text Box 1065">
            <a:extLst>
              <a:ext uri="{FF2B5EF4-FFF2-40B4-BE49-F238E27FC236}">
                <a16:creationId xmlns:a16="http://schemas.microsoft.com/office/drawing/2014/main" id="{40B457ED-21ED-4C39-B2F5-5C9AE80C136D}"/>
              </a:ext>
            </a:extLst>
          </xdr:cNvPr>
          <xdr:cNvSpPr txBox="1">
            <a:spLocks noChangeArrowheads="1"/>
          </xdr:cNvSpPr>
        </xdr:nvSpPr>
        <xdr:spPr bwMode="auto">
          <a:xfrm>
            <a:off x="4925491" y="2546250"/>
            <a:ext cx="1316455" cy="3207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91440" tIns="45720" rIns="91440" bIns="4572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defRPr sz="1000"/>
            </a:pPr>
            <a:r>
              <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Ethernet </a:t>
            </a:r>
            <a:r>
              <a:rPr lang="en-US" altLang="ja-JP"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cable</a:t>
            </a:r>
            <a:endPar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endParaRPr>
          </a:p>
        </xdr:txBody>
      </xdr:sp>
      <xdr:sp macro="" textlink="">
        <xdr:nvSpPr>
          <xdr:cNvPr id="300" name="Text Box 1063">
            <a:extLst>
              <a:ext uri="{FF2B5EF4-FFF2-40B4-BE49-F238E27FC236}">
                <a16:creationId xmlns:a16="http://schemas.microsoft.com/office/drawing/2014/main" id="{5C0CF366-6DBD-42F1-84B3-E80BA1803332}"/>
              </a:ext>
            </a:extLst>
          </xdr:cNvPr>
          <xdr:cNvSpPr txBox="1">
            <a:spLocks noChangeArrowheads="1"/>
          </xdr:cNvSpPr>
        </xdr:nvSpPr>
        <xdr:spPr bwMode="auto">
          <a:xfrm>
            <a:off x="2889839" y="3673497"/>
            <a:ext cx="1444678" cy="5145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91440" tIns="45720" rIns="91440" bIns="4572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defRPr sz="1000"/>
            </a:pPr>
            <a:r>
              <a:rPr lang="ja-JP" altLang="en-US" sz="10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USB</a:t>
            </a:r>
            <a:r>
              <a:rPr lang="ja-JP" altLang="en-US" sz="1000" b="0" i="0" u="none" strike="noStrike" baseline="0">
                <a:solidFill>
                  <a:srgbClr val="000000"/>
                </a:solidFill>
                <a:latin typeface="Times New Roman" panose="02020603050405020304" pitchFamily="18" charset="0"/>
                <a:ea typeface="+mn-ea"/>
                <a:cs typeface="Times New Roman" panose="02020603050405020304" pitchFamily="18" charset="0"/>
              </a:rPr>
              <a:t> </a:t>
            </a:r>
            <a:r>
              <a:rPr lang="en-US" altLang="ja-JP" sz="1000">
                <a:effectLst/>
                <a:latin typeface="Times New Roman" panose="02020603050405020304" pitchFamily="18" charset="0"/>
                <a:ea typeface="+mn-ea"/>
                <a:cs typeface="Times New Roman" panose="02020603050405020304" pitchFamily="18" charset="0"/>
              </a:rPr>
              <a:t>cable</a:t>
            </a:r>
            <a:endParaRPr lang="ja-JP" altLang="en-US" sz="1000" b="0" i="0" u="none" strike="noStrike" baseline="0">
              <a:solidFill>
                <a:srgbClr val="000000"/>
              </a:solidFill>
              <a:latin typeface="Times New Roman" panose="02020603050405020304" pitchFamily="18" charset="0"/>
              <a:ea typeface="+mn-ea"/>
              <a:cs typeface="Times New Roman" panose="02020603050405020304" pitchFamily="18" charset="0"/>
            </a:endParaRPr>
          </a:p>
          <a:p>
            <a:pPr algn="l" rtl="0">
              <a:defRPr sz="1000"/>
            </a:pPr>
            <a:r>
              <a:rPr lang="ja-JP" altLang="en-US" sz="10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(type A to mini AB)</a:t>
            </a:r>
          </a:p>
        </xdr:txBody>
      </xdr:sp>
      <xdr:sp macro="" textlink="">
        <xdr:nvSpPr>
          <xdr:cNvPr id="301" name="Text Box 1062">
            <a:extLst>
              <a:ext uri="{FF2B5EF4-FFF2-40B4-BE49-F238E27FC236}">
                <a16:creationId xmlns:a16="http://schemas.microsoft.com/office/drawing/2014/main" id="{0E0CF60B-2BF1-45BD-813F-1726427FD9BA}"/>
              </a:ext>
            </a:extLst>
          </xdr:cNvPr>
          <xdr:cNvSpPr txBox="1">
            <a:spLocks noChangeArrowheads="1"/>
          </xdr:cNvSpPr>
        </xdr:nvSpPr>
        <xdr:spPr bwMode="auto">
          <a:xfrm>
            <a:off x="1078332" y="4364995"/>
            <a:ext cx="2423225" cy="657052"/>
          </a:xfrm>
          <a:prstGeom prst="rect">
            <a:avLst/>
          </a:prstGeom>
          <a:solidFill>
            <a:srgbClr val="FFFF9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wrap="square" lIns="91440" tIns="45720" rIns="91440" bIns="4572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r>
              <a:rPr lang="en-US" altLang="ja-JP" sz="1100" b="0" i="0" baseline="0">
                <a:effectLst/>
                <a:latin typeface="Times New Roman" panose="02020603050405020304" pitchFamily="18" charset="0"/>
                <a:ea typeface="+mn-ea"/>
                <a:cs typeface="Times New Roman" panose="02020603050405020304" pitchFamily="18" charset="0"/>
              </a:rPr>
              <a:t>[Windows 7 host PC]</a:t>
            </a:r>
            <a:br>
              <a:rPr lang="en-US" altLang="ja-JP" sz="1100" b="0" i="0" baseline="0">
                <a:effectLst/>
                <a:latin typeface="Times New Roman" panose="02020603050405020304" pitchFamily="18" charset="0"/>
                <a:ea typeface="+mn-ea"/>
                <a:cs typeface="Times New Roman" panose="02020603050405020304" pitchFamily="18" charset="0"/>
              </a:rPr>
            </a:br>
            <a:r>
              <a:rPr lang="en-US" altLang="ja-JP" sz="1100" b="0" i="0" baseline="0">
                <a:effectLst/>
                <a:latin typeface="Times New Roman" panose="02020603050405020304" pitchFamily="18" charset="0"/>
                <a:ea typeface="+mn-ea"/>
                <a:cs typeface="Times New Roman" panose="02020603050405020304" pitchFamily="18" charset="0"/>
              </a:rPr>
              <a:t>Terminal software for console display</a:t>
            </a:r>
            <a:br>
              <a:rPr lang="en-US" altLang="ja-JP" sz="1100" b="0" i="0" baseline="0">
                <a:effectLst/>
                <a:latin typeface="Times New Roman" panose="02020603050405020304" pitchFamily="18" charset="0"/>
                <a:ea typeface="+mn-ea"/>
                <a:cs typeface="Times New Roman" panose="02020603050405020304" pitchFamily="18" charset="0"/>
              </a:rPr>
            </a:br>
            <a:r>
              <a:rPr lang="en-US" altLang="ja-JP" sz="1100" b="0" i="0" baseline="0">
                <a:effectLst/>
                <a:latin typeface="Times New Roman" panose="02020603050405020304" pitchFamily="18" charset="0"/>
                <a:ea typeface="+mn-ea"/>
                <a:cs typeface="Times New Roman" panose="02020603050405020304" pitchFamily="18" charset="0"/>
              </a:rPr>
              <a:t>ssh for controlling Linux host</a:t>
            </a:r>
            <a:endParaRPr lang="ja-JP" altLang="ja-JP" sz="1050">
              <a:effectLst/>
              <a:latin typeface="Times New Roman" panose="02020603050405020304" pitchFamily="18" charset="0"/>
              <a:cs typeface="Times New Roman" panose="02020603050405020304" pitchFamily="18" charset="0"/>
            </a:endParaRPr>
          </a:p>
          <a:p>
            <a:pPr algn="l" rtl="0">
              <a:lnSpc>
                <a:spcPts val="1000"/>
              </a:lnSpc>
              <a:defRPr sz="1000"/>
            </a:pPr>
            <a:r>
              <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 </a:t>
            </a:r>
          </a:p>
        </xdr:txBody>
      </xdr:sp>
      <xdr:sp macro="" textlink="">
        <xdr:nvSpPr>
          <xdr:cNvPr id="302" name="Text Box 1049">
            <a:extLst>
              <a:ext uri="{FF2B5EF4-FFF2-40B4-BE49-F238E27FC236}">
                <a16:creationId xmlns:a16="http://schemas.microsoft.com/office/drawing/2014/main" id="{4BE1CA88-8693-440D-B866-2461DF96F442}"/>
              </a:ext>
            </a:extLst>
          </xdr:cNvPr>
          <xdr:cNvSpPr txBox="1">
            <a:spLocks noChangeArrowheads="1"/>
          </xdr:cNvSpPr>
        </xdr:nvSpPr>
        <xdr:spPr bwMode="auto">
          <a:xfrm>
            <a:off x="4769235" y="3525582"/>
            <a:ext cx="408601" cy="161501"/>
          </a:xfrm>
          <a:prstGeom prst="rect">
            <a:avLst/>
          </a:prstGeom>
          <a:solidFill>
            <a:srgbClr val="FFFFFF"/>
          </a:solidFill>
          <a:ln w="9525">
            <a:solidFill>
              <a:srgbClr val="000000"/>
            </a:solidFill>
            <a:miter lim="800000"/>
            <a:headEnd/>
            <a:tailEnd/>
          </a:ln>
        </xdr:spPr>
        <xdr:txBody>
          <a:bodyPr wrap="square" lIns="74295" tIns="8890" rIns="74295" bIns="889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defRPr sz="1000"/>
            </a:pPr>
            <a:r>
              <a:rPr lang="ja-JP" altLang="en-US" sz="800" b="0" i="0" u="none" strike="noStrike" baseline="0">
                <a:solidFill>
                  <a:srgbClr val="000000"/>
                </a:solidFill>
                <a:latin typeface="ＭＳ Ｐゴシック"/>
                <a:ea typeface="ＭＳ Ｐゴシック"/>
              </a:rPr>
              <a:t>CN</a:t>
            </a:r>
            <a:r>
              <a:rPr lang="en-US" altLang="ja-JP" sz="800" b="0" i="0" u="none" strike="noStrike" baseline="0">
                <a:solidFill>
                  <a:srgbClr val="000000"/>
                </a:solidFill>
                <a:latin typeface="ＭＳ Ｐゴシック"/>
                <a:ea typeface="ＭＳ Ｐゴシック"/>
              </a:rPr>
              <a:t>22</a:t>
            </a:r>
            <a:endParaRPr lang="ja-JP" altLang="en-US" sz="800" b="0" i="0" u="none" strike="noStrike" baseline="0">
              <a:solidFill>
                <a:srgbClr val="000000"/>
              </a:solidFill>
              <a:latin typeface="ＭＳ Ｐゴシック"/>
              <a:ea typeface="ＭＳ Ｐゴシック"/>
            </a:endParaRPr>
          </a:p>
        </xdr:txBody>
      </xdr:sp>
      <xdr:sp macro="" textlink="">
        <xdr:nvSpPr>
          <xdr:cNvPr id="303" name="Text Box 1027">
            <a:extLst>
              <a:ext uri="{FF2B5EF4-FFF2-40B4-BE49-F238E27FC236}">
                <a16:creationId xmlns:a16="http://schemas.microsoft.com/office/drawing/2014/main" id="{E28CFE19-43C2-4F0C-A71B-7DCCC37AA6BB}"/>
              </a:ext>
            </a:extLst>
          </xdr:cNvPr>
          <xdr:cNvSpPr txBox="1">
            <a:spLocks noChangeArrowheads="1"/>
          </xdr:cNvSpPr>
        </xdr:nvSpPr>
        <xdr:spPr bwMode="auto">
          <a:xfrm>
            <a:off x="3895076" y="4659500"/>
            <a:ext cx="1408837" cy="3880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91440" tIns="45720" rIns="91440" bIns="45720" anchor="t" upright="1">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lnSpc>
                <a:spcPts val="600"/>
              </a:lnSpc>
              <a:defRPr sz="1000"/>
            </a:pPr>
            <a:r>
              <a:rPr lang="ja-JP" altLang="en-US" sz="1100" b="1" i="0" u="none" strike="noStrike" baseline="0">
                <a:solidFill>
                  <a:srgbClr val="000000"/>
                </a:solidFill>
                <a:latin typeface="Times New Roman" panose="02020603050405020304" pitchFamily="18" charset="0"/>
                <a:ea typeface="+mn-ea"/>
                <a:cs typeface="Times New Roman" panose="02020603050405020304" pitchFamily="18" charset="0"/>
              </a:rPr>
              <a:t>R-Car </a:t>
            </a:r>
            <a:r>
              <a:rPr lang="en-US" altLang="ja-JP" sz="1100" b="1" i="0" u="none" strike="noStrike" baseline="0">
                <a:solidFill>
                  <a:srgbClr val="000000"/>
                </a:solidFill>
                <a:latin typeface="Times New Roman" panose="02020603050405020304" pitchFamily="18" charset="0"/>
                <a:ea typeface="+mn-ea"/>
                <a:cs typeface="Times New Roman" panose="02020603050405020304" pitchFamily="18" charset="0"/>
              </a:rPr>
              <a:t>H3/M3/M3N</a:t>
            </a:r>
            <a:endParaRPr lang="en-US" altLang="ja-JP" sz="1100" b="1" i="0" u="none" strike="noStrike" baseline="0">
              <a:latin typeface="Times New Roman" panose="02020603050405020304" pitchFamily="18" charset="0"/>
              <a:ea typeface="+mn-ea"/>
              <a:cs typeface="Times New Roman" panose="02020603050405020304" pitchFamily="18" charset="0"/>
            </a:endParaRPr>
          </a:p>
          <a:p>
            <a:pPr algn="l" rtl="0">
              <a:lnSpc>
                <a:spcPts val="600"/>
              </a:lnSpc>
              <a:defRPr sz="1000"/>
            </a:pPr>
            <a:endParaRPr lang="en-US" altLang="ja-JP"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endParaRPr>
          </a:p>
          <a:p>
            <a:pPr algn="l" rtl="0">
              <a:lnSpc>
                <a:spcPts val="600"/>
              </a:lnSpc>
              <a:defRPr sz="1000"/>
            </a:pPr>
            <a:r>
              <a:rPr lang="en-US" altLang="ja-JP" sz="1100" b="1" i="0" u="none" strike="noStrike" baseline="0">
                <a:solidFill>
                  <a:srgbClr val="000000"/>
                </a:solidFill>
                <a:latin typeface="Times New Roman" panose="02020603050405020304" pitchFamily="18" charset="0"/>
                <a:ea typeface="ＭＳ Ｐゴシック"/>
                <a:cs typeface="Times New Roman" panose="02020603050405020304" pitchFamily="18" charset="0"/>
              </a:rPr>
              <a:t>Evaluation Board</a:t>
            </a:r>
          </a:p>
        </xdr:txBody>
      </xdr:sp>
      <xdr:sp macro="" textlink="">
        <xdr:nvSpPr>
          <xdr:cNvPr id="304" name="Text Box 1047">
            <a:extLst>
              <a:ext uri="{FF2B5EF4-FFF2-40B4-BE49-F238E27FC236}">
                <a16:creationId xmlns:a16="http://schemas.microsoft.com/office/drawing/2014/main" id="{1B066D39-AAF7-4FCF-B0BD-9775319396E3}"/>
              </a:ext>
            </a:extLst>
          </xdr:cNvPr>
          <xdr:cNvSpPr txBox="1">
            <a:spLocks noChangeArrowheads="1"/>
          </xdr:cNvSpPr>
        </xdr:nvSpPr>
        <xdr:spPr bwMode="auto">
          <a:xfrm>
            <a:off x="4187473" y="3329384"/>
            <a:ext cx="396133" cy="155993"/>
          </a:xfrm>
          <a:prstGeom prst="rect">
            <a:avLst/>
          </a:prstGeom>
          <a:solidFill>
            <a:srgbClr val="FFFFFF"/>
          </a:solidFill>
          <a:ln w="9525">
            <a:solidFill>
              <a:srgbClr val="000000"/>
            </a:solidFill>
            <a:miter lim="800000"/>
            <a:headEnd/>
            <a:tailEnd/>
          </a:ln>
        </xdr:spPr>
        <xdr:txBody>
          <a:bodyPr wrap="square" lIns="74295" tIns="8890" rIns="74295" bIns="889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defRPr sz="1000"/>
            </a:pPr>
            <a:r>
              <a:rPr lang="ja-JP" altLang="en-US" sz="800" b="0" i="0" u="none" strike="noStrike" baseline="0">
                <a:solidFill>
                  <a:srgbClr val="000000"/>
                </a:solidFill>
                <a:latin typeface="ＭＳ Ｐゴシック"/>
                <a:ea typeface="ＭＳ Ｐゴシック"/>
              </a:rPr>
              <a:t>CN</a:t>
            </a:r>
            <a:r>
              <a:rPr lang="en-US" altLang="ja-JP" sz="800" b="0" i="0" u="none" strike="noStrike" baseline="0">
                <a:solidFill>
                  <a:srgbClr val="000000"/>
                </a:solidFill>
                <a:latin typeface="ＭＳ Ｐゴシック"/>
                <a:ea typeface="ＭＳ Ｐゴシック"/>
              </a:rPr>
              <a:t>25</a:t>
            </a:r>
            <a:endParaRPr lang="ja-JP" altLang="en-US" sz="800" b="0" i="0" u="none" strike="noStrike" baseline="0">
              <a:solidFill>
                <a:srgbClr val="000000"/>
              </a:solidFill>
              <a:latin typeface="ＭＳ Ｐゴシック"/>
              <a:ea typeface="ＭＳ Ｐゴシック"/>
            </a:endParaRPr>
          </a:p>
        </xdr:txBody>
      </xdr:sp>
      <xdr:sp macro="" textlink="">
        <xdr:nvSpPr>
          <xdr:cNvPr id="305" name="Text Box 1065">
            <a:extLst>
              <a:ext uri="{FF2B5EF4-FFF2-40B4-BE49-F238E27FC236}">
                <a16:creationId xmlns:a16="http://schemas.microsoft.com/office/drawing/2014/main" id="{30367409-CE69-407C-B2D5-8178B804CB1E}"/>
              </a:ext>
            </a:extLst>
          </xdr:cNvPr>
          <xdr:cNvSpPr txBox="1">
            <a:spLocks noChangeArrowheads="1"/>
          </xdr:cNvSpPr>
        </xdr:nvSpPr>
        <xdr:spPr bwMode="auto">
          <a:xfrm>
            <a:off x="3615293" y="2172396"/>
            <a:ext cx="1024387" cy="3207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91440" tIns="45720" rIns="91440" bIns="4572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defRPr sz="1000"/>
            </a:pPr>
            <a:r>
              <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Ethernet </a:t>
            </a:r>
            <a:r>
              <a:rPr lang="en-US" altLang="ja-JP"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cable</a:t>
            </a:r>
            <a:endPar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endParaRPr>
          </a:p>
        </xdr:txBody>
      </xdr:sp>
      <xdr:sp macro="" textlink="">
        <xdr:nvSpPr>
          <xdr:cNvPr id="306" name="Freeform 230">
            <a:extLst>
              <a:ext uri="{FF2B5EF4-FFF2-40B4-BE49-F238E27FC236}">
                <a16:creationId xmlns:a16="http://schemas.microsoft.com/office/drawing/2014/main" id="{75801EAC-2DF3-4E7E-88FE-C5A2B961863B}"/>
              </a:ext>
            </a:extLst>
          </xdr:cNvPr>
          <xdr:cNvSpPr/>
        </xdr:nvSpPr>
        <xdr:spPr>
          <a:xfrm>
            <a:off x="2914115" y="2584342"/>
            <a:ext cx="1754013" cy="1056166"/>
          </a:xfrm>
          <a:custGeom>
            <a:avLst/>
            <a:gdLst>
              <a:gd name="connsiteX0" fmla="*/ 1751888 w 1766689"/>
              <a:gd name="connsiteY0" fmla="*/ 651263 h 839270"/>
              <a:gd name="connsiteX1" fmla="*/ 1751888 w 1766689"/>
              <a:gd name="connsiteY1" fmla="*/ 531622 h 839270"/>
              <a:gd name="connsiteX2" fmla="*/ 1598063 w 1766689"/>
              <a:gd name="connsiteY2" fmla="*/ 78695 h 839270"/>
              <a:gd name="connsiteX3" fmla="*/ 1051133 w 1766689"/>
              <a:gd name="connsiteY3" fmla="*/ 61603 h 839270"/>
              <a:gd name="connsiteX4" fmla="*/ 717847 w 1766689"/>
              <a:gd name="connsiteY4" fmla="*/ 702538 h 839270"/>
              <a:gd name="connsiteX5" fmla="*/ 0 w 1766689"/>
              <a:gd name="connsiteY5" fmla="*/ 839270 h 839270"/>
              <a:gd name="connsiteX0" fmla="*/ 1751888 w 1806763"/>
              <a:gd name="connsiteY0" fmla="*/ 591108 h 779115"/>
              <a:gd name="connsiteX1" fmla="*/ 1751888 w 1806763"/>
              <a:gd name="connsiteY1" fmla="*/ 471467 h 779115"/>
              <a:gd name="connsiteX2" fmla="*/ 1051133 w 1806763"/>
              <a:gd name="connsiteY2" fmla="*/ 1448 h 779115"/>
              <a:gd name="connsiteX3" fmla="*/ 717847 w 1806763"/>
              <a:gd name="connsiteY3" fmla="*/ 642383 h 779115"/>
              <a:gd name="connsiteX4" fmla="*/ 0 w 1806763"/>
              <a:gd name="connsiteY4" fmla="*/ 779115 h 779115"/>
              <a:gd name="connsiteX0" fmla="*/ 1751888 w 1762042"/>
              <a:gd name="connsiteY0" fmla="*/ 590953 h 778960"/>
              <a:gd name="connsiteX1" fmla="*/ 1751888 w 1762042"/>
              <a:gd name="connsiteY1" fmla="*/ 471312 h 778960"/>
              <a:gd name="connsiteX2" fmla="*/ 1051133 w 1762042"/>
              <a:gd name="connsiteY2" fmla="*/ 1293 h 778960"/>
              <a:gd name="connsiteX3" fmla="*/ 717847 w 1762042"/>
              <a:gd name="connsiteY3" fmla="*/ 642228 h 778960"/>
              <a:gd name="connsiteX4" fmla="*/ 0 w 1762042"/>
              <a:gd name="connsiteY4" fmla="*/ 778960 h 778960"/>
              <a:gd name="connsiteX0" fmla="*/ 1751888 w 1762042"/>
              <a:gd name="connsiteY0" fmla="*/ 590953 h 778960"/>
              <a:gd name="connsiteX1" fmla="*/ 1751888 w 1762042"/>
              <a:gd name="connsiteY1" fmla="*/ 471312 h 778960"/>
              <a:gd name="connsiteX2" fmla="*/ 1051133 w 1762042"/>
              <a:gd name="connsiteY2" fmla="*/ 1293 h 778960"/>
              <a:gd name="connsiteX3" fmla="*/ 717847 w 1762042"/>
              <a:gd name="connsiteY3" fmla="*/ 642228 h 778960"/>
              <a:gd name="connsiteX4" fmla="*/ 0 w 1762042"/>
              <a:gd name="connsiteY4" fmla="*/ 778960 h 778960"/>
              <a:gd name="connsiteX0" fmla="*/ 1751888 w 1758140"/>
              <a:gd name="connsiteY0" fmla="*/ 590953 h 778960"/>
              <a:gd name="connsiteX1" fmla="*/ 1751888 w 1758140"/>
              <a:gd name="connsiteY1" fmla="*/ 471312 h 778960"/>
              <a:gd name="connsiteX2" fmla="*/ 1051133 w 1758140"/>
              <a:gd name="connsiteY2" fmla="*/ 1293 h 778960"/>
              <a:gd name="connsiteX3" fmla="*/ 717847 w 1758140"/>
              <a:gd name="connsiteY3" fmla="*/ 642228 h 778960"/>
              <a:gd name="connsiteX4" fmla="*/ 0 w 1758140"/>
              <a:gd name="connsiteY4" fmla="*/ 778960 h 778960"/>
              <a:gd name="connsiteX0" fmla="*/ 1751888 w 1754013"/>
              <a:gd name="connsiteY0" fmla="*/ 590953 h 778960"/>
              <a:gd name="connsiteX1" fmla="*/ 1751888 w 1754013"/>
              <a:gd name="connsiteY1" fmla="*/ 471312 h 778960"/>
              <a:gd name="connsiteX2" fmla="*/ 1051133 w 1754013"/>
              <a:gd name="connsiteY2" fmla="*/ 1293 h 778960"/>
              <a:gd name="connsiteX3" fmla="*/ 717847 w 1754013"/>
              <a:gd name="connsiteY3" fmla="*/ 642228 h 778960"/>
              <a:gd name="connsiteX4" fmla="*/ 0 w 1754013"/>
              <a:gd name="connsiteY4" fmla="*/ 778960 h 778960"/>
              <a:gd name="connsiteX0" fmla="*/ 1751888 w 1754013"/>
              <a:gd name="connsiteY0" fmla="*/ 747510 h 935517"/>
              <a:gd name="connsiteX1" fmla="*/ 1751888 w 1754013"/>
              <a:gd name="connsiteY1" fmla="*/ 627869 h 935517"/>
              <a:gd name="connsiteX2" fmla="*/ 1051133 w 1754013"/>
              <a:gd name="connsiteY2" fmla="*/ 157850 h 935517"/>
              <a:gd name="connsiteX3" fmla="*/ 717847 w 1754013"/>
              <a:gd name="connsiteY3" fmla="*/ 798785 h 935517"/>
              <a:gd name="connsiteX4" fmla="*/ 0 w 1754013"/>
              <a:gd name="connsiteY4" fmla="*/ 935517 h 935517"/>
              <a:gd name="connsiteX0" fmla="*/ 1751888 w 1754013"/>
              <a:gd name="connsiteY0" fmla="*/ 793246 h 981253"/>
              <a:gd name="connsiteX1" fmla="*/ 1751888 w 1754013"/>
              <a:gd name="connsiteY1" fmla="*/ 673605 h 981253"/>
              <a:gd name="connsiteX2" fmla="*/ 1051133 w 1754013"/>
              <a:gd name="connsiteY2" fmla="*/ 203586 h 981253"/>
              <a:gd name="connsiteX3" fmla="*/ 717847 w 1754013"/>
              <a:gd name="connsiteY3" fmla="*/ 844521 h 981253"/>
              <a:gd name="connsiteX4" fmla="*/ 0 w 1754013"/>
              <a:gd name="connsiteY4" fmla="*/ 981253 h 981253"/>
              <a:gd name="connsiteX0" fmla="*/ 1751888 w 1754013"/>
              <a:gd name="connsiteY0" fmla="*/ 826870 h 1014877"/>
              <a:gd name="connsiteX1" fmla="*/ 1751888 w 1754013"/>
              <a:gd name="connsiteY1" fmla="*/ 707229 h 1014877"/>
              <a:gd name="connsiteX2" fmla="*/ 1051133 w 1754013"/>
              <a:gd name="connsiteY2" fmla="*/ 237210 h 1014877"/>
              <a:gd name="connsiteX3" fmla="*/ 717847 w 1754013"/>
              <a:gd name="connsiteY3" fmla="*/ 878145 h 1014877"/>
              <a:gd name="connsiteX4" fmla="*/ 0 w 1754013"/>
              <a:gd name="connsiteY4" fmla="*/ 1014877 h 1014877"/>
              <a:gd name="connsiteX0" fmla="*/ 1751888 w 1754013"/>
              <a:gd name="connsiteY0" fmla="*/ 868159 h 1056166"/>
              <a:gd name="connsiteX1" fmla="*/ 1751888 w 1754013"/>
              <a:gd name="connsiteY1" fmla="*/ 748518 h 1056166"/>
              <a:gd name="connsiteX2" fmla="*/ 1051133 w 1754013"/>
              <a:gd name="connsiteY2" fmla="*/ 278499 h 1056166"/>
              <a:gd name="connsiteX3" fmla="*/ 717847 w 1754013"/>
              <a:gd name="connsiteY3" fmla="*/ 919434 h 1056166"/>
              <a:gd name="connsiteX4" fmla="*/ 0 w 1754013"/>
              <a:gd name="connsiteY4" fmla="*/ 1056166 h 105616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754013" h="1056166">
                <a:moveTo>
                  <a:pt x="1751888" y="868159"/>
                </a:moveTo>
                <a:cubicBezTo>
                  <a:pt x="1755181" y="846527"/>
                  <a:pt x="1754224" y="790759"/>
                  <a:pt x="1751888" y="748518"/>
                </a:cubicBezTo>
                <a:cubicBezTo>
                  <a:pt x="1763839" y="-270035"/>
                  <a:pt x="1199661" y="-59550"/>
                  <a:pt x="1051133" y="278499"/>
                </a:cubicBezTo>
                <a:cubicBezTo>
                  <a:pt x="902605" y="616548"/>
                  <a:pt x="893036" y="789823"/>
                  <a:pt x="717847" y="919434"/>
                </a:cubicBezTo>
                <a:cubicBezTo>
                  <a:pt x="542658" y="1049045"/>
                  <a:pt x="271329" y="1052605"/>
                  <a:pt x="0" y="1056166"/>
                </a:cubicBezTo>
              </a:path>
            </a:pathLst>
          </a:cu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307" name="Freeform 231">
            <a:extLst>
              <a:ext uri="{FF2B5EF4-FFF2-40B4-BE49-F238E27FC236}">
                <a16:creationId xmlns:a16="http://schemas.microsoft.com/office/drawing/2014/main" id="{73F8FC6D-B9D4-41B4-AA43-E298E81DE17B}"/>
              </a:ext>
            </a:extLst>
          </xdr:cNvPr>
          <xdr:cNvSpPr/>
        </xdr:nvSpPr>
        <xdr:spPr>
          <a:xfrm>
            <a:off x="4862265" y="2050991"/>
            <a:ext cx="171208" cy="1348698"/>
          </a:xfrm>
          <a:custGeom>
            <a:avLst/>
            <a:gdLst>
              <a:gd name="connsiteX0" fmla="*/ 60113 w 171208"/>
              <a:gd name="connsiteY0" fmla="*/ 1324598 h 1324598"/>
              <a:gd name="connsiteX1" fmla="*/ 128479 w 171208"/>
              <a:gd name="connsiteY1" fmla="*/ 837488 h 1324598"/>
              <a:gd name="connsiteX2" fmla="*/ 292 w 171208"/>
              <a:gd name="connsiteY2" fmla="*/ 316194 h 1324598"/>
              <a:gd name="connsiteX3" fmla="*/ 171208 w 171208"/>
              <a:gd name="connsiteY3" fmla="*/ 0 h 1324598"/>
            </a:gdLst>
            <a:ahLst/>
            <a:cxnLst>
              <a:cxn ang="0">
                <a:pos x="connsiteX0" y="connsiteY0"/>
              </a:cxn>
              <a:cxn ang="0">
                <a:pos x="connsiteX1" y="connsiteY1"/>
              </a:cxn>
              <a:cxn ang="0">
                <a:pos x="connsiteX2" y="connsiteY2"/>
              </a:cxn>
              <a:cxn ang="0">
                <a:pos x="connsiteX3" y="connsiteY3"/>
              </a:cxn>
            </a:cxnLst>
            <a:rect l="l" t="t" r="r" b="b"/>
            <a:pathLst>
              <a:path w="171208" h="1324598">
                <a:moveTo>
                  <a:pt x="60113" y="1324598"/>
                </a:moveTo>
                <a:cubicBezTo>
                  <a:pt x="99281" y="1165076"/>
                  <a:pt x="138449" y="1005555"/>
                  <a:pt x="128479" y="837488"/>
                </a:cubicBezTo>
                <a:cubicBezTo>
                  <a:pt x="118509" y="669421"/>
                  <a:pt x="-6829" y="455775"/>
                  <a:pt x="292" y="316194"/>
                </a:cubicBezTo>
                <a:cubicBezTo>
                  <a:pt x="7413" y="176613"/>
                  <a:pt x="89310" y="88306"/>
                  <a:pt x="171208" y="0"/>
                </a:cubicBezTo>
              </a:path>
            </a:pathLst>
          </a:cu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308" name="Text Box 1061">
            <a:extLst>
              <a:ext uri="{FF2B5EF4-FFF2-40B4-BE49-F238E27FC236}">
                <a16:creationId xmlns:a16="http://schemas.microsoft.com/office/drawing/2014/main" id="{FAC1C60E-7601-4ED0-8AE1-0F0D1C4B6CEF}"/>
              </a:ext>
            </a:extLst>
          </xdr:cNvPr>
          <xdr:cNvSpPr txBox="1">
            <a:spLocks noChangeArrowheads="1"/>
          </xdr:cNvSpPr>
        </xdr:nvSpPr>
        <xdr:spPr bwMode="auto">
          <a:xfrm>
            <a:off x="6745505" y="1841340"/>
            <a:ext cx="1020697" cy="2882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91440" tIns="45720" rIns="91440" bIns="4572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lnSpc>
                <a:spcPts val="900"/>
              </a:lnSpc>
              <a:defRPr sz="1000"/>
            </a:pPr>
            <a:r>
              <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Ethernet </a:t>
            </a:r>
            <a:r>
              <a:rPr lang="en-US" altLang="ja-JP"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cable</a:t>
            </a:r>
            <a:endPar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endParaRPr>
          </a:p>
        </xdr:txBody>
      </xdr:sp>
      <xdr:sp macro="" textlink="">
        <xdr:nvSpPr>
          <xdr:cNvPr id="309" name="Freeform 233">
            <a:extLst>
              <a:ext uri="{FF2B5EF4-FFF2-40B4-BE49-F238E27FC236}">
                <a16:creationId xmlns:a16="http://schemas.microsoft.com/office/drawing/2014/main" id="{F53CCB78-7211-4896-AF80-A3647EE7EC3B}"/>
              </a:ext>
            </a:extLst>
          </xdr:cNvPr>
          <xdr:cNvSpPr/>
        </xdr:nvSpPr>
        <xdr:spPr>
          <a:xfrm>
            <a:off x="5356863" y="2039234"/>
            <a:ext cx="2462539" cy="225533"/>
          </a:xfrm>
          <a:custGeom>
            <a:avLst/>
            <a:gdLst>
              <a:gd name="connsiteX0" fmla="*/ 52625 w 2462539"/>
              <a:gd name="connsiteY0" fmla="*/ 28848 h 225533"/>
              <a:gd name="connsiteX1" fmla="*/ 240632 w 2462539"/>
              <a:gd name="connsiteY1" fmla="*/ 225402 h 225533"/>
              <a:gd name="connsiteX2" fmla="*/ 1949791 w 2462539"/>
              <a:gd name="connsiteY2" fmla="*/ 3211 h 225533"/>
              <a:gd name="connsiteX3" fmla="*/ 2462539 w 2462539"/>
              <a:gd name="connsiteY3" fmla="*/ 114306 h 225533"/>
            </a:gdLst>
            <a:ahLst/>
            <a:cxnLst>
              <a:cxn ang="0">
                <a:pos x="connsiteX0" y="connsiteY0"/>
              </a:cxn>
              <a:cxn ang="0">
                <a:pos x="connsiteX1" y="connsiteY1"/>
              </a:cxn>
              <a:cxn ang="0">
                <a:pos x="connsiteX2" y="connsiteY2"/>
              </a:cxn>
              <a:cxn ang="0">
                <a:pos x="connsiteX3" y="connsiteY3"/>
              </a:cxn>
            </a:cxnLst>
            <a:rect l="l" t="t" r="r" b="b"/>
            <a:pathLst>
              <a:path w="2462539" h="225533">
                <a:moveTo>
                  <a:pt x="52625" y="28848"/>
                </a:moveTo>
                <a:cubicBezTo>
                  <a:pt x="-11469" y="129261"/>
                  <a:pt x="-75562" y="229675"/>
                  <a:pt x="240632" y="225402"/>
                </a:cubicBezTo>
                <a:cubicBezTo>
                  <a:pt x="556826" y="221129"/>
                  <a:pt x="1579473" y="21727"/>
                  <a:pt x="1949791" y="3211"/>
                </a:cubicBezTo>
                <a:cubicBezTo>
                  <a:pt x="2320109" y="-15305"/>
                  <a:pt x="2391324" y="49500"/>
                  <a:pt x="2462539" y="114306"/>
                </a:cubicBezTo>
              </a:path>
            </a:pathLst>
          </a:cu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310" name="Freeform 234">
            <a:extLst>
              <a:ext uri="{FF2B5EF4-FFF2-40B4-BE49-F238E27FC236}">
                <a16:creationId xmlns:a16="http://schemas.microsoft.com/office/drawing/2014/main" id="{F9C2B371-BD4E-4407-9C35-2017A4A87290}"/>
              </a:ext>
            </a:extLst>
          </xdr:cNvPr>
          <xdr:cNvSpPr/>
        </xdr:nvSpPr>
        <xdr:spPr>
          <a:xfrm>
            <a:off x="2927350" y="2032000"/>
            <a:ext cx="1987550" cy="1533651"/>
          </a:xfrm>
          <a:custGeom>
            <a:avLst/>
            <a:gdLst>
              <a:gd name="connsiteX0" fmla="*/ 1987550 w 1987550"/>
              <a:gd name="connsiteY0" fmla="*/ 0 h 1533651"/>
              <a:gd name="connsiteX1" fmla="*/ 1504950 w 1987550"/>
              <a:gd name="connsiteY1" fmla="*/ 387350 h 1533651"/>
              <a:gd name="connsiteX2" fmla="*/ 850900 w 1987550"/>
              <a:gd name="connsiteY2" fmla="*/ 679450 h 1533651"/>
              <a:gd name="connsiteX3" fmla="*/ 247650 w 1987550"/>
              <a:gd name="connsiteY3" fmla="*/ 1403350 h 1533651"/>
              <a:gd name="connsiteX4" fmla="*/ 0 w 1987550"/>
              <a:gd name="connsiteY4" fmla="*/ 1530350 h 1533651"/>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987550" h="1533651">
                <a:moveTo>
                  <a:pt x="1987550" y="0"/>
                </a:moveTo>
                <a:cubicBezTo>
                  <a:pt x="1840971" y="137054"/>
                  <a:pt x="1694392" y="274108"/>
                  <a:pt x="1504950" y="387350"/>
                </a:cubicBezTo>
                <a:cubicBezTo>
                  <a:pt x="1315508" y="500592"/>
                  <a:pt x="1060450" y="510117"/>
                  <a:pt x="850900" y="679450"/>
                </a:cubicBezTo>
                <a:cubicBezTo>
                  <a:pt x="641350" y="848783"/>
                  <a:pt x="389467" y="1261533"/>
                  <a:pt x="247650" y="1403350"/>
                </a:cubicBezTo>
                <a:cubicBezTo>
                  <a:pt x="105833" y="1545167"/>
                  <a:pt x="52916" y="1537758"/>
                  <a:pt x="0" y="1530350"/>
                </a:cubicBezTo>
              </a:path>
            </a:pathLst>
          </a:cu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311" name="Text Box 1047">
            <a:extLst>
              <a:ext uri="{FF2B5EF4-FFF2-40B4-BE49-F238E27FC236}">
                <a16:creationId xmlns:a16="http://schemas.microsoft.com/office/drawing/2014/main" id="{903DBCAB-3EB8-4CD3-8C22-689555258625}"/>
              </a:ext>
            </a:extLst>
          </xdr:cNvPr>
          <xdr:cNvSpPr txBox="1">
            <a:spLocks noChangeArrowheads="1"/>
          </xdr:cNvSpPr>
        </xdr:nvSpPr>
        <xdr:spPr bwMode="auto">
          <a:xfrm>
            <a:off x="5372735" y="4181036"/>
            <a:ext cx="396133" cy="155993"/>
          </a:xfrm>
          <a:prstGeom prst="rect">
            <a:avLst/>
          </a:prstGeom>
          <a:solidFill>
            <a:srgbClr val="FFFFFF"/>
          </a:solidFill>
          <a:ln w="9525">
            <a:solidFill>
              <a:srgbClr val="000000"/>
            </a:solidFill>
            <a:miter lim="800000"/>
            <a:headEnd/>
            <a:tailEnd/>
          </a:ln>
        </xdr:spPr>
        <xdr:txBody>
          <a:bodyPr wrap="square" lIns="74295" tIns="8890" rIns="74295" bIns="889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defRPr sz="1000"/>
            </a:pPr>
            <a:r>
              <a:rPr lang="ja-JP" altLang="en-US" sz="800" b="0" i="0" u="none" strike="noStrike" baseline="0">
                <a:solidFill>
                  <a:srgbClr val="000000"/>
                </a:solidFill>
                <a:latin typeface="ＭＳ Ｐゴシック"/>
                <a:ea typeface="ＭＳ Ｐゴシック"/>
              </a:rPr>
              <a:t>CN</a:t>
            </a:r>
            <a:r>
              <a:rPr lang="en-US" altLang="ja-JP" sz="800" b="0" i="0" u="none" strike="noStrike" baseline="0">
                <a:solidFill>
                  <a:srgbClr val="000000"/>
                </a:solidFill>
                <a:latin typeface="ＭＳ Ｐゴシック"/>
                <a:ea typeface="ＭＳ Ｐゴシック"/>
              </a:rPr>
              <a:t>41</a:t>
            </a:r>
            <a:endParaRPr lang="ja-JP" altLang="en-US" sz="800" b="0" i="0" u="none" strike="noStrike" baseline="0">
              <a:solidFill>
                <a:srgbClr val="000000"/>
              </a:solidFill>
              <a:latin typeface="ＭＳ Ｐゴシック"/>
              <a:ea typeface="ＭＳ Ｐゴシック"/>
            </a:endParaRPr>
          </a:p>
        </xdr:txBody>
      </xdr:sp>
      <xdr:sp macro="" textlink="">
        <xdr:nvSpPr>
          <xdr:cNvPr id="365" name="Text Box 1047">
            <a:extLst>
              <a:ext uri="{FF2B5EF4-FFF2-40B4-BE49-F238E27FC236}">
                <a16:creationId xmlns:a16="http://schemas.microsoft.com/office/drawing/2014/main" id="{87AE3130-B922-4A77-BFFA-576C6221619F}"/>
              </a:ext>
            </a:extLst>
          </xdr:cNvPr>
          <xdr:cNvSpPr txBox="1">
            <a:spLocks noChangeArrowheads="1"/>
          </xdr:cNvSpPr>
        </xdr:nvSpPr>
        <xdr:spPr bwMode="auto">
          <a:xfrm>
            <a:off x="6366026" y="3879047"/>
            <a:ext cx="396133" cy="155993"/>
          </a:xfrm>
          <a:prstGeom prst="rect">
            <a:avLst/>
          </a:prstGeom>
          <a:solidFill>
            <a:srgbClr val="FFFFFF"/>
          </a:solidFill>
          <a:ln w="9525">
            <a:solidFill>
              <a:srgbClr val="000000"/>
            </a:solidFill>
            <a:miter lim="800000"/>
            <a:headEnd/>
            <a:tailEnd/>
          </a:ln>
        </xdr:spPr>
        <xdr:txBody>
          <a:bodyPr wrap="square" lIns="74295" tIns="8890" rIns="74295" bIns="889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defRPr sz="1000"/>
            </a:pPr>
            <a:r>
              <a:rPr lang="ja-JP" altLang="en-US" sz="800" b="0" i="0" u="none" strike="noStrike" baseline="0">
                <a:solidFill>
                  <a:srgbClr val="000000"/>
                </a:solidFill>
                <a:latin typeface="ＭＳ Ｐゴシック"/>
                <a:ea typeface="ＭＳ Ｐゴシック"/>
              </a:rPr>
              <a:t>CN</a:t>
            </a:r>
            <a:r>
              <a:rPr lang="en-US" altLang="ja-JP" sz="800" b="0" i="0" u="none" strike="noStrike" baseline="0">
                <a:solidFill>
                  <a:srgbClr val="000000"/>
                </a:solidFill>
                <a:latin typeface="ＭＳ Ｐゴシック"/>
                <a:ea typeface="ＭＳ Ｐゴシック"/>
              </a:rPr>
              <a:t>27</a:t>
            </a:r>
            <a:endParaRPr lang="ja-JP" altLang="en-US" sz="800" b="0" i="0" u="none" strike="noStrike" baseline="0">
              <a:solidFill>
                <a:srgbClr val="000000"/>
              </a:solidFill>
              <a:latin typeface="ＭＳ Ｐゴシック"/>
              <a:ea typeface="ＭＳ Ｐゴシック"/>
            </a:endParaRPr>
          </a:p>
        </xdr:txBody>
      </xdr:sp>
      <xdr:sp macro="" textlink="">
        <xdr:nvSpPr>
          <xdr:cNvPr id="366" name="Text Box 1047">
            <a:extLst>
              <a:ext uri="{FF2B5EF4-FFF2-40B4-BE49-F238E27FC236}">
                <a16:creationId xmlns:a16="http://schemas.microsoft.com/office/drawing/2014/main" id="{D6F3FB1F-AAD5-4047-904E-9D332B104856}"/>
              </a:ext>
            </a:extLst>
          </xdr:cNvPr>
          <xdr:cNvSpPr txBox="1">
            <a:spLocks noChangeArrowheads="1"/>
          </xdr:cNvSpPr>
        </xdr:nvSpPr>
        <xdr:spPr bwMode="auto">
          <a:xfrm>
            <a:off x="5477913" y="4692119"/>
            <a:ext cx="396133" cy="155993"/>
          </a:xfrm>
          <a:prstGeom prst="rect">
            <a:avLst/>
          </a:prstGeom>
          <a:solidFill>
            <a:srgbClr val="FFFFFF"/>
          </a:solidFill>
          <a:ln w="9525">
            <a:solidFill>
              <a:srgbClr val="000000"/>
            </a:solidFill>
            <a:miter lim="800000"/>
            <a:headEnd/>
            <a:tailEnd/>
          </a:ln>
        </xdr:spPr>
        <xdr:txBody>
          <a:bodyPr wrap="square" lIns="74295" tIns="8890" rIns="74295" bIns="889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defRPr sz="1000"/>
            </a:pPr>
            <a:r>
              <a:rPr lang="ja-JP" altLang="en-US" sz="800" b="0" i="0" u="none" strike="noStrike" baseline="0">
                <a:solidFill>
                  <a:srgbClr val="000000"/>
                </a:solidFill>
                <a:latin typeface="ＭＳ Ｐゴシック"/>
                <a:ea typeface="ＭＳ Ｐゴシック"/>
              </a:rPr>
              <a:t>CN</a:t>
            </a:r>
            <a:r>
              <a:rPr lang="en-US" altLang="ja-JP" sz="800" b="0" i="0" u="none" strike="noStrike" baseline="0">
                <a:solidFill>
                  <a:srgbClr val="000000"/>
                </a:solidFill>
                <a:latin typeface="ＭＳ Ｐゴシック"/>
                <a:ea typeface="ＭＳ Ｐゴシック"/>
              </a:rPr>
              <a:t>28</a:t>
            </a:r>
            <a:endParaRPr lang="ja-JP" altLang="en-US" sz="800" b="0" i="0" u="none" strike="noStrike" baseline="0">
              <a:solidFill>
                <a:srgbClr val="000000"/>
              </a:solidFill>
              <a:latin typeface="ＭＳ Ｐゴシック"/>
              <a:ea typeface="ＭＳ Ｐゴシック"/>
            </a:endParaRPr>
          </a:p>
        </xdr:txBody>
      </xdr:sp>
    </xdr:grpSp>
    <xdr:clientData/>
  </xdr:twoCellAnchor>
  <xdr:twoCellAnchor>
    <xdr:from>
      <xdr:col>4</xdr:col>
      <xdr:colOff>198784</xdr:colOff>
      <xdr:row>225</xdr:row>
      <xdr:rowOff>173935</xdr:rowOff>
    </xdr:from>
    <xdr:to>
      <xdr:col>6</xdr:col>
      <xdr:colOff>370001</xdr:colOff>
      <xdr:row>228</xdr:row>
      <xdr:rowOff>173935</xdr:rowOff>
    </xdr:to>
    <xdr:sp macro="" textlink="">
      <xdr:nvSpPr>
        <xdr:cNvPr id="351" name="正方形/長方形 350">
          <a:extLst>
            <a:ext uri="{FF2B5EF4-FFF2-40B4-BE49-F238E27FC236}">
              <a16:creationId xmlns:a16="http://schemas.microsoft.com/office/drawing/2014/main" id="{D0F2AB78-9A91-485E-954D-7B420C20B9DD}"/>
            </a:ext>
          </a:extLst>
        </xdr:cNvPr>
        <xdr:cNvSpPr/>
      </xdr:nvSpPr>
      <xdr:spPr bwMode="auto">
        <a:xfrm>
          <a:off x="2211458" y="32285609"/>
          <a:ext cx="1513000" cy="571500"/>
        </a:xfrm>
        <a:prstGeom prst="rect">
          <a:avLst/>
        </a:prstGeom>
        <a:noFill/>
        <a:ln w="9525" cap="flat" cmpd="sng" algn="ctr">
          <a:noFill/>
          <a:prstDash val="solid"/>
          <a:round/>
          <a:headEnd type="none" w="med" len="med"/>
          <a:tailEnd type="none" w="med" len="med"/>
        </a:ln>
        <a:effectLst/>
      </xdr:spPr>
      <xdr:txBody>
        <a:bodyPr vertOverflow="clip" horzOverflow="clip" wrap="square" lIns="72000" tIns="0" rIns="0" bIns="0" rtlCol="0" anchor="ctr" upright="1"/>
        <a:lstStyle/>
        <a:p>
          <a:pPr algn="l"/>
          <a:r>
            <a:rPr kumimoji="1" lang="en-US" altLang="ja-JP" sz="1100"/>
            <a:t>loopback connected</a:t>
          </a:r>
          <a:endParaRPr kumimoji="1" lang="ja-JP" altLang="en-US" sz="1100"/>
        </a:p>
      </xdr:txBody>
    </xdr:sp>
    <xdr:clientData/>
  </xdr:twoCellAnchor>
  <xdr:twoCellAnchor>
    <xdr:from>
      <xdr:col>4</xdr:col>
      <xdr:colOff>190502</xdr:colOff>
      <xdr:row>235</xdr:row>
      <xdr:rowOff>165652</xdr:rowOff>
    </xdr:from>
    <xdr:to>
      <xdr:col>6</xdr:col>
      <xdr:colOff>361719</xdr:colOff>
      <xdr:row>238</xdr:row>
      <xdr:rowOff>165652</xdr:rowOff>
    </xdr:to>
    <xdr:sp macro="" textlink="">
      <xdr:nvSpPr>
        <xdr:cNvPr id="352" name="正方形/長方形 351">
          <a:extLst>
            <a:ext uri="{FF2B5EF4-FFF2-40B4-BE49-F238E27FC236}">
              <a16:creationId xmlns:a16="http://schemas.microsoft.com/office/drawing/2014/main" id="{8F2050C7-5071-4C69-8BD7-6ABE5A3C2304}"/>
            </a:ext>
          </a:extLst>
        </xdr:cNvPr>
        <xdr:cNvSpPr/>
      </xdr:nvSpPr>
      <xdr:spPr bwMode="auto">
        <a:xfrm>
          <a:off x="2203176" y="34182326"/>
          <a:ext cx="1513000" cy="571500"/>
        </a:xfrm>
        <a:prstGeom prst="rect">
          <a:avLst/>
        </a:prstGeom>
        <a:noFill/>
        <a:ln w="9525" cap="flat" cmpd="sng" algn="ctr">
          <a:noFill/>
          <a:prstDash val="solid"/>
          <a:round/>
          <a:headEnd type="none" w="med" len="med"/>
          <a:tailEnd type="none" w="med" len="med"/>
        </a:ln>
        <a:effectLst/>
      </xdr:spPr>
      <xdr:txBody>
        <a:bodyPr vertOverflow="clip" horzOverflow="clip" wrap="square" lIns="72000" tIns="0" rIns="0" bIns="0" rtlCol="0" anchor="ctr" upright="1"/>
        <a:lstStyle/>
        <a:p>
          <a:pPr algn="l"/>
          <a:r>
            <a:rPr kumimoji="1" lang="en-US" altLang="ja-JP" sz="1100"/>
            <a:t>loopback connected</a:t>
          </a:r>
          <a:endParaRPr kumimoji="1" lang="ja-JP" altLang="en-US" sz="1100"/>
        </a:p>
      </xdr:txBody>
    </xdr:sp>
    <xdr:clientData/>
  </xdr:twoCellAnchor>
  <xdr:twoCellAnchor>
    <xdr:from>
      <xdr:col>7</xdr:col>
      <xdr:colOff>0</xdr:colOff>
      <xdr:row>251</xdr:row>
      <xdr:rowOff>0</xdr:rowOff>
    </xdr:from>
    <xdr:to>
      <xdr:col>7</xdr:col>
      <xdr:colOff>485776</xdr:colOff>
      <xdr:row>256</xdr:row>
      <xdr:rowOff>161925</xdr:rowOff>
    </xdr:to>
    <xdr:grpSp>
      <xdr:nvGrpSpPr>
        <xdr:cNvPr id="353" name="グループ化 352">
          <a:extLst>
            <a:ext uri="{FF2B5EF4-FFF2-40B4-BE49-F238E27FC236}">
              <a16:creationId xmlns:a16="http://schemas.microsoft.com/office/drawing/2014/main" id="{376685D2-6873-4FA3-9A2B-53F7319BBF5E}"/>
            </a:ext>
          </a:extLst>
        </xdr:cNvPr>
        <xdr:cNvGrpSpPr/>
      </xdr:nvGrpSpPr>
      <xdr:grpSpPr>
        <a:xfrm>
          <a:off x="3648075" y="45872400"/>
          <a:ext cx="482601" cy="1063625"/>
          <a:chOff x="3352800" y="30689550"/>
          <a:chExt cx="485776" cy="1114425"/>
        </a:xfrm>
      </xdr:grpSpPr>
      <xdr:sp macro="" textlink="">
        <xdr:nvSpPr>
          <xdr:cNvPr id="355" name="正方形/長方形 354">
            <a:extLst>
              <a:ext uri="{FF2B5EF4-FFF2-40B4-BE49-F238E27FC236}">
                <a16:creationId xmlns:a16="http://schemas.microsoft.com/office/drawing/2014/main" id="{94B47495-E3B2-49E3-92F5-223BC0F1F834}"/>
              </a:ext>
            </a:extLst>
          </xdr:cNvPr>
          <xdr:cNvSpPr/>
        </xdr:nvSpPr>
        <xdr:spPr bwMode="auto">
          <a:xfrm>
            <a:off x="3352800" y="30689550"/>
            <a:ext cx="485776" cy="257175"/>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0" tIns="0" rIns="0" bIns="0" rtlCol="0" anchor="ctr" upright="1"/>
          <a:lstStyle/>
          <a:p>
            <a:pPr algn="ctr"/>
            <a:r>
              <a:rPr kumimoji="1" lang="en-US" altLang="ja-JP" sz="1100"/>
              <a:t>CLK</a:t>
            </a:r>
            <a:endParaRPr kumimoji="1" lang="ja-JP" altLang="en-US" sz="1100"/>
          </a:p>
        </xdr:txBody>
      </xdr:sp>
      <xdr:sp macro="" textlink="">
        <xdr:nvSpPr>
          <xdr:cNvPr id="356" name="正方形/長方形 355">
            <a:extLst>
              <a:ext uri="{FF2B5EF4-FFF2-40B4-BE49-F238E27FC236}">
                <a16:creationId xmlns:a16="http://schemas.microsoft.com/office/drawing/2014/main" id="{882CF64F-8C97-445D-B397-12A4E63CC759}"/>
              </a:ext>
            </a:extLst>
          </xdr:cNvPr>
          <xdr:cNvSpPr/>
        </xdr:nvSpPr>
        <xdr:spPr bwMode="auto">
          <a:xfrm>
            <a:off x="3352800" y="30937199"/>
            <a:ext cx="485775" cy="295275"/>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0" tIns="0" rIns="0" bIns="0" rtlCol="0" anchor="ctr" upright="1"/>
          <a:lstStyle/>
          <a:p>
            <a:pPr algn="ctr"/>
            <a:r>
              <a:rPr kumimoji="1" lang="en-US" altLang="ja-JP" sz="1100"/>
              <a:t>SYNC</a:t>
            </a:r>
            <a:endParaRPr kumimoji="1" lang="ja-JP" altLang="en-US" sz="1100"/>
          </a:p>
        </xdr:txBody>
      </xdr:sp>
      <xdr:sp macro="" textlink="">
        <xdr:nvSpPr>
          <xdr:cNvPr id="357" name="正方形/長方形 356">
            <a:extLst>
              <a:ext uri="{FF2B5EF4-FFF2-40B4-BE49-F238E27FC236}">
                <a16:creationId xmlns:a16="http://schemas.microsoft.com/office/drawing/2014/main" id="{8C136825-BED6-432E-9954-76B47C70BBB1}"/>
              </a:ext>
            </a:extLst>
          </xdr:cNvPr>
          <xdr:cNvSpPr/>
        </xdr:nvSpPr>
        <xdr:spPr bwMode="auto">
          <a:xfrm>
            <a:off x="3352800" y="31232475"/>
            <a:ext cx="485775" cy="295275"/>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0" tIns="0" rIns="0" bIns="0" rtlCol="0" anchor="ctr" upright="1"/>
          <a:lstStyle/>
          <a:p>
            <a:pPr algn="ctr"/>
            <a:r>
              <a:rPr kumimoji="1" lang="en-US" altLang="ja-JP" sz="1100"/>
              <a:t>Tx</a:t>
            </a:r>
            <a:endParaRPr kumimoji="1" lang="ja-JP" altLang="en-US" sz="1100"/>
          </a:p>
        </xdr:txBody>
      </xdr:sp>
      <xdr:sp macro="" textlink="">
        <xdr:nvSpPr>
          <xdr:cNvPr id="358" name="正方形/長方形 357">
            <a:extLst>
              <a:ext uri="{FF2B5EF4-FFF2-40B4-BE49-F238E27FC236}">
                <a16:creationId xmlns:a16="http://schemas.microsoft.com/office/drawing/2014/main" id="{46BBDB04-5FF5-41AC-8880-9C48CBB5D784}"/>
              </a:ext>
            </a:extLst>
          </xdr:cNvPr>
          <xdr:cNvSpPr/>
        </xdr:nvSpPr>
        <xdr:spPr bwMode="auto">
          <a:xfrm>
            <a:off x="3352800" y="31508700"/>
            <a:ext cx="485775" cy="295275"/>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0" tIns="0" rIns="0" bIns="0" rtlCol="0" anchor="ctr" upright="1"/>
          <a:lstStyle/>
          <a:p>
            <a:pPr algn="ctr"/>
            <a:r>
              <a:rPr kumimoji="1" lang="en-US" altLang="ja-JP" sz="1100"/>
              <a:t>Rx</a:t>
            </a:r>
            <a:endParaRPr kumimoji="1" lang="ja-JP" altLang="en-US" sz="1100"/>
          </a:p>
        </xdr:txBody>
      </xdr:sp>
    </xdr:grpSp>
    <xdr:clientData/>
  </xdr:twoCellAnchor>
  <xdr:twoCellAnchor>
    <xdr:from>
      <xdr:col>4</xdr:col>
      <xdr:colOff>1</xdr:colOff>
      <xdr:row>251</xdr:row>
      <xdr:rowOff>128588</xdr:rowOff>
    </xdr:from>
    <xdr:to>
      <xdr:col>7</xdr:col>
      <xdr:colOff>0</xdr:colOff>
      <xdr:row>251</xdr:row>
      <xdr:rowOff>128588</xdr:rowOff>
    </xdr:to>
    <xdr:cxnSp macro="">
      <xdr:nvCxnSpPr>
        <xdr:cNvPr id="359" name="直線矢印コネクタ 358">
          <a:extLst>
            <a:ext uri="{FF2B5EF4-FFF2-40B4-BE49-F238E27FC236}">
              <a16:creationId xmlns:a16="http://schemas.microsoft.com/office/drawing/2014/main" id="{03C48003-831C-4084-9961-632C2414EDE5}"/>
            </a:ext>
          </a:extLst>
        </xdr:cNvPr>
        <xdr:cNvCxnSpPr>
          <a:stCxn id="355" idx="1"/>
        </xdr:cNvCxnSpPr>
      </xdr:nvCxnSpPr>
      <xdr:spPr bwMode="auto">
        <a:xfrm flipH="1">
          <a:off x="2009776" y="31675388"/>
          <a:ext cx="1962149"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4</xdr:col>
      <xdr:colOff>0</xdr:colOff>
      <xdr:row>253</xdr:row>
      <xdr:rowOff>14287</xdr:rowOff>
    </xdr:from>
    <xdr:to>
      <xdr:col>7</xdr:col>
      <xdr:colOff>0</xdr:colOff>
      <xdr:row>253</xdr:row>
      <xdr:rowOff>14287</xdr:rowOff>
    </xdr:to>
    <xdr:cxnSp macro="">
      <xdr:nvCxnSpPr>
        <xdr:cNvPr id="360" name="直線矢印コネクタ 359">
          <a:extLst>
            <a:ext uri="{FF2B5EF4-FFF2-40B4-BE49-F238E27FC236}">
              <a16:creationId xmlns:a16="http://schemas.microsoft.com/office/drawing/2014/main" id="{27C17C68-BDD5-40A6-BD3B-FCF935FE75BC}"/>
            </a:ext>
          </a:extLst>
        </xdr:cNvPr>
        <xdr:cNvCxnSpPr>
          <a:stCxn id="356" idx="1"/>
        </xdr:cNvCxnSpPr>
      </xdr:nvCxnSpPr>
      <xdr:spPr bwMode="auto">
        <a:xfrm flipH="1">
          <a:off x="2009775" y="31942087"/>
          <a:ext cx="1962150"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4</xdr:col>
      <xdr:colOff>198784</xdr:colOff>
      <xdr:row>253</xdr:row>
      <xdr:rowOff>173935</xdr:rowOff>
    </xdr:from>
    <xdr:to>
      <xdr:col>6</xdr:col>
      <xdr:colOff>370001</xdr:colOff>
      <xdr:row>256</xdr:row>
      <xdr:rowOff>173935</xdr:rowOff>
    </xdr:to>
    <xdr:sp macro="" textlink="">
      <xdr:nvSpPr>
        <xdr:cNvPr id="361" name="正方形/長方形 360">
          <a:extLst>
            <a:ext uri="{FF2B5EF4-FFF2-40B4-BE49-F238E27FC236}">
              <a16:creationId xmlns:a16="http://schemas.microsoft.com/office/drawing/2014/main" id="{771B8B50-C98C-4E26-8D81-3E467221A5D6}"/>
            </a:ext>
          </a:extLst>
        </xdr:cNvPr>
        <xdr:cNvSpPr/>
      </xdr:nvSpPr>
      <xdr:spPr bwMode="auto">
        <a:xfrm>
          <a:off x="2208559" y="32101735"/>
          <a:ext cx="1514242" cy="571500"/>
        </a:xfrm>
        <a:prstGeom prst="rect">
          <a:avLst/>
        </a:prstGeom>
        <a:noFill/>
        <a:ln w="9525" cap="flat" cmpd="sng" algn="ctr">
          <a:noFill/>
          <a:prstDash val="solid"/>
          <a:round/>
          <a:headEnd type="none" w="med" len="med"/>
          <a:tailEnd type="none" w="med" len="med"/>
        </a:ln>
        <a:effectLst/>
      </xdr:spPr>
      <xdr:txBody>
        <a:bodyPr vertOverflow="clip" horzOverflow="clip" wrap="square" lIns="72000" tIns="0" rIns="0" bIns="0" rtlCol="0" anchor="ctr" upright="1"/>
        <a:lstStyle/>
        <a:p>
          <a:pPr algn="l"/>
          <a:r>
            <a:rPr kumimoji="1" lang="en-US" altLang="ja-JP" sz="1100"/>
            <a:t>loopback connected</a:t>
          </a:r>
          <a:endParaRPr kumimoji="1" lang="ja-JP" altLang="en-US" sz="1100"/>
        </a:p>
      </xdr:txBody>
    </xdr:sp>
    <xdr:clientData/>
  </xdr:twoCellAnchor>
  <xdr:twoCellAnchor>
    <xdr:from>
      <xdr:col>2</xdr:col>
      <xdr:colOff>419100</xdr:colOff>
      <xdr:row>251</xdr:row>
      <xdr:rowOff>57150</xdr:rowOff>
    </xdr:from>
    <xdr:to>
      <xdr:col>3</xdr:col>
      <xdr:colOff>460375</xdr:colOff>
      <xdr:row>257</xdr:row>
      <xdr:rowOff>28575</xdr:rowOff>
    </xdr:to>
    <xdr:grpSp>
      <xdr:nvGrpSpPr>
        <xdr:cNvPr id="362" name="グループ化 361">
          <a:extLst>
            <a:ext uri="{FF2B5EF4-FFF2-40B4-BE49-F238E27FC236}">
              <a16:creationId xmlns:a16="http://schemas.microsoft.com/office/drawing/2014/main" id="{E39DF46E-51D0-4C38-90CA-46011FBD1B25}"/>
            </a:ext>
          </a:extLst>
        </xdr:cNvPr>
        <xdr:cNvGrpSpPr/>
      </xdr:nvGrpSpPr>
      <xdr:grpSpPr>
        <a:xfrm>
          <a:off x="1400175" y="45929550"/>
          <a:ext cx="444500" cy="1054100"/>
          <a:chOff x="1524000" y="30689550"/>
          <a:chExt cx="498475" cy="1114425"/>
        </a:xfrm>
      </xdr:grpSpPr>
      <xdr:grpSp>
        <xdr:nvGrpSpPr>
          <xdr:cNvPr id="363" name="グループ化 362">
            <a:extLst>
              <a:ext uri="{FF2B5EF4-FFF2-40B4-BE49-F238E27FC236}">
                <a16:creationId xmlns:a16="http://schemas.microsoft.com/office/drawing/2014/main" id="{A26AF8D9-90C8-4043-9086-000203F209CE}"/>
              </a:ext>
            </a:extLst>
          </xdr:cNvPr>
          <xdr:cNvGrpSpPr/>
        </xdr:nvGrpSpPr>
        <xdr:grpSpPr>
          <a:xfrm>
            <a:off x="1524000" y="30689550"/>
            <a:ext cx="485776" cy="1114425"/>
            <a:chOff x="1524000" y="30689550"/>
            <a:chExt cx="485776" cy="1114425"/>
          </a:xfrm>
        </xdr:grpSpPr>
        <xdr:sp macro="" textlink="">
          <xdr:nvSpPr>
            <xdr:cNvPr id="369" name="正方形/長方形 368">
              <a:extLst>
                <a:ext uri="{FF2B5EF4-FFF2-40B4-BE49-F238E27FC236}">
                  <a16:creationId xmlns:a16="http://schemas.microsoft.com/office/drawing/2014/main" id="{831C87DE-78BD-4F11-AA7E-9398CBB88AD9}"/>
                </a:ext>
              </a:extLst>
            </xdr:cNvPr>
            <xdr:cNvSpPr/>
          </xdr:nvSpPr>
          <xdr:spPr bwMode="auto">
            <a:xfrm>
              <a:off x="1524000" y="30689550"/>
              <a:ext cx="485776" cy="257175"/>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0" tIns="0" rIns="0" bIns="0" rtlCol="0" anchor="ctr" upright="1"/>
            <a:lstStyle/>
            <a:p>
              <a:pPr algn="ctr"/>
              <a:r>
                <a:rPr kumimoji="1" lang="en-US" altLang="ja-JP" sz="1100"/>
                <a:t>CLK</a:t>
              </a:r>
              <a:endParaRPr kumimoji="1" lang="ja-JP" altLang="en-US" sz="1100"/>
            </a:p>
          </xdr:txBody>
        </xdr:sp>
        <xdr:sp macro="" textlink="">
          <xdr:nvSpPr>
            <xdr:cNvPr id="370" name="正方形/長方形 369">
              <a:extLst>
                <a:ext uri="{FF2B5EF4-FFF2-40B4-BE49-F238E27FC236}">
                  <a16:creationId xmlns:a16="http://schemas.microsoft.com/office/drawing/2014/main" id="{E6721BE3-22B4-4000-BF4F-F80C91D8AAC3}"/>
                </a:ext>
              </a:extLst>
            </xdr:cNvPr>
            <xdr:cNvSpPr/>
          </xdr:nvSpPr>
          <xdr:spPr bwMode="auto">
            <a:xfrm>
              <a:off x="1524000" y="30937199"/>
              <a:ext cx="485775" cy="295275"/>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0" tIns="0" rIns="0" bIns="0" rtlCol="0" anchor="ctr" upright="1"/>
            <a:lstStyle/>
            <a:p>
              <a:pPr algn="ctr"/>
              <a:r>
                <a:rPr kumimoji="1" lang="en-US" altLang="ja-JP" sz="1100"/>
                <a:t>SYNC</a:t>
              </a:r>
              <a:endParaRPr kumimoji="1" lang="ja-JP" altLang="en-US" sz="1100"/>
            </a:p>
          </xdr:txBody>
        </xdr:sp>
        <xdr:sp macro="" textlink="">
          <xdr:nvSpPr>
            <xdr:cNvPr id="371" name="正方形/長方形 370">
              <a:extLst>
                <a:ext uri="{FF2B5EF4-FFF2-40B4-BE49-F238E27FC236}">
                  <a16:creationId xmlns:a16="http://schemas.microsoft.com/office/drawing/2014/main" id="{A9B8BFFF-E65F-4660-AAEC-0281DF7AF736}"/>
                </a:ext>
              </a:extLst>
            </xdr:cNvPr>
            <xdr:cNvSpPr/>
          </xdr:nvSpPr>
          <xdr:spPr bwMode="auto">
            <a:xfrm>
              <a:off x="1524000" y="31232475"/>
              <a:ext cx="485775" cy="295275"/>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0" tIns="0" rIns="0" bIns="0" rtlCol="0" anchor="ctr" upright="1"/>
            <a:lstStyle/>
            <a:p>
              <a:pPr algn="ctr"/>
              <a:r>
                <a:rPr kumimoji="1" lang="en-US" altLang="ja-JP" sz="1100"/>
                <a:t>Tx</a:t>
              </a:r>
              <a:endParaRPr kumimoji="1" lang="ja-JP" altLang="en-US" sz="1100"/>
            </a:p>
          </xdr:txBody>
        </xdr:sp>
        <xdr:sp macro="" textlink="">
          <xdr:nvSpPr>
            <xdr:cNvPr id="372" name="正方形/長方形 371">
              <a:extLst>
                <a:ext uri="{FF2B5EF4-FFF2-40B4-BE49-F238E27FC236}">
                  <a16:creationId xmlns:a16="http://schemas.microsoft.com/office/drawing/2014/main" id="{40F7E89E-65F1-4713-80D8-35BA0D2F3847}"/>
                </a:ext>
              </a:extLst>
            </xdr:cNvPr>
            <xdr:cNvSpPr/>
          </xdr:nvSpPr>
          <xdr:spPr bwMode="auto">
            <a:xfrm>
              <a:off x="1524000" y="31508700"/>
              <a:ext cx="485775" cy="295275"/>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0" tIns="0" rIns="0" bIns="0" rtlCol="0" anchor="ctr" upright="1"/>
            <a:lstStyle/>
            <a:p>
              <a:pPr algn="ctr"/>
              <a:r>
                <a:rPr kumimoji="1" lang="en-US" altLang="ja-JP" sz="1100"/>
                <a:t>Rx</a:t>
              </a:r>
              <a:endParaRPr kumimoji="1" lang="ja-JP" altLang="en-US" sz="1100"/>
            </a:p>
          </xdr:txBody>
        </xdr:sp>
      </xdr:grpSp>
      <xdr:cxnSp macro="">
        <xdr:nvCxnSpPr>
          <xdr:cNvPr id="367" name="コネクタ: カギ線 366">
            <a:extLst>
              <a:ext uri="{FF2B5EF4-FFF2-40B4-BE49-F238E27FC236}">
                <a16:creationId xmlns:a16="http://schemas.microsoft.com/office/drawing/2014/main" id="{6DD43D07-D986-44FE-9E16-C2E66922CBBF}"/>
              </a:ext>
            </a:extLst>
          </xdr:cNvPr>
          <xdr:cNvCxnSpPr>
            <a:stCxn id="371" idx="3"/>
            <a:endCxn id="372" idx="3"/>
          </xdr:cNvCxnSpPr>
        </xdr:nvCxnSpPr>
        <xdr:spPr bwMode="auto">
          <a:xfrm>
            <a:off x="2009775" y="31380113"/>
            <a:ext cx="12700" cy="276225"/>
          </a:xfrm>
          <a:prstGeom prst="bentConnector3">
            <a:avLst>
              <a:gd name="adj1" fmla="val 1800000"/>
            </a:avLst>
          </a:prstGeom>
          <a:solidFill>
            <a:srgbClr val="FFFFFF"/>
          </a:solidFill>
          <a:ln w="9525" cap="flat" cmpd="sng" algn="ctr">
            <a:solidFill>
              <a:srgbClr val="000000"/>
            </a:solidFill>
            <a:prstDash val="solid"/>
            <a:round/>
            <a:headEnd type="none" w="med" len="med"/>
            <a:tailEnd type="triangle" w="med" len="med"/>
          </a:ln>
          <a:effectLst/>
        </xdr:spPr>
      </xdr:cxnSp>
    </xdr:grpSp>
    <xdr:clientData/>
  </xdr:twoCellAnchor>
  <xdr:twoCellAnchor>
    <xdr:from>
      <xdr:col>1</xdr:col>
      <xdr:colOff>0</xdr:colOff>
      <xdr:row>148</xdr:row>
      <xdr:rowOff>149086</xdr:rowOff>
    </xdr:from>
    <xdr:to>
      <xdr:col>15</xdr:col>
      <xdr:colOff>175515</xdr:colOff>
      <xdr:row>170</xdr:row>
      <xdr:rowOff>0</xdr:rowOff>
    </xdr:to>
    <xdr:grpSp>
      <xdr:nvGrpSpPr>
        <xdr:cNvPr id="373" name="Group 216">
          <a:extLst>
            <a:ext uri="{FF2B5EF4-FFF2-40B4-BE49-F238E27FC236}">
              <a16:creationId xmlns:a16="http://schemas.microsoft.com/office/drawing/2014/main" id="{F67028A6-C2A3-44B3-ADAF-21F7F2B4C080}"/>
            </a:ext>
          </a:extLst>
        </xdr:cNvPr>
        <xdr:cNvGrpSpPr/>
      </xdr:nvGrpSpPr>
      <xdr:grpSpPr>
        <a:xfrm>
          <a:off x="628650" y="27377886"/>
          <a:ext cx="7808215" cy="3835539"/>
          <a:chOff x="1078332" y="1079525"/>
          <a:chExt cx="8129620" cy="4041914"/>
        </a:xfrm>
      </xdr:grpSpPr>
      <xdr:sp macro="" textlink="">
        <xdr:nvSpPr>
          <xdr:cNvPr id="374" name="Text Box 1069">
            <a:extLst>
              <a:ext uri="{FF2B5EF4-FFF2-40B4-BE49-F238E27FC236}">
                <a16:creationId xmlns:a16="http://schemas.microsoft.com/office/drawing/2014/main" id="{B976EFED-FB65-4D21-A6CC-505FE44167C9}"/>
              </a:ext>
            </a:extLst>
          </xdr:cNvPr>
          <xdr:cNvSpPr txBox="1">
            <a:spLocks noChangeArrowheads="1"/>
          </xdr:cNvSpPr>
        </xdr:nvSpPr>
        <xdr:spPr bwMode="auto">
          <a:xfrm>
            <a:off x="5900457" y="1663024"/>
            <a:ext cx="629774" cy="309560"/>
          </a:xfrm>
          <a:prstGeom prst="rect">
            <a:avLst/>
          </a:prstGeom>
          <a:solidFill>
            <a:srgbClr val="FFFF9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wrap="square" lIns="91440" tIns="45720" rIns="91440" bIns="4572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defRPr sz="1000"/>
            </a:pPr>
            <a:r>
              <a:rPr lang="en-US" altLang="ja-JP"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Hub</a:t>
            </a:r>
            <a:endPar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endParaRPr>
          </a:p>
        </xdr:txBody>
      </xdr:sp>
      <xdr:grpSp>
        <xdr:nvGrpSpPr>
          <xdr:cNvPr id="375" name="Group 218">
            <a:extLst>
              <a:ext uri="{FF2B5EF4-FFF2-40B4-BE49-F238E27FC236}">
                <a16:creationId xmlns:a16="http://schemas.microsoft.com/office/drawing/2014/main" id="{D91CC429-1AB8-4D11-BB20-F830C6183D60}"/>
              </a:ext>
            </a:extLst>
          </xdr:cNvPr>
          <xdr:cNvGrpSpPr>
            <a:grpSpLocks/>
          </xdr:cNvGrpSpPr>
        </xdr:nvGrpSpPr>
        <xdr:grpSpPr bwMode="auto">
          <a:xfrm>
            <a:off x="3886120" y="3362069"/>
            <a:ext cx="2554632" cy="1294619"/>
            <a:chOff x="2805616" y="1720004"/>
            <a:chExt cx="3091" cy="1631"/>
          </a:xfrm>
        </xdr:grpSpPr>
        <xdr:sp macro="" textlink="">
          <xdr:nvSpPr>
            <xdr:cNvPr id="393" name="AutoShape 1111">
              <a:extLst>
                <a:ext uri="{FF2B5EF4-FFF2-40B4-BE49-F238E27FC236}">
                  <a16:creationId xmlns:a16="http://schemas.microsoft.com/office/drawing/2014/main" id="{C22DFCB7-8A1E-4AF4-AA39-B1659AD78907}"/>
                </a:ext>
              </a:extLst>
            </xdr:cNvPr>
            <xdr:cNvSpPr>
              <a:spLocks noChangeArrowheads="1"/>
            </xdr:cNvSpPr>
          </xdr:nvSpPr>
          <xdr:spPr bwMode="auto">
            <a:xfrm>
              <a:off x="2807374" y="1721437"/>
              <a:ext cx="489" cy="198"/>
            </a:xfrm>
            <a:prstGeom prst="cube">
              <a:avLst>
                <a:gd name="adj" fmla="val 28787"/>
              </a:avLst>
            </a:prstGeom>
            <a:solidFill>
              <a:srgbClr val="000000"/>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394" name="AutoShape 1110">
              <a:extLst>
                <a:ext uri="{FF2B5EF4-FFF2-40B4-BE49-F238E27FC236}">
                  <a16:creationId xmlns:a16="http://schemas.microsoft.com/office/drawing/2014/main" id="{83D591C9-459A-4075-97EA-A843AE9594EB}"/>
                </a:ext>
              </a:extLst>
            </xdr:cNvPr>
            <xdr:cNvSpPr>
              <a:spLocks noChangeArrowheads="1"/>
            </xdr:cNvSpPr>
          </xdr:nvSpPr>
          <xdr:spPr bwMode="auto">
            <a:xfrm>
              <a:off x="2805616" y="1720228"/>
              <a:ext cx="3091" cy="1260"/>
            </a:xfrm>
            <a:prstGeom prst="parallelogram">
              <a:avLst>
                <a:gd name="adj" fmla="val 63567"/>
              </a:avLst>
            </a:prstGeom>
            <a:solidFill>
              <a:srgbClr val="76923C"/>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395" name="AutoShape 1109">
              <a:extLst>
                <a:ext uri="{FF2B5EF4-FFF2-40B4-BE49-F238E27FC236}">
                  <a16:creationId xmlns:a16="http://schemas.microsoft.com/office/drawing/2014/main" id="{12296E0A-1986-4DD0-AFE5-8A0A8A5D924A}"/>
                </a:ext>
              </a:extLst>
            </xdr:cNvPr>
            <xdr:cNvSpPr>
              <a:spLocks noChangeArrowheads="1"/>
            </xdr:cNvSpPr>
          </xdr:nvSpPr>
          <xdr:spPr bwMode="auto">
            <a:xfrm>
              <a:off x="2807776" y="1720981"/>
              <a:ext cx="457" cy="244"/>
            </a:xfrm>
            <a:prstGeom prst="parallelogram">
              <a:avLst>
                <a:gd name="adj" fmla="val 66394"/>
              </a:avLst>
            </a:prstGeom>
            <a:solidFill>
              <a:srgbClr val="000000"/>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396" name="AutoShape 1108">
              <a:extLst>
                <a:ext uri="{FF2B5EF4-FFF2-40B4-BE49-F238E27FC236}">
                  <a16:creationId xmlns:a16="http://schemas.microsoft.com/office/drawing/2014/main" id="{383D08F8-020A-4360-80EC-8D243D4BB025}"/>
                </a:ext>
              </a:extLst>
            </xdr:cNvPr>
            <xdr:cNvSpPr>
              <a:spLocks noChangeArrowheads="1"/>
            </xdr:cNvSpPr>
          </xdr:nvSpPr>
          <xdr:spPr bwMode="auto">
            <a:xfrm>
              <a:off x="2807776" y="1720951"/>
              <a:ext cx="457" cy="244"/>
            </a:xfrm>
            <a:prstGeom prst="parallelogram">
              <a:avLst>
                <a:gd name="adj" fmla="val 66394"/>
              </a:avLst>
            </a:prstGeom>
            <a:solidFill>
              <a:srgbClr val="D8D8D8"/>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397" name="AutoShape 1107">
              <a:extLst>
                <a:ext uri="{FF2B5EF4-FFF2-40B4-BE49-F238E27FC236}">
                  <a16:creationId xmlns:a16="http://schemas.microsoft.com/office/drawing/2014/main" id="{D815F846-544A-4A16-9687-D3896C9A7396}"/>
                </a:ext>
              </a:extLst>
            </xdr:cNvPr>
            <xdr:cNvSpPr>
              <a:spLocks noChangeArrowheads="1"/>
            </xdr:cNvSpPr>
          </xdr:nvSpPr>
          <xdr:spPr bwMode="auto">
            <a:xfrm>
              <a:off x="2806139" y="1720434"/>
              <a:ext cx="457" cy="244"/>
            </a:xfrm>
            <a:prstGeom prst="parallelogram">
              <a:avLst>
                <a:gd name="adj" fmla="val 66394"/>
              </a:avLst>
            </a:prstGeom>
            <a:solidFill>
              <a:srgbClr val="000000"/>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398" name="AutoShape 1106">
              <a:extLst>
                <a:ext uri="{FF2B5EF4-FFF2-40B4-BE49-F238E27FC236}">
                  <a16:creationId xmlns:a16="http://schemas.microsoft.com/office/drawing/2014/main" id="{B84AC5DE-F19B-4B7F-B751-BDD4D6C6F0A0}"/>
                </a:ext>
              </a:extLst>
            </xdr:cNvPr>
            <xdr:cNvSpPr>
              <a:spLocks noChangeArrowheads="1"/>
            </xdr:cNvSpPr>
          </xdr:nvSpPr>
          <xdr:spPr bwMode="auto">
            <a:xfrm>
              <a:off x="2806139" y="1720404"/>
              <a:ext cx="457" cy="244"/>
            </a:xfrm>
            <a:prstGeom prst="parallelogram">
              <a:avLst>
                <a:gd name="adj" fmla="val 66394"/>
              </a:avLst>
            </a:prstGeom>
            <a:solidFill>
              <a:srgbClr val="D8D8D8"/>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399" name="AutoShape 1105">
              <a:extLst>
                <a:ext uri="{FF2B5EF4-FFF2-40B4-BE49-F238E27FC236}">
                  <a16:creationId xmlns:a16="http://schemas.microsoft.com/office/drawing/2014/main" id="{1D53745F-0C15-4E34-8C70-D84BE5C9A2F5}"/>
                </a:ext>
              </a:extLst>
            </xdr:cNvPr>
            <xdr:cNvSpPr>
              <a:spLocks noChangeArrowheads="1"/>
            </xdr:cNvSpPr>
          </xdr:nvSpPr>
          <xdr:spPr bwMode="auto">
            <a:xfrm>
              <a:off x="2805753" y="1721290"/>
              <a:ext cx="489" cy="198"/>
            </a:xfrm>
            <a:prstGeom prst="cube">
              <a:avLst>
                <a:gd name="adj" fmla="val 28787"/>
              </a:avLst>
            </a:prstGeom>
            <a:solidFill>
              <a:srgbClr val="000000"/>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400" name="AutoShape 1104">
              <a:extLst>
                <a:ext uri="{FF2B5EF4-FFF2-40B4-BE49-F238E27FC236}">
                  <a16:creationId xmlns:a16="http://schemas.microsoft.com/office/drawing/2014/main" id="{A748D6EB-5F57-47C2-96DE-A4F9C156E02D}"/>
                </a:ext>
              </a:extLst>
            </xdr:cNvPr>
            <xdr:cNvSpPr>
              <a:spLocks noChangeArrowheads="1"/>
            </xdr:cNvSpPr>
          </xdr:nvSpPr>
          <xdr:spPr bwMode="auto">
            <a:xfrm>
              <a:off x="2806352" y="1721115"/>
              <a:ext cx="524" cy="110"/>
            </a:xfrm>
            <a:prstGeom prst="parallelogram">
              <a:avLst>
                <a:gd name="adj" fmla="val 66713"/>
              </a:avLst>
            </a:prstGeom>
            <a:solidFill>
              <a:srgbClr val="FFC000"/>
            </a:solidFill>
            <a:ln w="9525">
              <a:solidFill>
                <a:srgbClr val="E36C0A"/>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401" name="AutoShape 1103">
              <a:extLst>
                <a:ext uri="{FF2B5EF4-FFF2-40B4-BE49-F238E27FC236}">
                  <a16:creationId xmlns:a16="http://schemas.microsoft.com/office/drawing/2014/main" id="{7F7E7AB4-EFF4-479A-A5B5-9EC51BB65B72}"/>
                </a:ext>
              </a:extLst>
            </xdr:cNvPr>
            <xdr:cNvSpPr>
              <a:spLocks noChangeArrowheads="1"/>
            </xdr:cNvSpPr>
          </xdr:nvSpPr>
          <xdr:spPr bwMode="auto">
            <a:xfrm>
              <a:off x="2806297" y="1721225"/>
              <a:ext cx="524" cy="110"/>
            </a:xfrm>
            <a:prstGeom prst="parallelogram">
              <a:avLst>
                <a:gd name="adj" fmla="val 66713"/>
              </a:avLst>
            </a:prstGeom>
            <a:solidFill>
              <a:srgbClr val="D8D8D8"/>
            </a:solidFill>
            <a:ln w="9525">
              <a:solidFill>
                <a:srgbClr val="40404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grpSp>
          <xdr:nvGrpSpPr>
            <xdr:cNvPr id="402" name="Group 245">
              <a:extLst>
                <a:ext uri="{FF2B5EF4-FFF2-40B4-BE49-F238E27FC236}">
                  <a16:creationId xmlns:a16="http://schemas.microsoft.com/office/drawing/2014/main" id="{A7B4A755-68E0-4D8F-8A02-C5B3A4D7E6D2}"/>
                </a:ext>
              </a:extLst>
            </xdr:cNvPr>
            <xdr:cNvGrpSpPr>
              <a:grpSpLocks/>
            </xdr:cNvGrpSpPr>
          </xdr:nvGrpSpPr>
          <xdr:grpSpPr bwMode="auto">
            <a:xfrm>
              <a:off x="2806297" y="1721218"/>
              <a:ext cx="263" cy="278"/>
              <a:chOff x="2806294" y="1721224"/>
              <a:chExt cx="263" cy="278"/>
            </a:xfrm>
          </xdr:grpSpPr>
          <xdr:sp macro="" textlink="">
            <xdr:nvSpPr>
              <xdr:cNvPr id="427" name="AutoShape 1102">
                <a:extLst>
                  <a:ext uri="{FF2B5EF4-FFF2-40B4-BE49-F238E27FC236}">
                    <a16:creationId xmlns:a16="http://schemas.microsoft.com/office/drawing/2014/main" id="{C5816562-20D5-4E79-9BA7-75801EC5209D}"/>
                  </a:ext>
                </a:extLst>
              </xdr:cNvPr>
              <xdr:cNvSpPr>
                <a:spLocks noChangeArrowheads="1"/>
              </xdr:cNvSpPr>
            </xdr:nvSpPr>
            <xdr:spPr bwMode="auto">
              <a:xfrm>
                <a:off x="2806294" y="1721304"/>
                <a:ext cx="152" cy="198"/>
              </a:xfrm>
              <a:prstGeom prst="cube">
                <a:avLst>
                  <a:gd name="adj" fmla="val 28787"/>
                </a:avLst>
              </a:prstGeom>
              <a:solidFill>
                <a:srgbClr val="D8D8D8"/>
              </a:solidFill>
              <a:ln w="6350">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428" name="AutoShape 1101">
                <a:extLst>
                  <a:ext uri="{FF2B5EF4-FFF2-40B4-BE49-F238E27FC236}">
                    <a16:creationId xmlns:a16="http://schemas.microsoft.com/office/drawing/2014/main" id="{B0988385-DA40-4D37-B713-628F2E4F201D}"/>
                  </a:ext>
                </a:extLst>
              </xdr:cNvPr>
              <xdr:cNvSpPr>
                <a:spLocks noChangeArrowheads="1"/>
              </xdr:cNvSpPr>
            </xdr:nvSpPr>
            <xdr:spPr bwMode="auto">
              <a:xfrm>
                <a:off x="2806405" y="1721304"/>
                <a:ext cx="152" cy="198"/>
              </a:xfrm>
              <a:prstGeom prst="cube">
                <a:avLst>
                  <a:gd name="adj" fmla="val 28787"/>
                </a:avLst>
              </a:prstGeom>
              <a:solidFill>
                <a:srgbClr val="D8D8D8"/>
              </a:solidFill>
              <a:ln w="6350">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429" name="AutoShape 1100">
                <a:extLst>
                  <a:ext uri="{FF2B5EF4-FFF2-40B4-BE49-F238E27FC236}">
                    <a16:creationId xmlns:a16="http://schemas.microsoft.com/office/drawing/2014/main" id="{E40B282A-CE15-4147-BE7D-AA5676953C30}"/>
                  </a:ext>
                </a:extLst>
              </xdr:cNvPr>
              <xdr:cNvSpPr>
                <a:spLocks noChangeArrowheads="1"/>
              </xdr:cNvSpPr>
            </xdr:nvSpPr>
            <xdr:spPr bwMode="auto">
              <a:xfrm>
                <a:off x="2806321" y="1721224"/>
                <a:ext cx="94" cy="108"/>
              </a:xfrm>
              <a:prstGeom prst="can">
                <a:avLst>
                  <a:gd name="adj" fmla="val 57106"/>
                </a:avLst>
              </a:prstGeom>
              <a:solidFill>
                <a:srgbClr val="548DD4"/>
              </a:solidFill>
              <a:ln w="9525">
                <a:solidFill>
                  <a:srgbClr val="000000"/>
                </a:solidFill>
                <a:round/>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430" name="AutoShape 1099">
                <a:extLst>
                  <a:ext uri="{FF2B5EF4-FFF2-40B4-BE49-F238E27FC236}">
                    <a16:creationId xmlns:a16="http://schemas.microsoft.com/office/drawing/2014/main" id="{06442CB0-BEB6-4ABB-9C03-307BAE9A7E68}"/>
                  </a:ext>
                </a:extLst>
              </xdr:cNvPr>
              <xdr:cNvSpPr>
                <a:spLocks noChangeArrowheads="1"/>
              </xdr:cNvSpPr>
            </xdr:nvSpPr>
            <xdr:spPr bwMode="auto">
              <a:xfrm>
                <a:off x="2806433" y="1721229"/>
                <a:ext cx="94" cy="108"/>
              </a:xfrm>
              <a:prstGeom prst="can">
                <a:avLst>
                  <a:gd name="adj" fmla="val 57106"/>
                </a:avLst>
              </a:prstGeom>
              <a:solidFill>
                <a:srgbClr val="FF0000"/>
              </a:solidFill>
              <a:ln w="9525">
                <a:solidFill>
                  <a:srgbClr val="000000"/>
                </a:solidFill>
                <a:round/>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grpSp>
        <xdr:sp macro="" textlink="">
          <xdr:nvSpPr>
            <xdr:cNvPr id="403" name="AutoShape 1097">
              <a:extLst>
                <a:ext uri="{FF2B5EF4-FFF2-40B4-BE49-F238E27FC236}">
                  <a16:creationId xmlns:a16="http://schemas.microsoft.com/office/drawing/2014/main" id="{C292D3F3-22EF-4BE2-B43F-4A44913FF609}"/>
                </a:ext>
              </a:extLst>
            </xdr:cNvPr>
            <xdr:cNvSpPr>
              <a:spLocks noChangeArrowheads="1"/>
            </xdr:cNvSpPr>
          </xdr:nvSpPr>
          <xdr:spPr bwMode="auto">
            <a:xfrm>
              <a:off x="2805989" y="1720729"/>
              <a:ext cx="284" cy="295"/>
            </a:xfrm>
            <a:prstGeom prst="parallelogram">
              <a:avLst>
                <a:gd name="adj" fmla="val 69014"/>
              </a:avLst>
            </a:prstGeom>
            <a:solidFill>
              <a:srgbClr val="FFC000"/>
            </a:solidFill>
            <a:ln w="9525">
              <a:solidFill>
                <a:srgbClr val="E36C0A"/>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404" name="AutoShape 1096">
              <a:extLst>
                <a:ext uri="{FF2B5EF4-FFF2-40B4-BE49-F238E27FC236}">
                  <a16:creationId xmlns:a16="http://schemas.microsoft.com/office/drawing/2014/main" id="{1D517860-80AB-4665-97BC-1379A0F16199}"/>
                </a:ext>
              </a:extLst>
            </xdr:cNvPr>
            <xdr:cNvSpPr>
              <a:spLocks noChangeArrowheads="1"/>
            </xdr:cNvSpPr>
          </xdr:nvSpPr>
          <xdr:spPr bwMode="auto">
            <a:xfrm>
              <a:off x="2806485" y="1720112"/>
              <a:ext cx="173" cy="156"/>
            </a:xfrm>
            <a:prstGeom prst="cube">
              <a:avLst>
                <a:gd name="adj" fmla="val 25000"/>
              </a:avLst>
            </a:prstGeom>
            <a:solidFill>
              <a:srgbClr val="FFFFFF"/>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405" name="AutoShape 1095">
              <a:extLst>
                <a:ext uri="{FF2B5EF4-FFF2-40B4-BE49-F238E27FC236}">
                  <a16:creationId xmlns:a16="http://schemas.microsoft.com/office/drawing/2014/main" id="{0B177ACF-AC23-4380-9A31-633E2AF1C5A7}"/>
                </a:ext>
              </a:extLst>
            </xdr:cNvPr>
            <xdr:cNvSpPr>
              <a:spLocks noChangeArrowheads="1"/>
            </xdr:cNvSpPr>
          </xdr:nvSpPr>
          <xdr:spPr bwMode="auto">
            <a:xfrm>
              <a:off x="2806623" y="1720112"/>
              <a:ext cx="173" cy="156"/>
            </a:xfrm>
            <a:prstGeom prst="cube">
              <a:avLst>
                <a:gd name="adj" fmla="val 25000"/>
              </a:avLst>
            </a:prstGeom>
            <a:solidFill>
              <a:srgbClr val="FFFFFF"/>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406" name="AutoShape 1094">
              <a:extLst>
                <a:ext uri="{FF2B5EF4-FFF2-40B4-BE49-F238E27FC236}">
                  <a16:creationId xmlns:a16="http://schemas.microsoft.com/office/drawing/2014/main" id="{614133AF-16E0-44AA-997D-85D67EF3D87B}"/>
                </a:ext>
              </a:extLst>
            </xdr:cNvPr>
            <xdr:cNvSpPr>
              <a:spLocks noChangeArrowheads="1"/>
            </xdr:cNvSpPr>
          </xdr:nvSpPr>
          <xdr:spPr bwMode="auto">
            <a:xfrm>
              <a:off x="2806767" y="1720053"/>
              <a:ext cx="173" cy="215"/>
            </a:xfrm>
            <a:prstGeom prst="cube">
              <a:avLst>
                <a:gd name="adj" fmla="val 25000"/>
              </a:avLst>
            </a:prstGeom>
            <a:solidFill>
              <a:srgbClr val="5A5A5A"/>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407" name="AutoShape 1093">
              <a:extLst>
                <a:ext uri="{FF2B5EF4-FFF2-40B4-BE49-F238E27FC236}">
                  <a16:creationId xmlns:a16="http://schemas.microsoft.com/office/drawing/2014/main" id="{6A9F9CA1-DA0C-417B-A9C8-13602D15E29B}"/>
                </a:ext>
              </a:extLst>
            </xdr:cNvPr>
            <xdr:cNvSpPr>
              <a:spLocks noChangeArrowheads="1"/>
            </xdr:cNvSpPr>
          </xdr:nvSpPr>
          <xdr:spPr bwMode="auto">
            <a:xfrm>
              <a:off x="2807156" y="1720004"/>
              <a:ext cx="254" cy="264"/>
            </a:xfrm>
            <a:prstGeom prst="cube">
              <a:avLst>
                <a:gd name="adj" fmla="val 25000"/>
              </a:avLst>
            </a:prstGeom>
            <a:solidFill>
              <a:srgbClr val="5A5A5A"/>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408" name="AutoShape 1092">
              <a:extLst>
                <a:ext uri="{FF2B5EF4-FFF2-40B4-BE49-F238E27FC236}">
                  <a16:creationId xmlns:a16="http://schemas.microsoft.com/office/drawing/2014/main" id="{518FFCBA-19E9-4EA9-92E0-FDB9E123BE43}"/>
                </a:ext>
              </a:extLst>
            </xdr:cNvPr>
            <xdr:cNvSpPr>
              <a:spLocks noChangeArrowheads="1"/>
            </xdr:cNvSpPr>
          </xdr:nvSpPr>
          <xdr:spPr bwMode="auto">
            <a:xfrm>
              <a:off x="2808089" y="1720053"/>
              <a:ext cx="128" cy="215"/>
            </a:xfrm>
            <a:prstGeom prst="cube">
              <a:avLst>
                <a:gd name="adj" fmla="val 25000"/>
              </a:avLst>
            </a:prstGeom>
            <a:solidFill>
              <a:srgbClr val="5A5A5A"/>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409" name="AutoShape 1091">
              <a:extLst>
                <a:ext uri="{FF2B5EF4-FFF2-40B4-BE49-F238E27FC236}">
                  <a16:creationId xmlns:a16="http://schemas.microsoft.com/office/drawing/2014/main" id="{4B47F6A4-C43D-40F9-BD65-DFEA69CB59E9}"/>
                </a:ext>
              </a:extLst>
            </xdr:cNvPr>
            <xdr:cNvSpPr>
              <a:spLocks noChangeArrowheads="1"/>
            </xdr:cNvSpPr>
          </xdr:nvSpPr>
          <xdr:spPr bwMode="auto">
            <a:xfrm>
              <a:off x="2808193" y="1720004"/>
              <a:ext cx="254" cy="264"/>
            </a:xfrm>
            <a:prstGeom prst="cube">
              <a:avLst>
                <a:gd name="adj" fmla="val 25000"/>
              </a:avLst>
            </a:prstGeom>
            <a:solidFill>
              <a:srgbClr val="BFBFBF"/>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410" name="AutoShape 1090">
              <a:extLst>
                <a:ext uri="{FF2B5EF4-FFF2-40B4-BE49-F238E27FC236}">
                  <a16:creationId xmlns:a16="http://schemas.microsoft.com/office/drawing/2014/main" id="{979B87DA-C7BB-4FCE-A5CA-5A9F804D42F1}"/>
                </a:ext>
              </a:extLst>
            </xdr:cNvPr>
            <xdr:cNvSpPr>
              <a:spLocks noChangeArrowheads="1"/>
            </xdr:cNvSpPr>
          </xdr:nvSpPr>
          <xdr:spPr bwMode="auto">
            <a:xfrm>
              <a:off x="2808370" y="1720054"/>
              <a:ext cx="128" cy="215"/>
            </a:xfrm>
            <a:prstGeom prst="cube">
              <a:avLst>
                <a:gd name="adj" fmla="val 25000"/>
              </a:avLst>
            </a:prstGeom>
            <a:solidFill>
              <a:srgbClr val="5A5A5A"/>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411" name="AutoShape 1089">
              <a:extLst>
                <a:ext uri="{FF2B5EF4-FFF2-40B4-BE49-F238E27FC236}">
                  <a16:creationId xmlns:a16="http://schemas.microsoft.com/office/drawing/2014/main" id="{8DCFCD16-CD7F-4A1E-A495-ED4D11F156FB}"/>
                </a:ext>
              </a:extLst>
            </xdr:cNvPr>
            <xdr:cNvSpPr>
              <a:spLocks noChangeArrowheads="1"/>
            </xdr:cNvSpPr>
          </xdr:nvSpPr>
          <xdr:spPr bwMode="auto">
            <a:xfrm>
              <a:off x="2807210" y="1720843"/>
              <a:ext cx="261" cy="139"/>
            </a:xfrm>
            <a:prstGeom prst="parallelogram">
              <a:avLst>
                <a:gd name="adj" fmla="val 66563"/>
              </a:avLst>
            </a:prstGeom>
            <a:solidFill>
              <a:srgbClr val="7F7F7F"/>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412" name="AutoShape 1088">
              <a:extLst>
                <a:ext uri="{FF2B5EF4-FFF2-40B4-BE49-F238E27FC236}">
                  <a16:creationId xmlns:a16="http://schemas.microsoft.com/office/drawing/2014/main" id="{CA2E8253-7B23-4DAF-89C4-7F4829FFBCC4}"/>
                </a:ext>
              </a:extLst>
            </xdr:cNvPr>
            <xdr:cNvSpPr>
              <a:spLocks noChangeArrowheads="1"/>
            </xdr:cNvSpPr>
          </xdr:nvSpPr>
          <xdr:spPr bwMode="auto">
            <a:xfrm>
              <a:off x="2806999" y="1720540"/>
              <a:ext cx="261" cy="139"/>
            </a:xfrm>
            <a:prstGeom prst="parallelogram">
              <a:avLst>
                <a:gd name="adj" fmla="val 66563"/>
              </a:avLst>
            </a:prstGeom>
            <a:solidFill>
              <a:srgbClr val="7F7F7F"/>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413" name="AutoShape 1087">
              <a:extLst>
                <a:ext uri="{FF2B5EF4-FFF2-40B4-BE49-F238E27FC236}">
                  <a16:creationId xmlns:a16="http://schemas.microsoft.com/office/drawing/2014/main" id="{61CF6C66-96E8-49C2-B27D-954559967B03}"/>
                </a:ext>
              </a:extLst>
            </xdr:cNvPr>
            <xdr:cNvSpPr>
              <a:spLocks noChangeArrowheads="1"/>
            </xdr:cNvSpPr>
          </xdr:nvSpPr>
          <xdr:spPr bwMode="auto">
            <a:xfrm>
              <a:off x="2806157" y="1720952"/>
              <a:ext cx="261" cy="71"/>
            </a:xfrm>
            <a:prstGeom prst="parallelogram">
              <a:avLst>
                <a:gd name="adj" fmla="val 101415"/>
              </a:avLst>
            </a:prstGeom>
            <a:solidFill>
              <a:srgbClr val="7F7F7F"/>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414" name="AutoShape 1086">
              <a:extLst>
                <a:ext uri="{FF2B5EF4-FFF2-40B4-BE49-F238E27FC236}">
                  <a16:creationId xmlns:a16="http://schemas.microsoft.com/office/drawing/2014/main" id="{909B466C-02E1-42F3-9435-AC1EC77866A8}"/>
                </a:ext>
              </a:extLst>
            </xdr:cNvPr>
            <xdr:cNvSpPr>
              <a:spLocks noChangeArrowheads="1"/>
            </xdr:cNvSpPr>
          </xdr:nvSpPr>
          <xdr:spPr bwMode="auto">
            <a:xfrm>
              <a:off x="2806248" y="1720808"/>
              <a:ext cx="261" cy="71"/>
            </a:xfrm>
            <a:prstGeom prst="parallelogram">
              <a:avLst>
                <a:gd name="adj" fmla="val 101415"/>
              </a:avLst>
            </a:prstGeom>
            <a:solidFill>
              <a:srgbClr val="7F7F7F"/>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415" name="AutoShape 1085">
              <a:extLst>
                <a:ext uri="{FF2B5EF4-FFF2-40B4-BE49-F238E27FC236}">
                  <a16:creationId xmlns:a16="http://schemas.microsoft.com/office/drawing/2014/main" id="{1C0F0E00-E3CF-436C-8071-174A51ABBA18}"/>
                </a:ext>
              </a:extLst>
            </xdr:cNvPr>
            <xdr:cNvSpPr>
              <a:spLocks noChangeArrowheads="1"/>
            </xdr:cNvSpPr>
          </xdr:nvSpPr>
          <xdr:spPr bwMode="auto">
            <a:xfrm>
              <a:off x="2807156" y="1721199"/>
              <a:ext cx="162" cy="141"/>
            </a:xfrm>
            <a:prstGeom prst="can">
              <a:avLst>
                <a:gd name="adj" fmla="val 50000"/>
              </a:avLst>
            </a:prstGeom>
            <a:solidFill>
              <a:srgbClr val="BFBFBF"/>
            </a:solidFill>
            <a:ln w="3175">
              <a:solidFill>
                <a:srgbClr val="000000"/>
              </a:solidFill>
              <a:round/>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416" name="AutoShape 1084">
              <a:extLst>
                <a:ext uri="{FF2B5EF4-FFF2-40B4-BE49-F238E27FC236}">
                  <a16:creationId xmlns:a16="http://schemas.microsoft.com/office/drawing/2014/main" id="{F670C83A-EED2-41E7-95FF-010BFBFD737E}"/>
                </a:ext>
              </a:extLst>
            </xdr:cNvPr>
            <xdr:cNvSpPr>
              <a:spLocks noChangeArrowheads="1"/>
            </xdr:cNvSpPr>
          </xdr:nvSpPr>
          <xdr:spPr bwMode="auto">
            <a:xfrm>
              <a:off x="2807374" y="1721198"/>
              <a:ext cx="162" cy="141"/>
            </a:xfrm>
            <a:prstGeom prst="can">
              <a:avLst>
                <a:gd name="adj" fmla="val 50000"/>
              </a:avLst>
            </a:prstGeom>
            <a:solidFill>
              <a:srgbClr val="BFBFBF"/>
            </a:solidFill>
            <a:ln w="3175">
              <a:solidFill>
                <a:srgbClr val="000000"/>
              </a:solidFill>
              <a:round/>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417" name="AutoShape 1083">
              <a:extLst>
                <a:ext uri="{FF2B5EF4-FFF2-40B4-BE49-F238E27FC236}">
                  <a16:creationId xmlns:a16="http://schemas.microsoft.com/office/drawing/2014/main" id="{0A246132-6C97-468C-8657-1FC53DD35BB1}"/>
                </a:ext>
              </a:extLst>
            </xdr:cNvPr>
            <xdr:cNvSpPr>
              <a:spLocks noChangeArrowheads="1"/>
            </xdr:cNvSpPr>
          </xdr:nvSpPr>
          <xdr:spPr bwMode="auto">
            <a:xfrm>
              <a:off x="2807086" y="1721297"/>
              <a:ext cx="162" cy="141"/>
            </a:xfrm>
            <a:prstGeom prst="can">
              <a:avLst>
                <a:gd name="adj" fmla="val 50000"/>
              </a:avLst>
            </a:prstGeom>
            <a:solidFill>
              <a:srgbClr val="BFBFBF"/>
            </a:solidFill>
            <a:ln w="3175">
              <a:solidFill>
                <a:srgbClr val="000000"/>
              </a:solidFill>
              <a:round/>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418" name="AutoShape 1082">
              <a:extLst>
                <a:ext uri="{FF2B5EF4-FFF2-40B4-BE49-F238E27FC236}">
                  <a16:creationId xmlns:a16="http://schemas.microsoft.com/office/drawing/2014/main" id="{487014CD-5742-4384-884D-71C3F2E7BA8A}"/>
                </a:ext>
              </a:extLst>
            </xdr:cNvPr>
            <xdr:cNvSpPr>
              <a:spLocks noChangeArrowheads="1"/>
            </xdr:cNvSpPr>
          </xdr:nvSpPr>
          <xdr:spPr bwMode="auto">
            <a:xfrm>
              <a:off x="2807304" y="1721296"/>
              <a:ext cx="162" cy="141"/>
            </a:xfrm>
            <a:prstGeom prst="can">
              <a:avLst>
                <a:gd name="adj" fmla="val 50000"/>
              </a:avLst>
            </a:prstGeom>
            <a:solidFill>
              <a:srgbClr val="BFBFBF"/>
            </a:solidFill>
            <a:ln w="3175">
              <a:solidFill>
                <a:srgbClr val="000000"/>
              </a:solidFill>
              <a:round/>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419" name="AutoShape 1081">
              <a:extLst>
                <a:ext uri="{FF2B5EF4-FFF2-40B4-BE49-F238E27FC236}">
                  <a16:creationId xmlns:a16="http://schemas.microsoft.com/office/drawing/2014/main" id="{497E530B-3C61-42A8-B0EB-886F99AB789B}"/>
                </a:ext>
              </a:extLst>
            </xdr:cNvPr>
            <xdr:cNvSpPr>
              <a:spLocks noChangeArrowheads="1"/>
            </xdr:cNvSpPr>
          </xdr:nvSpPr>
          <xdr:spPr bwMode="auto">
            <a:xfrm>
              <a:off x="2807800" y="1721281"/>
              <a:ext cx="173" cy="156"/>
            </a:xfrm>
            <a:prstGeom prst="cube">
              <a:avLst>
                <a:gd name="adj" fmla="val 25639"/>
              </a:avLst>
            </a:prstGeom>
            <a:solidFill>
              <a:srgbClr val="D8D8D8"/>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420" name="AutoShape 1080">
              <a:extLst>
                <a:ext uri="{FF2B5EF4-FFF2-40B4-BE49-F238E27FC236}">
                  <a16:creationId xmlns:a16="http://schemas.microsoft.com/office/drawing/2014/main" id="{A2EC2850-5F38-46ED-B13F-0EABE43A0D51}"/>
                </a:ext>
              </a:extLst>
            </xdr:cNvPr>
            <xdr:cNvSpPr>
              <a:spLocks noChangeArrowheads="1"/>
            </xdr:cNvSpPr>
          </xdr:nvSpPr>
          <xdr:spPr bwMode="auto">
            <a:xfrm>
              <a:off x="2806767" y="1721378"/>
              <a:ext cx="231" cy="105"/>
            </a:xfrm>
            <a:prstGeom prst="cube">
              <a:avLst>
                <a:gd name="adj" fmla="val 25000"/>
              </a:avLst>
            </a:prstGeom>
            <a:solidFill>
              <a:srgbClr val="FFFFFF"/>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421" name="Arc 1079">
              <a:extLst>
                <a:ext uri="{FF2B5EF4-FFF2-40B4-BE49-F238E27FC236}">
                  <a16:creationId xmlns:a16="http://schemas.microsoft.com/office/drawing/2014/main" id="{729217A0-75C7-4D23-B933-BE4C0B06FDAC}"/>
                </a:ext>
              </a:extLst>
            </xdr:cNvPr>
            <xdr:cNvSpPr>
              <a:spLocks/>
            </xdr:cNvSpPr>
          </xdr:nvSpPr>
          <xdr:spPr bwMode="auto">
            <a:xfrm rot="15300000" flipH="1">
              <a:off x="2806984" y="1721242"/>
              <a:ext cx="225" cy="517"/>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19050">
              <a:solidFill>
                <a:srgbClr val="FF0000"/>
              </a:solidFill>
              <a:round/>
              <a:headEnd/>
              <a:tailEnd/>
            </a:ln>
            <a:extLst>
              <a:ext uri="{909E8E84-426E-40DD-AFC4-6F175D3DCCD1}">
                <a14:hiddenFill xmlns:a14="http://schemas.microsoft.com/office/drawing/2010/main">
                  <a:solidFill>
                    <a:srgbClr val="FFFFFF"/>
                  </a:solidFill>
                </a14:hiddenFill>
              </a:ext>
            </a:extLst>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422" name="Arc 1078">
              <a:extLst>
                <a:ext uri="{FF2B5EF4-FFF2-40B4-BE49-F238E27FC236}">
                  <a16:creationId xmlns:a16="http://schemas.microsoft.com/office/drawing/2014/main" id="{F5E023D7-0741-4F29-90F5-D09ECD255D3D}"/>
                </a:ext>
              </a:extLst>
            </xdr:cNvPr>
            <xdr:cNvSpPr>
              <a:spLocks/>
            </xdr:cNvSpPr>
          </xdr:nvSpPr>
          <xdr:spPr bwMode="auto">
            <a:xfrm rot="15300000" flipH="1">
              <a:off x="2807038" y="1721250"/>
              <a:ext cx="225" cy="517"/>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19050">
              <a:solidFill>
                <a:srgbClr val="000000"/>
              </a:solidFill>
              <a:round/>
              <a:headEnd/>
              <a:tailEnd/>
            </a:ln>
            <a:extLst>
              <a:ext uri="{909E8E84-426E-40DD-AFC4-6F175D3DCCD1}">
                <a14:hiddenFill xmlns:a14="http://schemas.microsoft.com/office/drawing/2010/main">
                  <a:solidFill>
                    <a:srgbClr val="FFFFFF"/>
                  </a:solidFill>
                </a14:hiddenFill>
              </a:ext>
            </a:extLst>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423" name="AutoShape 1077">
              <a:extLst>
                <a:ext uri="{FF2B5EF4-FFF2-40B4-BE49-F238E27FC236}">
                  <a16:creationId xmlns:a16="http://schemas.microsoft.com/office/drawing/2014/main" id="{7368D9E3-55A4-48AB-85F8-1B20B057202D}"/>
                </a:ext>
              </a:extLst>
            </xdr:cNvPr>
            <xdr:cNvSpPr>
              <a:spLocks noChangeArrowheads="1"/>
            </xdr:cNvSpPr>
          </xdr:nvSpPr>
          <xdr:spPr bwMode="auto">
            <a:xfrm>
              <a:off x="2807661" y="1720430"/>
              <a:ext cx="751" cy="306"/>
            </a:xfrm>
            <a:prstGeom prst="parallelogram">
              <a:avLst>
                <a:gd name="adj" fmla="val 63595"/>
              </a:avLst>
            </a:prstGeom>
            <a:solidFill>
              <a:srgbClr val="C2D69B"/>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424" name="AutoShape 1076">
              <a:extLst>
                <a:ext uri="{FF2B5EF4-FFF2-40B4-BE49-F238E27FC236}">
                  <a16:creationId xmlns:a16="http://schemas.microsoft.com/office/drawing/2014/main" id="{038F6EE0-3791-446D-85BA-61601C4BA8EC}"/>
                </a:ext>
              </a:extLst>
            </xdr:cNvPr>
            <xdr:cNvSpPr>
              <a:spLocks noChangeArrowheads="1"/>
            </xdr:cNvSpPr>
          </xdr:nvSpPr>
          <xdr:spPr bwMode="auto">
            <a:xfrm>
              <a:off x="2808133" y="1720541"/>
              <a:ext cx="238" cy="386"/>
            </a:xfrm>
            <a:prstGeom prst="cube">
              <a:avLst>
                <a:gd name="adj" fmla="val 55463"/>
              </a:avLst>
            </a:prstGeom>
            <a:solidFill>
              <a:srgbClr val="808080"/>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425" name="AutoShape 1075">
              <a:extLst>
                <a:ext uri="{FF2B5EF4-FFF2-40B4-BE49-F238E27FC236}">
                  <a16:creationId xmlns:a16="http://schemas.microsoft.com/office/drawing/2014/main" id="{B3EE501B-FD4C-4A0F-97EC-B4E3366D38DC}"/>
                </a:ext>
              </a:extLst>
            </xdr:cNvPr>
            <xdr:cNvSpPr>
              <a:spLocks noChangeArrowheads="1"/>
            </xdr:cNvSpPr>
          </xdr:nvSpPr>
          <xdr:spPr bwMode="auto">
            <a:xfrm>
              <a:off x="2807826" y="1720431"/>
              <a:ext cx="489" cy="167"/>
            </a:xfrm>
            <a:prstGeom prst="cube">
              <a:avLst>
                <a:gd name="adj" fmla="val 28787"/>
              </a:avLst>
            </a:prstGeom>
            <a:solidFill>
              <a:srgbClr val="FFFFCC"/>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426" name="AutoShape 1074">
              <a:extLst>
                <a:ext uri="{FF2B5EF4-FFF2-40B4-BE49-F238E27FC236}">
                  <a16:creationId xmlns:a16="http://schemas.microsoft.com/office/drawing/2014/main" id="{C13E9F99-272D-4541-9CD5-5A9684B7A7A4}"/>
                </a:ext>
              </a:extLst>
            </xdr:cNvPr>
            <xdr:cNvSpPr>
              <a:spLocks noChangeArrowheads="1"/>
            </xdr:cNvSpPr>
          </xdr:nvSpPr>
          <xdr:spPr bwMode="auto">
            <a:xfrm>
              <a:off x="2806898" y="1720745"/>
              <a:ext cx="173" cy="215"/>
            </a:xfrm>
            <a:prstGeom prst="cube">
              <a:avLst>
                <a:gd name="adj" fmla="val 25000"/>
              </a:avLst>
            </a:prstGeom>
            <a:solidFill>
              <a:srgbClr val="5A5A5A"/>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grpSp>
      <xdr:pic>
        <xdr:nvPicPr>
          <xdr:cNvPr id="376" name="図 51" descr="firewall_2">
            <a:extLst>
              <a:ext uri="{FF2B5EF4-FFF2-40B4-BE49-F238E27FC236}">
                <a16:creationId xmlns:a16="http://schemas.microsoft.com/office/drawing/2014/main" id="{A0396AD9-7268-47D9-BC6B-0603F9D2A5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rot="20977453">
            <a:off x="4713900" y="1634167"/>
            <a:ext cx="1216571"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77" name="図 57" descr="pc_desk">
            <a:extLst>
              <a:ext uri="{FF2B5EF4-FFF2-40B4-BE49-F238E27FC236}">
                <a16:creationId xmlns:a16="http://schemas.microsoft.com/office/drawing/2014/main" id="{5CE908F5-93A3-4C19-A29A-6562B2D31D5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45088" y="1079525"/>
            <a:ext cx="1562864" cy="12866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78" name="図 58" descr="notepc">
            <a:extLst>
              <a:ext uri="{FF2B5EF4-FFF2-40B4-BE49-F238E27FC236}">
                <a16:creationId xmlns:a16="http://schemas.microsoft.com/office/drawing/2014/main" id="{C689ABFF-52AA-4084-991E-CF2271369D1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97301" y="3167740"/>
            <a:ext cx="1301698" cy="11517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379" name="Text Box 1066">
            <a:extLst>
              <a:ext uri="{FF2B5EF4-FFF2-40B4-BE49-F238E27FC236}">
                <a16:creationId xmlns:a16="http://schemas.microsoft.com/office/drawing/2014/main" id="{0BFE30CF-FC51-4FAC-9B15-65BA57D207C3}"/>
              </a:ext>
            </a:extLst>
          </xdr:cNvPr>
          <xdr:cNvSpPr txBox="1">
            <a:spLocks noChangeArrowheads="1"/>
          </xdr:cNvSpPr>
        </xdr:nvSpPr>
        <xdr:spPr bwMode="auto">
          <a:xfrm>
            <a:off x="7645915" y="2378894"/>
            <a:ext cx="1224835" cy="672307"/>
          </a:xfrm>
          <a:prstGeom prst="rect">
            <a:avLst/>
          </a:prstGeom>
          <a:solidFill>
            <a:srgbClr val="FFFF9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wrap="square" lIns="91440" tIns="45720" rIns="91440" bIns="4572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lnSpc>
                <a:spcPts val="1000"/>
              </a:lnSpc>
              <a:defRPr sz="1000"/>
            </a:pPr>
            <a:r>
              <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[Linux </a:t>
            </a:r>
            <a:r>
              <a:rPr lang="en-US" altLang="ja-JP"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Host </a:t>
            </a:r>
            <a:r>
              <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PC]</a:t>
            </a:r>
          </a:p>
          <a:p>
            <a:pPr algn="l" rtl="0">
              <a:lnSpc>
                <a:spcPts val="1100"/>
              </a:lnSpc>
              <a:defRPr sz="1000"/>
            </a:pPr>
            <a:r>
              <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TFTP</a:t>
            </a:r>
            <a:r>
              <a:rPr lang="en-US" altLang="ja-JP"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 Server</a:t>
            </a:r>
            <a:endPar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endParaRPr>
          </a:p>
          <a:p>
            <a:pPr algn="l" rtl="0">
              <a:lnSpc>
                <a:spcPts val="1000"/>
              </a:lnSpc>
              <a:defRPr sz="1000"/>
            </a:pPr>
            <a:r>
              <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NFS </a:t>
            </a:r>
            <a:r>
              <a:rPr lang="en-US" altLang="ja-JP"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Server</a:t>
            </a:r>
            <a:endPar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endParaRPr>
          </a:p>
        </xdr:txBody>
      </xdr:sp>
      <xdr:sp macro="" textlink="">
        <xdr:nvSpPr>
          <xdr:cNvPr id="380" name="Text Box 1065">
            <a:extLst>
              <a:ext uri="{FF2B5EF4-FFF2-40B4-BE49-F238E27FC236}">
                <a16:creationId xmlns:a16="http://schemas.microsoft.com/office/drawing/2014/main" id="{72A8192C-C4D6-4201-A2FA-9AB06265DF3B}"/>
              </a:ext>
            </a:extLst>
          </xdr:cNvPr>
          <xdr:cNvSpPr txBox="1">
            <a:spLocks noChangeArrowheads="1"/>
          </xdr:cNvSpPr>
        </xdr:nvSpPr>
        <xdr:spPr bwMode="auto">
          <a:xfrm>
            <a:off x="4884061" y="2546250"/>
            <a:ext cx="1316455" cy="3207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91440" tIns="45720" rIns="91440" bIns="4572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defRPr sz="1000"/>
            </a:pPr>
            <a:r>
              <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Ethernet </a:t>
            </a:r>
            <a:r>
              <a:rPr lang="en-US" altLang="ja-JP"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cable</a:t>
            </a:r>
            <a:endPar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endParaRPr>
          </a:p>
        </xdr:txBody>
      </xdr:sp>
      <xdr:sp macro="" textlink="">
        <xdr:nvSpPr>
          <xdr:cNvPr id="381" name="Text Box 1063">
            <a:extLst>
              <a:ext uri="{FF2B5EF4-FFF2-40B4-BE49-F238E27FC236}">
                <a16:creationId xmlns:a16="http://schemas.microsoft.com/office/drawing/2014/main" id="{06C75958-7B25-4991-9596-12F87E3451D3}"/>
              </a:ext>
            </a:extLst>
          </xdr:cNvPr>
          <xdr:cNvSpPr txBox="1">
            <a:spLocks noChangeArrowheads="1"/>
          </xdr:cNvSpPr>
        </xdr:nvSpPr>
        <xdr:spPr bwMode="auto">
          <a:xfrm>
            <a:off x="3040050" y="3673497"/>
            <a:ext cx="1444678" cy="5145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91440" tIns="45720" rIns="91440" bIns="4572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defRPr sz="1000"/>
            </a:pPr>
            <a:r>
              <a:rPr lang="ja-JP" altLang="en-US" sz="9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USB</a:t>
            </a:r>
            <a:r>
              <a:rPr lang="ja-JP" altLang="en-US" sz="900" b="0" i="0" u="none" strike="noStrike" baseline="0">
                <a:solidFill>
                  <a:srgbClr val="000000"/>
                </a:solidFill>
                <a:latin typeface="Times New Roman" panose="02020603050405020304" pitchFamily="18" charset="0"/>
                <a:ea typeface="+mn-ea"/>
                <a:cs typeface="Times New Roman" panose="02020603050405020304" pitchFamily="18" charset="0"/>
              </a:rPr>
              <a:t> </a:t>
            </a:r>
            <a:r>
              <a:rPr lang="en-US" altLang="ja-JP" sz="1050">
                <a:effectLst/>
                <a:latin typeface="Times New Roman" panose="02020603050405020304" pitchFamily="18" charset="0"/>
                <a:ea typeface="+mn-ea"/>
                <a:cs typeface="Times New Roman" panose="02020603050405020304" pitchFamily="18" charset="0"/>
              </a:rPr>
              <a:t>cable</a:t>
            </a:r>
            <a:endParaRPr lang="ja-JP" altLang="en-US" sz="1050" b="0" i="0" u="none" strike="noStrike" baseline="0">
              <a:solidFill>
                <a:srgbClr val="000000"/>
              </a:solidFill>
              <a:latin typeface="Times New Roman" panose="02020603050405020304" pitchFamily="18" charset="0"/>
              <a:ea typeface="+mn-ea"/>
              <a:cs typeface="Times New Roman" panose="02020603050405020304" pitchFamily="18" charset="0"/>
            </a:endParaRPr>
          </a:p>
          <a:p>
            <a:pPr algn="l" rtl="0">
              <a:defRPr sz="1000"/>
            </a:pPr>
            <a:r>
              <a:rPr lang="ja-JP" altLang="en-US" sz="9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(type A to mini AB)</a:t>
            </a:r>
          </a:p>
        </xdr:txBody>
      </xdr:sp>
      <xdr:sp macro="" textlink="">
        <xdr:nvSpPr>
          <xdr:cNvPr id="382" name="Text Box 1062">
            <a:extLst>
              <a:ext uri="{FF2B5EF4-FFF2-40B4-BE49-F238E27FC236}">
                <a16:creationId xmlns:a16="http://schemas.microsoft.com/office/drawing/2014/main" id="{3859E982-0D16-4179-9861-39EF4CC77EBA}"/>
              </a:ext>
            </a:extLst>
          </xdr:cNvPr>
          <xdr:cNvSpPr txBox="1">
            <a:spLocks noChangeArrowheads="1"/>
          </xdr:cNvSpPr>
        </xdr:nvSpPr>
        <xdr:spPr bwMode="auto">
          <a:xfrm>
            <a:off x="1078332" y="4364995"/>
            <a:ext cx="2423225" cy="756444"/>
          </a:xfrm>
          <a:prstGeom prst="rect">
            <a:avLst/>
          </a:prstGeom>
          <a:solidFill>
            <a:srgbClr val="FFFF9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wrap="square" lIns="91440" tIns="45720" rIns="91440" bIns="4572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r>
              <a:rPr lang="en-US" altLang="ja-JP" sz="1100" b="0" i="0" baseline="0">
                <a:effectLst/>
                <a:latin typeface="Times New Roman" panose="02020603050405020304" pitchFamily="18" charset="0"/>
                <a:ea typeface="+mn-ea"/>
                <a:cs typeface="Times New Roman" panose="02020603050405020304" pitchFamily="18" charset="0"/>
              </a:rPr>
              <a:t>[Windows 7 host PC]</a:t>
            </a:r>
            <a:br>
              <a:rPr lang="en-US" altLang="ja-JP" sz="1100" b="0" i="0" baseline="0">
                <a:effectLst/>
                <a:latin typeface="Times New Roman" panose="02020603050405020304" pitchFamily="18" charset="0"/>
                <a:ea typeface="+mn-ea"/>
                <a:cs typeface="Times New Roman" panose="02020603050405020304" pitchFamily="18" charset="0"/>
              </a:rPr>
            </a:br>
            <a:r>
              <a:rPr lang="en-US" altLang="ja-JP" sz="1100" b="0" i="0" baseline="0">
                <a:effectLst/>
                <a:latin typeface="Times New Roman" panose="02020603050405020304" pitchFamily="18" charset="0"/>
                <a:ea typeface="+mn-ea"/>
                <a:cs typeface="Times New Roman" panose="02020603050405020304" pitchFamily="18" charset="0"/>
              </a:rPr>
              <a:t>Terminal software for console display</a:t>
            </a:r>
            <a:br>
              <a:rPr lang="en-US" altLang="ja-JP" sz="1100" b="0" i="0" baseline="0">
                <a:effectLst/>
                <a:latin typeface="Times New Roman" panose="02020603050405020304" pitchFamily="18" charset="0"/>
                <a:ea typeface="+mn-ea"/>
                <a:cs typeface="Times New Roman" panose="02020603050405020304" pitchFamily="18" charset="0"/>
              </a:rPr>
            </a:br>
            <a:r>
              <a:rPr lang="en-US" altLang="ja-JP" sz="1100" b="0" i="0" baseline="0">
                <a:effectLst/>
                <a:latin typeface="Times New Roman" panose="02020603050405020304" pitchFamily="18" charset="0"/>
                <a:ea typeface="+mn-ea"/>
                <a:cs typeface="Times New Roman" panose="02020603050405020304" pitchFamily="18" charset="0"/>
              </a:rPr>
              <a:t>ssh for controlling Linux host</a:t>
            </a:r>
            <a:endParaRPr lang="ja-JP" altLang="ja-JP" sz="1050">
              <a:effectLst/>
              <a:latin typeface="Times New Roman" panose="02020603050405020304" pitchFamily="18" charset="0"/>
              <a:cs typeface="Times New Roman" panose="02020603050405020304" pitchFamily="18" charset="0"/>
            </a:endParaRPr>
          </a:p>
          <a:p>
            <a:pPr algn="l" rtl="0">
              <a:lnSpc>
                <a:spcPts val="1000"/>
              </a:lnSpc>
              <a:defRPr sz="1000"/>
            </a:pPr>
            <a:r>
              <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 </a:t>
            </a:r>
          </a:p>
        </xdr:txBody>
      </xdr:sp>
      <xdr:sp macro="" textlink="">
        <xdr:nvSpPr>
          <xdr:cNvPr id="384" name="Text Box 1027">
            <a:extLst>
              <a:ext uri="{FF2B5EF4-FFF2-40B4-BE49-F238E27FC236}">
                <a16:creationId xmlns:a16="http://schemas.microsoft.com/office/drawing/2014/main" id="{640C043D-61E7-41A9-9DBD-3DEC3725A5B1}"/>
              </a:ext>
            </a:extLst>
          </xdr:cNvPr>
          <xdr:cNvSpPr txBox="1">
            <a:spLocks noChangeArrowheads="1"/>
          </xdr:cNvSpPr>
        </xdr:nvSpPr>
        <xdr:spPr bwMode="auto">
          <a:xfrm>
            <a:off x="3977935" y="4552489"/>
            <a:ext cx="2311132" cy="529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91440" tIns="45720" rIns="91440" bIns="45720" anchor="t" upright="1">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lnSpc>
                <a:spcPts val="600"/>
              </a:lnSpc>
              <a:defRPr sz="1000"/>
            </a:pPr>
            <a:r>
              <a:rPr lang="ja-JP" altLang="en-US" sz="800" b="1" i="0" u="none" strike="noStrike" baseline="0">
                <a:solidFill>
                  <a:srgbClr val="000000"/>
                </a:solidFill>
                <a:latin typeface="Times New Roman" panose="02020603050405020304" pitchFamily="18" charset="0"/>
                <a:ea typeface="+mn-ea"/>
                <a:cs typeface="Times New Roman" panose="02020603050405020304" pitchFamily="18" charset="0"/>
              </a:rPr>
              <a:t>R-Car </a:t>
            </a:r>
            <a:r>
              <a:rPr lang="en-US" altLang="ja-JP" sz="800" b="1" i="0" u="none" strike="noStrike" baseline="0">
                <a:solidFill>
                  <a:schemeClr val="tx1"/>
                </a:solidFill>
                <a:latin typeface="Times New Roman" panose="02020603050405020304" pitchFamily="18" charset="0"/>
                <a:ea typeface="+mn-ea"/>
                <a:cs typeface="Times New Roman" panose="02020603050405020304" pitchFamily="18" charset="0"/>
              </a:rPr>
              <a:t>V</a:t>
            </a:r>
            <a:r>
              <a:rPr lang="en-US" altLang="ja-JP" sz="800" b="1" i="0" u="none" strike="noStrike" baseline="0">
                <a:latin typeface="Times New Roman" panose="02020603050405020304" pitchFamily="18" charset="0"/>
                <a:ea typeface="+mn-ea"/>
                <a:cs typeface="Times New Roman" panose="02020603050405020304" pitchFamily="18" charset="0"/>
              </a:rPr>
              <a:t>3U</a:t>
            </a:r>
          </a:p>
          <a:p>
            <a:pPr algn="l" rtl="0">
              <a:lnSpc>
                <a:spcPts val="600"/>
              </a:lnSpc>
              <a:defRPr sz="1000"/>
            </a:pPr>
            <a:endParaRPr lang="en-US" altLang="ja-JP"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endParaRPr>
          </a:p>
          <a:p>
            <a:pPr algn="l" rtl="0">
              <a:lnSpc>
                <a:spcPts val="600"/>
              </a:lnSpc>
              <a:defRPr sz="1000"/>
            </a:pPr>
            <a:r>
              <a:rPr lang="en-US" altLang="ja-JP" sz="1050" b="1" i="0" u="none" strike="noStrike" baseline="0">
                <a:solidFill>
                  <a:srgbClr val="000000"/>
                </a:solidFill>
                <a:latin typeface="Times New Roman" panose="02020603050405020304" pitchFamily="18" charset="0"/>
                <a:ea typeface="ＭＳ Ｐゴシック"/>
                <a:cs typeface="Times New Roman" panose="02020603050405020304" pitchFamily="18" charset="0"/>
              </a:rPr>
              <a:t>Evaluation Board (Master)</a:t>
            </a:r>
          </a:p>
        </xdr:txBody>
      </xdr:sp>
      <xdr:sp macro="" textlink="">
        <xdr:nvSpPr>
          <xdr:cNvPr id="386" name="Text Box 1065">
            <a:extLst>
              <a:ext uri="{FF2B5EF4-FFF2-40B4-BE49-F238E27FC236}">
                <a16:creationId xmlns:a16="http://schemas.microsoft.com/office/drawing/2014/main" id="{DFA5583C-49F4-420F-B46D-73E4CEE3BDC0}"/>
              </a:ext>
            </a:extLst>
          </xdr:cNvPr>
          <xdr:cNvSpPr txBox="1">
            <a:spLocks noChangeArrowheads="1"/>
          </xdr:cNvSpPr>
        </xdr:nvSpPr>
        <xdr:spPr bwMode="auto">
          <a:xfrm>
            <a:off x="3615293" y="2213811"/>
            <a:ext cx="1024387" cy="3207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91440" tIns="45720" rIns="91440" bIns="4572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defRPr sz="1000"/>
            </a:pPr>
            <a:r>
              <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Ethernet </a:t>
            </a:r>
            <a:r>
              <a:rPr lang="en-US" altLang="ja-JP"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cable</a:t>
            </a:r>
            <a:endPar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endParaRPr>
          </a:p>
        </xdr:txBody>
      </xdr:sp>
      <xdr:sp macro="" textlink="">
        <xdr:nvSpPr>
          <xdr:cNvPr id="387" name="Freeform 230">
            <a:extLst>
              <a:ext uri="{FF2B5EF4-FFF2-40B4-BE49-F238E27FC236}">
                <a16:creationId xmlns:a16="http://schemas.microsoft.com/office/drawing/2014/main" id="{E08BE1EE-A1F2-4BCB-88A6-030CAB627D51}"/>
              </a:ext>
            </a:extLst>
          </xdr:cNvPr>
          <xdr:cNvSpPr/>
        </xdr:nvSpPr>
        <xdr:spPr>
          <a:xfrm>
            <a:off x="2914115" y="2584342"/>
            <a:ext cx="1754013" cy="1056166"/>
          </a:xfrm>
          <a:custGeom>
            <a:avLst/>
            <a:gdLst>
              <a:gd name="connsiteX0" fmla="*/ 1751888 w 1766689"/>
              <a:gd name="connsiteY0" fmla="*/ 651263 h 839270"/>
              <a:gd name="connsiteX1" fmla="*/ 1751888 w 1766689"/>
              <a:gd name="connsiteY1" fmla="*/ 531622 h 839270"/>
              <a:gd name="connsiteX2" fmla="*/ 1598063 w 1766689"/>
              <a:gd name="connsiteY2" fmla="*/ 78695 h 839270"/>
              <a:gd name="connsiteX3" fmla="*/ 1051133 w 1766689"/>
              <a:gd name="connsiteY3" fmla="*/ 61603 h 839270"/>
              <a:gd name="connsiteX4" fmla="*/ 717847 w 1766689"/>
              <a:gd name="connsiteY4" fmla="*/ 702538 h 839270"/>
              <a:gd name="connsiteX5" fmla="*/ 0 w 1766689"/>
              <a:gd name="connsiteY5" fmla="*/ 839270 h 839270"/>
              <a:gd name="connsiteX0" fmla="*/ 1751888 w 1806763"/>
              <a:gd name="connsiteY0" fmla="*/ 591108 h 779115"/>
              <a:gd name="connsiteX1" fmla="*/ 1751888 w 1806763"/>
              <a:gd name="connsiteY1" fmla="*/ 471467 h 779115"/>
              <a:gd name="connsiteX2" fmla="*/ 1051133 w 1806763"/>
              <a:gd name="connsiteY2" fmla="*/ 1448 h 779115"/>
              <a:gd name="connsiteX3" fmla="*/ 717847 w 1806763"/>
              <a:gd name="connsiteY3" fmla="*/ 642383 h 779115"/>
              <a:gd name="connsiteX4" fmla="*/ 0 w 1806763"/>
              <a:gd name="connsiteY4" fmla="*/ 779115 h 779115"/>
              <a:gd name="connsiteX0" fmla="*/ 1751888 w 1762042"/>
              <a:gd name="connsiteY0" fmla="*/ 590953 h 778960"/>
              <a:gd name="connsiteX1" fmla="*/ 1751888 w 1762042"/>
              <a:gd name="connsiteY1" fmla="*/ 471312 h 778960"/>
              <a:gd name="connsiteX2" fmla="*/ 1051133 w 1762042"/>
              <a:gd name="connsiteY2" fmla="*/ 1293 h 778960"/>
              <a:gd name="connsiteX3" fmla="*/ 717847 w 1762042"/>
              <a:gd name="connsiteY3" fmla="*/ 642228 h 778960"/>
              <a:gd name="connsiteX4" fmla="*/ 0 w 1762042"/>
              <a:gd name="connsiteY4" fmla="*/ 778960 h 778960"/>
              <a:gd name="connsiteX0" fmla="*/ 1751888 w 1762042"/>
              <a:gd name="connsiteY0" fmla="*/ 590953 h 778960"/>
              <a:gd name="connsiteX1" fmla="*/ 1751888 w 1762042"/>
              <a:gd name="connsiteY1" fmla="*/ 471312 h 778960"/>
              <a:gd name="connsiteX2" fmla="*/ 1051133 w 1762042"/>
              <a:gd name="connsiteY2" fmla="*/ 1293 h 778960"/>
              <a:gd name="connsiteX3" fmla="*/ 717847 w 1762042"/>
              <a:gd name="connsiteY3" fmla="*/ 642228 h 778960"/>
              <a:gd name="connsiteX4" fmla="*/ 0 w 1762042"/>
              <a:gd name="connsiteY4" fmla="*/ 778960 h 778960"/>
              <a:gd name="connsiteX0" fmla="*/ 1751888 w 1758140"/>
              <a:gd name="connsiteY0" fmla="*/ 590953 h 778960"/>
              <a:gd name="connsiteX1" fmla="*/ 1751888 w 1758140"/>
              <a:gd name="connsiteY1" fmla="*/ 471312 h 778960"/>
              <a:gd name="connsiteX2" fmla="*/ 1051133 w 1758140"/>
              <a:gd name="connsiteY2" fmla="*/ 1293 h 778960"/>
              <a:gd name="connsiteX3" fmla="*/ 717847 w 1758140"/>
              <a:gd name="connsiteY3" fmla="*/ 642228 h 778960"/>
              <a:gd name="connsiteX4" fmla="*/ 0 w 1758140"/>
              <a:gd name="connsiteY4" fmla="*/ 778960 h 778960"/>
              <a:gd name="connsiteX0" fmla="*/ 1751888 w 1754013"/>
              <a:gd name="connsiteY0" fmla="*/ 590953 h 778960"/>
              <a:gd name="connsiteX1" fmla="*/ 1751888 w 1754013"/>
              <a:gd name="connsiteY1" fmla="*/ 471312 h 778960"/>
              <a:gd name="connsiteX2" fmla="*/ 1051133 w 1754013"/>
              <a:gd name="connsiteY2" fmla="*/ 1293 h 778960"/>
              <a:gd name="connsiteX3" fmla="*/ 717847 w 1754013"/>
              <a:gd name="connsiteY3" fmla="*/ 642228 h 778960"/>
              <a:gd name="connsiteX4" fmla="*/ 0 w 1754013"/>
              <a:gd name="connsiteY4" fmla="*/ 778960 h 778960"/>
              <a:gd name="connsiteX0" fmla="*/ 1751888 w 1754013"/>
              <a:gd name="connsiteY0" fmla="*/ 747510 h 935517"/>
              <a:gd name="connsiteX1" fmla="*/ 1751888 w 1754013"/>
              <a:gd name="connsiteY1" fmla="*/ 627869 h 935517"/>
              <a:gd name="connsiteX2" fmla="*/ 1051133 w 1754013"/>
              <a:gd name="connsiteY2" fmla="*/ 157850 h 935517"/>
              <a:gd name="connsiteX3" fmla="*/ 717847 w 1754013"/>
              <a:gd name="connsiteY3" fmla="*/ 798785 h 935517"/>
              <a:gd name="connsiteX4" fmla="*/ 0 w 1754013"/>
              <a:gd name="connsiteY4" fmla="*/ 935517 h 935517"/>
              <a:gd name="connsiteX0" fmla="*/ 1751888 w 1754013"/>
              <a:gd name="connsiteY0" fmla="*/ 793246 h 981253"/>
              <a:gd name="connsiteX1" fmla="*/ 1751888 w 1754013"/>
              <a:gd name="connsiteY1" fmla="*/ 673605 h 981253"/>
              <a:gd name="connsiteX2" fmla="*/ 1051133 w 1754013"/>
              <a:gd name="connsiteY2" fmla="*/ 203586 h 981253"/>
              <a:gd name="connsiteX3" fmla="*/ 717847 w 1754013"/>
              <a:gd name="connsiteY3" fmla="*/ 844521 h 981253"/>
              <a:gd name="connsiteX4" fmla="*/ 0 w 1754013"/>
              <a:gd name="connsiteY4" fmla="*/ 981253 h 981253"/>
              <a:gd name="connsiteX0" fmla="*/ 1751888 w 1754013"/>
              <a:gd name="connsiteY0" fmla="*/ 826870 h 1014877"/>
              <a:gd name="connsiteX1" fmla="*/ 1751888 w 1754013"/>
              <a:gd name="connsiteY1" fmla="*/ 707229 h 1014877"/>
              <a:gd name="connsiteX2" fmla="*/ 1051133 w 1754013"/>
              <a:gd name="connsiteY2" fmla="*/ 237210 h 1014877"/>
              <a:gd name="connsiteX3" fmla="*/ 717847 w 1754013"/>
              <a:gd name="connsiteY3" fmla="*/ 878145 h 1014877"/>
              <a:gd name="connsiteX4" fmla="*/ 0 w 1754013"/>
              <a:gd name="connsiteY4" fmla="*/ 1014877 h 1014877"/>
              <a:gd name="connsiteX0" fmla="*/ 1751888 w 1754013"/>
              <a:gd name="connsiteY0" fmla="*/ 868159 h 1056166"/>
              <a:gd name="connsiteX1" fmla="*/ 1751888 w 1754013"/>
              <a:gd name="connsiteY1" fmla="*/ 748518 h 1056166"/>
              <a:gd name="connsiteX2" fmla="*/ 1051133 w 1754013"/>
              <a:gd name="connsiteY2" fmla="*/ 278499 h 1056166"/>
              <a:gd name="connsiteX3" fmla="*/ 717847 w 1754013"/>
              <a:gd name="connsiteY3" fmla="*/ 919434 h 1056166"/>
              <a:gd name="connsiteX4" fmla="*/ 0 w 1754013"/>
              <a:gd name="connsiteY4" fmla="*/ 1056166 h 105616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754013" h="1056166">
                <a:moveTo>
                  <a:pt x="1751888" y="868159"/>
                </a:moveTo>
                <a:cubicBezTo>
                  <a:pt x="1755181" y="846527"/>
                  <a:pt x="1754224" y="790759"/>
                  <a:pt x="1751888" y="748518"/>
                </a:cubicBezTo>
                <a:cubicBezTo>
                  <a:pt x="1763839" y="-270035"/>
                  <a:pt x="1199661" y="-59550"/>
                  <a:pt x="1051133" y="278499"/>
                </a:cubicBezTo>
                <a:cubicBezTo>
                  <a:pt x="902605" y="616548"/>
                  <a:pt x="893036" y="789823"/>
                  <a:pt x="717847" y="919434"/>
                </a:cubicBezTo>
                <a:cubicBezTo>
                  <a:pt x="542658" y="1049045"/>
                  <a:pt x="271329" y="1052605"/>
                  <a:pt x="0" y="1056166"/>
                </a:cubicBezTo>
              </a:path>
            </a:pathLst>
          </a:cu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388" name="Freeform 231">
            <a:extLst>
              <a:ext uri="{FF2B5EF4-FFF2-40B4-BE49-F238E27FC236}">
                <a16:creationId xmlns:a16="http://schemas.microsoft.com/office/drawing/2014/main" id="{B05966BF-B490-48A9-9AE9-564BCBE5BCA7}"/>
              </a:ext>
            </a:extLst>
          </xdr:cNvPr>
          <xdr:cNvSpPr/>
        </xdr:nvSpPr>
        <xdr:spPr>
          <a:xfrm>
            <a:off x="4862265" y="2050991"/>
            <a:ext cx="171208" cy="1348698"/>
          </a:xfrm>
          <a:custGeom>
            <a:avLst/>
            <a:gdLst>
              <a:gd name="connsiteX0" fmla="*/ 60113 w 171208"/>
              <a:gd name="connsiteY0" fmla="*/ 1324598 h 1324598"/>
              <a:gd name="connsiteX1" fmla="*/ 128479 w 171208"/>
              <a:gd name="connsiteY1" fmla="*/ 837488 h 1324598"/>
              <a:gd name="connsiteX2" fmla="*/ 292 w 171208"/>
              <a:gd name="connsiteY2" fmla="*/ 316194 h 1324598"/>
              <a:gd name="connsiteX3" fmla="*/ 171208 w 171208"/>
              <a:gd name="connsiteY3" fmla="*/ 0 h 1324598"/>
            </a:gdLst>
            <a:ahLst/>
            <a:cxnLst>
              <a:cxn ang="0">
                <a:pos x="connsiteX0" y="connsiteY0"/>
              </a:cxn>
              <a:cxn ang="0">
                <a:pos x="connsiteX1" y="connsiteY1"/>
              </a:cxn>
              <a:cxn ang="0">
                <a:pos x="connsiteX2" y="connsiteY2"/>
              </a:cxn>
              <a:cxn ang="0">
                <a:pos x="connsiteX3" y="connsiteY3"/>
              </a:cxn>
            </a:cxnLst>
            <a:rect l="l" t="t" r="r" b="b"/>
            <a:pathLst>
              <a:path w="171208" h="1324598">
                <a:moveTo>
                  <a:pt x="60113" y="1324598"/>
                </a:moveTo>
                <a:cubicBezTo>
                  <a:pt x="99281" y="1165076"/>
                  <a:pt x="138449" y="1005555"/>
                  <a:pt x="128479" y="837488"/>
                </a:cubicBezTo>
                <a:cubicBezTo>
                  <a:pt x="118509" y="669421"/>
                  <a:pt x="-6829" y="455775"/>
                  <a:pt x="292" y="316194"/>
                </a:cubicBezTo>
                <a:cubicBezTo>
                  <a:pt x="7413" y="176613"/>
                  <a:pt x="89310" y="88306"/>
                  <a:pt x="171208" y="0"/>
                </a:cubicBezTo>
              </a:path>
            </a:pathLst>
          </a:cu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389" name="Text Box 1061">
            <a:extLst>
              <a:ext uri="{FF2B5EF4-FFF2-40B4-BE49-F238E27FC236}">
                <a16:creationId xmlns:a16="http://schemas.microsoft.com/office/drawing/2014/main" id="{47C90A37-C9ED-41BB-B279-B0B46525458A}"/>
              </a:ext>
            </a:extLst>
          </xdr:cNvPr>
          <xdr:cNvSpPr txBox="1">
            <a:spLocks noChangeArrowheads="1"/>
          </xdr:cNvSpPr>
        </xdr:nvSpPr>
        <xdr:spPr bwMode="auto">
          <a:xfrm>
            <a:off x="6753790" y="1866189"/>
            <a:ext cx="1020697" cy="2882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91440" tIns="45720" rIns="91440" bIns="4572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lnSpc>
                <a:spcPts val="900"/>
              </a:lnSpc>
              <a:defRPr sz="1000"/>
            </a:pPr>
            <a:r>
              <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Ethernet </a:t>
            </a:r>
            <a:r>
              <a:rPr lang="en-US" altLang="ja-JP"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cable</a:t>
            </a:r>
            <a:endPar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endParaRPr>
          </a:p>
        </xdr:txBody>
      </xdr:sp>
      <xdr:sp macro="" textlink="">
        <xdr:nvSpPr>
          <xdr:cNvPr id="390" name="Freeform 233">
            <a:extLst>
              <a:ext uri="{FF2B5EF4-FFF2-40B4-BE49-F238E27FC236}">
                <a16:creationId xmlns:a16="http://schemas.microsoft.com/office/drawing/2014/main" id="{EC81ADCD-4383-4405-92FB-01FE3A5F590B}"/>
              </a:ext>
            </a:extLst>
          </xdr:cNvPr>
          <xdr:cNvSpPr/>
        </xdr:nvSpPr>
        <xdr:spPr>
          <a:xfrm>
            <a:off x="5356863" y="2039234"/>
            <a:ext cx="2462539" cy="225533"/>
          </a:xfrm>
          <a:custGeom>
            <a:avLst/>
            <a:gdLst>
              <a:gd name="connsiteX0" fmla="*/ 52625 w 2462539"/>
              <a:gd name="connsiteY0" fmla="*/ 28848 h 225533"/>
              <a:gd name="connsiteX1" fmla="*/ 240632 w 2462539"/>
              <a:gd name="connsiteY1" fmla="*/ 225402 h 225533"/>
              <a:gd name="connsiteX2" fmla="*/ 1949791 w 2462539"/>
              <a:gd name="connsiteY2" fmla="*/ 3211 h 225533"/>
              <a:gd name="connsiteX3" fmla="*/ 2462539 w 2462539"/>
              <a:gd name="connsiteY3" fmla="*/ 114306 h 225533"/>
            </a:gdLst>
            <a:ahLst/>
            <a:cxnLst>
              <a:cxn ang="0">
                <a:pos x="connsiteX0" y="connsiteY0"/>
              </a:cxn>
              <a:cxn ang="0">
                <a:pos x="connsiteX1" y="connsiteY1"/>
              </a:cxn>
              <a:cxn ang="0">
                <a:pos x="connsiteX2" y="connsiteY2"/>
              </a:cxn>
              <a:cxn ang="0">
                <a:pos x="connsiteX3" y="connsiteY3"/>
              </a:cxn>
            </a:cxnLst>
            <a:rect l="l" t="t" r="r" b="b"/>
            <a:pathLst>
              <a:path w="2462539" h="225533">
                <a:moveTo>
                  <a:pt x="52625" y="28848"/>
                </a:moveTo>
                <a:cubicBezTo>
                  <a:pt x="-11469" y="129261"/>
                  <a:pt x="-75562" y="229675"/>
                  <a:pt x="240632" y="225402"/>
                </a:cubicBezTo>
                <a:cubicBezTo>
                  <a:pt x="556826" y="221129"/>
                  <a:pt x="1579473" y="21727"/>
                  <a:pt x="1949791" y="3211"/>
                </a:cubicBezTo>
                <a:cubicBezTo>
                  <a:pt x="2320109" y="-15305"/>
                  <a:pt x="2391324" y="49500"/>
                  <a:pt x="2462539" y="114306"/>
                </a:cubicBezTo>
              </a:path>
            </a:pathLst>
          </a:cu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391" name="Freeform 234">
            <a:extLst>
              <a:ext uri="{FF2B5EF4-FFF2-40B4-BE49-F238E27FC236}">
                <a16:creationId xmlns:a16="http://schemas.microsoft.com/office/drawing/2014/main" id="{6DB89E4C-92AB-4FA5-934A-2ECCD4E30579}"/>
              </a:ext>
            </a:extLst>
          </xdr:cNvPr>
          <xdr:cNvSpPr/>
        </xdr:nvSpPr>
        <xdr:spPr>
          <a:xfrm>
            <a:off x="2927350" y="2032000"/>
            <a:ext cx="1987550" cy="1533651"/>
          </a:xfrm>
          <a:custGeom>
            <a:avLst/>
            <a:gdLst>
              <a:gd name="connsiteX0" fmla="*/ 1987550 w 1987550"/>
              <a:gd name="connsiteY0" fmla="*/ 0 h 1533651"/>
              <a:gd name="connsiteX1" fmla="*/ 1504950 w 1987550"/>
              <a:gd name="connsiteY1" fmla="*/ 387350 h 1533651"/>
              <a:gd name="connsiteX2" fmla="*/ 850900 w 1987550"/>
              <a:gd name="connsiteY2" fmla="*/ 679450 h 1533651"/>
              <a:gd name="connsiteX3" fmla="*/ 247650 w 1987550"/>
              <a:gd name="connsiteY3" fmla="*/ 1403350 h 1533651"/>
              <a:gd name="connsiteX4" fmla="*/ 0 w 1987550"/>
              <a:gd name="connsiteY4" fmla="*/ 1530350 h 1533651"/>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987550" h="1533651">
                <a:moveTo>
                  <a:pt x="1987550" y="0"/>
                </a:moveTo>
                <a:cubicBezTo>
                  <a:pt x="1840971" y="137054"/>
                  <a:pt x="1694392" y="274108"/>
                  <a:pt x="1504950" y="387350"/>
                </a:cubicBezTo>
                <a:cubicBezTo>
                  <a:pt x="1315508" y="500592"/>
                  <a:pt x="1060450" y="510117"/>
                  <a:pt x="850900" y="679450"/>
                </a:cubicBezTo>
                <a:cubicBezTo>
                  <a:pt x="641350" y="848783"/>
                  <a:pt x="389467" y="1261533"/>
                  <a:pt x="247650" y="1403350"/>
                </a:cubicBezTo>
                <a:cubicBezTo>
                  <a:pt x="105833" y="1545167"/>
                  <a:pt x="52916" y="1537758"/>
                  <a:pt x="0" y="1530350"/>
                </a:cubicBezTo>
              </a:path>
            </a:pathLst>
          </a:cu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clientData/>
  </xdr:twoCellAnchor>
  <xdr:twoCellAnchor>
    <xdr:from>
      <xdr:col>1</xdr:col>
      <xdr:colOff>0</xdr:colOff>
      <xdr:row>148</xdr:row>
      <xdr:rowOff>149086</xdr:rowOff>
    </xdr:from>
    <xdr:to>
      <xdr:col>15</xdr:col>
      <xdr:colOff>175515</xdr:colOff>
      <xdr:row>170</xdr:row>
      <xdr:rowOff>0</xdr:rowOff>
    </xdr:to>
    <xdr:grpSp>
      <xdr:nvGrpSpPr>
        <xdr:cNvPr id="431" name="Group 216">
          <a:extLst>
            <a:ext uri="{FF2B5EF4-FFF2-40B4-BE49-F238E27FC236}">
              <a16:creationId xmlns:a16="http://schemas.microsoft.com/office/drawing/2014/main" id="{232FB935-C541-427E-A990-10C6B873A625}"/>
            </a:ext>
          </a:extLst>
        </xdr:cNvPr>
        <xdr:cNvGrpSpPr/>
      </xdr:nvGrpSpPr>
      <xdr:grpSpPr>
        <a:xfrm>
          <a:off x="628650" y="27377886"/>
          <a:ext cx="7808215" cy="3835539"/>
          <a:chOff x="1078332" y="1079525"/>
          <a:chExt cx="8129620" cy="4041914"/>
        </a:xfrm>
      </xdr:grpSpPr>
      <xdr:sp macro="" textlink="">
        <xdr:nvSpPr>
          <xdr:cNvPr id="432" name="Text Box 1069">
            <a:extLst>
              <a:ext uri="{FF2B5EF4-FFF2-40B4-BE49-F238E27FC236}">
                <a16:creationId xmlns:a16="http://schemas.microsoft.com/office/drawing/2014/main" id="{94F60D97-C164-4D81-AD7C-E554D377ED7B}"/>
              </a:ext>
            </a:extLst>
          </xdr:cNvPr>
          <xdr:cNvSpPr txBox="1">
            <a:spLocks noChangeArrowheads="1"/>
          </xdr:cNvSpPr>
        </xdr:nvSpPr>
        <xdr:spPr bwMode="auto">
          <a:xfrm>
            <a:off x="5900457" y="1663024"/>
            <a:ext cx="629774" cy="309560"/>
          </a:xfrm>
          <a:prstGeom prst="rect">
            <a:avLst/>
          </a:prstGeom>
          <a:solidFill>
            <a:srgbClr val="FFFF9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wrap="square" lIns="91440" tIns="45720" rIns="91440" bIns="4572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defRPr sz="1000"/>
            </a:pPr>
            <a:r>
              <a:rPr lang="en-US" altLang="ja-JP"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Hub</a:t>
            </a:r>
            <a:endPar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endParaRPr>
          </a:p>
        </xdr:txBody>
      </xdr:sp>
      <xdr:grpSp>
        <xdr:nvGrpSpPr>
          <xdr:cNvPr id="433" name="Group 218">
            <a:extLst>
              <a:ext uri="{FF2B5EF4-FFF2-40B4-BE49-F238E27FC236}">
                <a16:creationId xmlns:a16="http://schemas.microsoft.com/office/drawing/2014/main" id="{CBEF14E3-E246-40A4-91D7-16A68D795627}"/>
              </a:ext>
            </a:extLst>
          </xdr:cNvPr>
          <xdr:cNvGrpSpPr>
            <a:grpSpLocks/>
          </xdr:cNvGrpSpPr>
        </xdr:nvGrpSpPr>
        <xdr:grpSpPr bwMode="auto">
          <a:xfrm>
            <a:off x="3886120" y="3362069"/>
            <a:ext cx="2554632" cy="1294619"/>
            <a:chOff x="2805616" y="1720004"/>
            <a:chExt cx="3091" cy="1631"/>
          </a:xfrm>
        </xdr:grpSpPr>
        <xdr:sp macro="" textlink="">
          <xdr:nvSpPr>
            <xdr:cNvPr id="448" name="AutoShape 1111">
              <a:extLst>
                <a:ext uri="{FF2B5EF4-FFF2-40B4-BE49-F238E27FC236}">
                  <a16:creationId xmlns:a16="http://schemas.microsoft.com/office/drawing/2014/main" id="{6E107574-51DA-4C5A-919C-EC9A094FE2E2}"/>
                </a:ext>
              </a:extLst>
            </xdr:cNvPr>
            <xdr:cNvSpPr>
              <a:spLocks noChangeArrowheads="1"/>
            </xdr:cNvSpPr>
          </xdr:nvSpPr>
          <xdr:spPr bwMode="auto">
            <a:xfrm>
              <a:off x="2807374" y="1721437"/>
              <a:ext cx="489" cy="198"/>
            </a:xfrm>
            <a:prstGeom prst="cube">
              <a:avLst>
                <a:gd name="adj" fmla="val 28787"/>
              </a:avLst>
            </a:prstGeom>
            <a:solidFill>
              <a:srgbClr val="000000"/>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449" name="AutoShape 1110">
              <a:extLst>
                <a:ext uri="{FF2B5EF4-FFF2-40B4-BE49-F238E27FC236}">
                  <a16:creationId xmlns:a16="http://schemas.microsoft.com/office/drawing/2014/main" id="{4D2BA681-77B2-43D2-BBFA-DCA723A3C133}"/>
                </a:ext>
              </a:extLst>
            </xdr:cNvPr>
            <xdr:cNvSpPr>
              <a:spLocks noChangeArrowheads="1"/>
            </xdr:cNvSpPr>
          </xdr:nvSpPr>
          <xdr:spPr bwMode="auto">
            <a:xfrm>
              <a:off x="2805616" y="1720228"/>
              <a:ext cx="3091" cy="1260"/>
            </a:xfrm>
            <a:prstGeom prst="parallelogram">
              <a:avLst>
                <a:gd name="adj" fmla="val 63567"/>
              </a:avLst>
            </a:prstGeom>
            <a:solidFill>
              <a:srgbClr val="76923C"/>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450" name="AutoShape 1109">
              <a:extLst>
                <a:ext uri="{FF2B5EF4-FFF2-40B4-BE49-F238E27FC236}">
                  <a16:creationId xmlns:a16="http://schemas.microsoft.com/office/drawing/2014/main" id="{5B5058CA-01D4-4F02-8B61-69B45D38647B}"/>
                </a:ext>
              </a:extLst>
            </xdr:cNvPr>
            <xdr:cNvSpPr>
              <a:spLocks noChangeArrowheads="1"/>
            </xdr:cNvSpPr>
          </xdr:nvSpPr>
          <xdr:spPr bwMode="auto">
            <a:xfrm>
              <a:off x="2807776" y="1720981"/>
              <a:ext cx="457" cy="244"/>
            </a:xfrm>
            <a:prstGeom prst="parallelogram">
              <a:avLst>
                <a:gd name="adj" fmla="val 66394"/>
              </a:avLst>
            </a:prstGeom>
            <a:solidFill>
              <a:srgbClr val="000000"/>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451" name="AutoShape 1108">
              <a:extLst>
                <a:ext uri="{FF2B5EF4-FFF2-40B4-BE49-F238E27FC236}">
                  <a16:creationId xmlns:a16="http://schemas.microsoft.com/office/drawing/2014/main" id="{4F1A7EC6-242F-4ED7-9585-22FFF7A75DC1}"/>
                </a:ext>
              </a:extLst>
            </xdr:cNvPr>
            <xdr:cNvSpPr>
              <a:spLocks noChangeArrowheads="1"/>
            </xdr:cNvSpPr>
          </xdr:nvSpPr>
          <xdr:spPr bwMode="auto">
            <a:xfrm>
              <a:off x="2807776" y="1720951"/>
              <a:ext cx="457" cy="244"/>
            </a:xfrm>
            <a:prstGeom prst="parallelogram">
              <a:avLst>
                <a:gd name="adj" fmla="val 66394"/>
              </a:avLst>
            </a:prstGeom>
            <a:solidFill>
              <a:srgbClr val="D8D8D8"/>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452" name="AutoShape 1107">
              <a:extLst>
                <a:ext uri="{FF2B5EF4-FFF2-40B4-BE49-F238E27FC236}">
                  <a16:creationId xmlns:a16="http://schemas.microsoft.com/office/drawing/2014/main" id="{AB29EA35-E66E-43B6-8B31-2800E60A14FF}"/>
                </a:ext>
              </a:extLst>
            </xdr:cNvPr>
            <xdr:cNvSpPr>
              <a:spLocks noChangeArrowheads="1"/>
            </xdr:cNvSpPr>
          </xdr:nvSpPr>
          <xdr:spPr bwMode="auto">
            <a:xfrm>
              <a:off x="2806139" y="1720434"/>
              <a:ext cx="457" cy="244"/>
            </a:xfrm>
            <a:prstGeom prst="parallelogram">
              <a:avLst>
                <a:gd name="adj" fmla="val 66394"/>
              </a:avLst>
            </a:prstGeom>
            <a:solidFill>
              <a:srgbClr val="000000"/>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453" name="AutoShape 1106">
              <a:extLst>
                <a:ext uri="{FF2B5EF4-FFF2-40B4-BE49-F238E27FC236}">
                  <a16:creationId xmlns:a16="http://schemas.microsoft.com/office/drawing/2014/main" id="{83D6C32E-5124-422E-91D4-347CEF081AAB}"/>
                </a:ext>
              </a:extLst>
            </xdr:cNvPr>
            <xdr:cNvSpPr>
              <a:spLocks noChangeArrowheads="1"/>
            </xdr:cNvSpPr>
          </xdr:nvSpPr>
          <xdr:spPr bwMode="auto">
            <a:xfrm>
              <a:off x="2806139" y="1720404"/>
              <a:ext cx="457" cy="244"/>
            </a:xfrm>
            <a:prstGeom prst="parallelogram">
              <a:avLst>
                <a:gd name="adj" fmla="val 66394"/>
              </a:avLst>
            </a:prstGeom>
            <a:solidFill>
              <a:srgbClr val="D8D8D8"/>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454" name="AutoShape 1105">
              <a:extLst>
                <a:ext uri="{FF2B5EF4-FFF2-40B4-BE49-F238E27FC236}">
                  <a16:creationId xmlns:a16="http://schemas.microsoft.com/office/drawing/2014/main" id="{3FCA6AA6-48A5-4C07-8C10-4F006A1E3CA3}"/>
                </a:ext>
              </a:extLst>
            </xdr:cNvPr>
            <xdr:cNvSpPr>
              <a:spLocks noChangeArrowheads="1"/>
            </xdr:cNvSpPr>
          </xdr:nvSpPr>
          <xdr:spPr bwMode="auto">
            <a:xfrm>
              <a:off x="2805753" y="1721290"/>
              <a:ext cx="489" cy="198"/>
            </a:xfrm>
            <a:prstGeom prst="cube">
              <a:avLst>
                <a:gd name="adj" fmla="val 28787"/>
              </a:avLst>
            </a:prstGeom>
            <a:solidFill>
              <a:srgbClr val="000000"/>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455" name="AutoShape 1104">
              <a:extLst>
                <a:ext uri="{FF2B5EF4-FFF2-40B4-BE49-F238E27FC236}">
                  <a16:creationId xmlns:a16="http://schemas.microsoft.com/office/drawing/2014/main" id="{7972DF9C-1301-40DB-AE74-4721DDB3C2BF}"/>
                </a:ext>
              </a:extLst>
            </xdr:cNvPr>
            <xdr:cNvSpPr>
              <a:spLocks noChangeArrowheads="1"/>
            </xdr:cNvSpPr>
          </xdr:nvSpPr>
          <xdr:spPr bwMode="auto">
            <a:xfrm>
              <a:off x="2806352" y="1721115"/>
              <a:ext cx="524" cy="110"/>
            </a:xfrm>
            <a:prstGeom prst="parallelogram">
              <a:avLst>
                <a:gd name="adj" fmla="val 66713"/>
              </a:avLst>
            </a:prstGeom>
            <a:solidFill>
              <a:srgbClr val="FFC000"/>
            </a:solidFill>
            <a:ln w="9525">
              <a:solidFill>
                <a:srgbClr val="E36C0A"/>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456" name="AutoShape 1103">
              <a:extLst>
                <a:ext uri="{FF2B5EF4-FFF2-40B4-BE49-F238E27FC236}">
                  <a16:creationId xmlns:a16="http://schemas.microsoft.com/office/drawing/2014/main" id="{53DD3BD8-1CFE-4D18-BF0B-8AAA61FB9A8C}"/>
                </a:ext>
              </a:extLst>
            </xdr:cNvPr>
            <xdr:cNvSpPr>
              <a:spLocks noChangeArrowheads="1"/>
            </xdr:cNvSpPr>
          </xdr:nvSpPr>
          <xdr:spPr bwMode="auto">
            <a:xfrm>
              <a:off x="2806297" y="1721225"/>
              <a:ext cx="524" cy="110"/>
            </a:xfrm>
            <a:prstGeom prst="parallelogram">
              <a:avLst>
                <a:gd name="adj" fmla="val 66713"/>
              </a:avLst>
            </a:prstGeom>
            <a:solidFill>
              <a:srgbClr val="D8D8D8"/>
            </a:solidFill>
            <a:ln w="9525">
              <a:solidFill>
                <a:srgbClr val="40404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grpSp>
          <xdr:nvGrpSpPr>
            <xdr:cNvPr id="457" name="Group 245">
              <a:extLst>
                <a:ext uri="{FF2B5EF4-FFF2-40B4-BE49-F238E27FC236}">
                  <a16:creationId xmlns:a16="http://schemas.microsoft.com/office/drawing/2014/main" id="{631B6336-3A85-4F7D-ABA9-D79C7BF6E454}"/>
                </a:ext>
              </a:extLst>
            </xdr:cNvPr>
            <xdr:cNvGrpSpPr>
              <a:grpSpLocks/>
            </xdr:cNvGrpSpPr>
          </xdr:nvGrpSpPr>
          <xdr:grpSpPr bwMode="auto">
            <a:xfrm>
              <a:off x="2806297" y="1721218"/>
              <a:ext cx="263" cy="278"/>
              <a:chOff x="2806294" y="1721224"/>
              <a:chExt cx="263" cy="278"/>
            </a:xfrm>
          </xdr:grpSpPr>
          <xdr:sp macro="" textlink="">
            <xdr:nvSpPr>
              <xdr:cNvPr id="482" name="AutoShape 1102">
                <a:extLst>
                  <a:ext uri="{FF2B5EF4-FFF2-40B4-BE49-F238E27FC236}">
                    <a16:creationId xmlns:a16="http://schemas.microsoft.com/office/drawing/2014/main" id="{99E1C70B-717E-419A-9AB6-ACA78A4D4916}"/>
                  </a:ext>
                </a:extLst>
              </xdr:cNvPr>
              <xdr:cNvSpPr>
                <a:spLocks noChangeArrowheads="1"/>
              </xdr:cNvSpPr>
            </xdr:nvSpPr>
            <xdr:spPr bwMode="auto">
              <a:xfrm>
                <a:off x="2806294" y="1721304"/>
                <a:ext cx="152" cy="198"/>
              </a:xfrm>
              <a:prstGeom prst="cube">
                <a:avLst>
                  <a:gd name="adj" fmla="val 28787"/>
                </a:avLst>
              </a:prstGeom>
              <a:solidFill>
                <a:srgbClr val="D8D8D8"/>
              </a:solidFill>
              <a:ln w="6350">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483" name="AutoShape 1101">
                <a:extLst>
                  <a:ext uri="{FF2B5EF4-FFF2-40B4-BE49-F238E27FC236}">
                    <a16:creationId xmlns:a16="http://schemas.microsoft.com/office/drawing/2014/main" id="{A0B386BB-E9EB-4B26-9EE7-E712648219FD}"/>
                  </a:ext>
                </a:extLst>
              </xdr:cNvPr>
              <xdr:cNvSpPr>
                <a:spLocks noChangeArrowheads="1"/>
              </xdr:cNvSpPr>
            </xdr:nvSpPr>
            <xdr:spPr bwMode="auto">
              <a:xfrm>
                <a:off x="2806405" y="1721304"/>
                <a:ext cx="152" cy="198"/>
              </a:xfrm>
              <a:prstGeom prst="cube">
                <a:avLst>
                  <a:gd name="adj" fmla="val 28787"/>
                </a:avLst>
              </a:prstGeom>
              <a:solidFill>
                <a:srgbClr val="D8D8D8"/>
              </a:solidFill>
              <a:ln w="6350">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484" name="AutoShape 1100">
                <a:extLst>
                  <a:ext uri="{FF2B5EF4-FFF2-40B4-BE49-F238E27FC236}">
                    <a16:creationId xmlns:a16="http://schemas.microsoft.com/office/drawing/2014/main" id="{5D00049B-85BC-4DF7-BB7A-C00ED19163BF}"/>
                  </a:ext>
                </a:extLst>
              </xdr:cNvPr>
              <xdr:cNvSpPr>
                <a:spLocks noChangeArrowheads="1"/>
              </xdr:cNvSpPr>
            </xdr:nvSpPr>
            <xdr:spPr bwMode="auto">
              <a:xfrm>
                <a:off x="2806321" y="1721224"/>
                <a:ext cx="94" cy="108"/>
              </a:xfrm>
              <a:prstGeom prst="can">
                <a:avLst>
                  <a:gd name="adj" fmla="val 57106"/>
                </a:avLst>
              </a:prstGeom>
              <a:solidFill>
                <a:srgbClr val="548DD4"/>
              </a:solidFill>
              <a:ln w="9525">
                <a:solidFill>
                  <a:srgbClr val="000000"/>
                </a:solidFill>
                <a:round/>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485" name="AutoShape 1099">
                <a:extLst>
                  <a:ext uri="{FF2B5EF4-FFF2-40B4-BE49-F238E27FC236}">
                    <a16:creationId xmlns:a16="http://schemas.microsoft.com/office/drawing/2014/main" id="{C763CF5F-68EE-43D7-86F6-BC6514F70C3E}"/>
                  </a:ext>
                </a:extLst>
              </xdr:cNvPr>
              <xdr:cNvSpPr>
                <a:spLocks noChangeArrowheads="1"/>
              </xdr:cNvSpPr>
            </xdr:nvSpPr>
            <xdr:spPr bwMode="auto">
              <a:xfrm>
                <a:off x="2806433" y="1721229"/>
                <a:ext cx="94" cy="108"/>
              </a:xfrm>
              <a:prstGeom prst="can">
                <a:avLst>
                  <a:gd name="adj" fmla="val 57106"/>
                </a:avLst>
              </a:prstGeom>
              <a:solidFill>
                <a:srgbClr val="FF0000"/>
              </a:solidFill>
              <a:ln w="9525">
                <a:solidFill>
                  <a:srgbClr val="000000"/>
                </a:solidFill>
                <a:round/>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grpSp>
        <xdr:sp macro="" textlink="">
          <xdr:nvSpPr>
            <xdr:cNvPr id="458" name="AutoShape 1097">
              <a:extLst>
                <a:ext uri="{FF2B5EF4-FFF2-40B4-BE49-F238E27FC236}">
                  <a16:creationId xmlns:a16="http://schemas.microsoft.com/office/drawing/2014/main" id="{29D0F841-2839-4312-89B9-50D010DBA52A}"/>
                </a:ext>
              </a:extLst>
            </xdr:cNvPr>
            <xdr:cNvSpPr>
              <a:spLocks noChangeArrowheads="1"/>
            </xdr:cNvSpPr>
          </xdr:nvSpPr>
          <xdr:spPr bwMode="auto">
            <a:xfrm>
              <a:off x="2805989" y="1720729"/>
              <a:ext cx="284" cy="295"/>
            </a:xfrm>
            <a:prstGeom prst="parallelogram">
              <a:avLst>
                <a:gd name="adj" fmla="val 69014"/>
              </a:avLst>
            </a:prstGeom>
            <a:solidFill>
              <a:srgbClr val="FFC000"/>
            </a:solidFill>
            <a:ln w="9525">
              <a:solidFill>
                <a:srgbClr val="E36C0A"/>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459" name="AutoShape 1096">
              <a:extLst>
                <a:ext uri="{FF2B5EF4-FFF2-40B4-BE49-F238E27FC236}">
                  <a16:creationId xmlns:a16="http://schemas.microsoft.com/office/drawing/2014/main" id="{7DE1B728-C3F8-4BAB-B58A-B9A14DCC39DB}"/>
                </a:ext>
              </a:extLst>
            </xdr:cNvPr>
            <xdr:cNvSpPr>
              <a:spLocks noChangeArrowheads="1"/>
            </xdr:cNvSpPr>
          </xdr:nvSpPr>
          <xdr:spPr bwMode="auto">
            <a:xfrm>
              <a:off x="2806485" y="1720112"/>
              <a:ext cx="173" cy="156"/>
            </a:xfrm>
            <a:prstGeom prst="cube">
              <a:avLst>
                <a:gd name="adj" fmla="val 25000"/>
              </a:avLst>
            </a:prstGeom>
            <a:solidFill>
              <a:srgbClr val="FFFFFF"/>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460" name="AutoShape 1095">
              <a:extLst>
                <a:ext uri="{FF2B5EF4-FFF2-40B4-BE49-F238E27FC236}">
                  <a16:creationId xmlns:a16="http://schemas.microsoft.com/office/drawing/2014/main" id="{AD8DD42E-E61F-4C8B-A4CC-2FBBC6D2FBDA}"/>
                </a:ext>
              </a:extLst>
            </xdr:cNvPr>
            <xdr:cNvSpPr>
              <a:spLocks noChangeArrowheads="1"/>
            </xdr:cNvSpPr>
          </xdr:nvSpPr>
          <xdr:spPr bwMode="auto">
            <a:xfrm>
              <a:off x="2806623" y="1720112"/>
              <a:ext cx="173" cy="156"/>
            </a:xfrm>
            <a:prstGeom prst="cube">
              <a:avLst>
                <a:gd name="adj" fmla="val 25000"/>
              </a:avLst>
            </a:prstGeom>
            <a:solidFill>
              <a:srgbClr val="FFFFFF"/>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461" name="AutoShape 1094">
              <a:extLst>
                <a:ext uri="{FF2B5EF4-FFF2-40B4-BE49-F238E27FC236}">
                  <a16:creationId xmlns:a16="http://schemas.microsoft.com/office/drawing/2014/main" id="{F7E82DF4-B50D-4717-AFA1-78F6B3AAD751}"/>
                </a:ext>
              </a:extLst>
            </xdr:cNvPr>
            <xdr:cNvSpPr>
              <a:spLocks noChangeArrowheads="1"/>
            </xdr:cNvSpPr>
          </xdr:nvSpPr>
          <xdr:spPr bwMode="auto">
            <a:xfrm>
              <a:off x="2806767" y="1720053"/>
              <a:ext cx="173" cy="215"/>
            </a:xfrm>
            <a:prstGeom prst="cube">
              <a:avLst>
                <a:gd name="adj" fmla="val 25000"/>
              </a:avLst>
            </a:prstGeom>
            <a:solidFill>
              <a:srgbClr val="5A5A5A"/>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462" name="AutoShape 1093">
              <a:extLst>
                <a:ext uri="{FF2B5EF4-FFF2-40B4-BE49-F238E27FC236}">
                  <a16:creationId xmlns:a16="http://schemas.microsoft.com/office/drawing/2014/main" id="{7120E61C-E3CE-4DFE-80EB-893279DE15C0}"/>
                </a:ext>
              </a:extLst>
            </xdr:cNvPr>
            <xdr:cNvSpPr>
              <a:spLocks noChangeArrowheads="1"/>
            </xdr:cNvSpPr>
          </xdr:nvSpPr>
          <xdr:spPr bwMode="auto">
            <a:xfrm>
              <a:off x="2807156" y="1720004"/>
              <a:ext cx="254" cy="264"/>
            </a:xfrm>
            <a:prstGeom prst="cube">
              <a:avLst>
                <a:gd name="adj" fmla="val 25000"/>
              </a:avLst>
            </a:prstGeom>
            <a:solidFill>
              <a:srgbClr val="5A5A5A"/>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463" name="AutoShape 1092">
              <a:extLst>
                <a:ext uri="{FF2B5EF4-FFF2-40B4-BE49-F238E27FC236}">
                  <a16:creationId xmlns:a16="http://schemas.microsoft.com/office/drawing/2014/main" id="{AF48675B-953A-442F-AB91-A26F5ECA8A54}"/>
                </a:ext>
              </a:extLst>
            </xdr:cNvPr>
            <xdr:cNvSpPr>
              <a:spLocks noChangeArrowheads="1"/>
            </xdr:cNvSpPr>
          </xdr:nvSpPr>
          <xdr:spPr bwMode="auto">
            <a:xfrm>
              <a:off x="2808089" y="1720053"/>
              <a:ext cx="128" cy="215"/>
            </a:xfrm>
            <a:prstGeom prst="cube">
              <a:avLst>
                <a:gd name="adj" fmla="val 25000"/>
              </a:avLst>
            </a:prstGeom>
            <a:solidFill>
              <a:srgbClr val="5A5A5A"/>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464" name="AutoShape 1091">
              <a:extLst>
                <a:ext uri="{FF2B5EF4-FFF2-40B4-BE49-F238E27FC236}">
                  <a16:creationId xmlns:a16="http://schemas.microsoft.com/office/drawing/2014/main" id="{40419045-724D-457E-B882-8A6059447BC9}"/>
                </a:ext>
              </a:extLst>
            </xdr:cNvPr>
            <xdr:cNvSpPr>
              <a:spLocks noChangeArrowheads="1"/>
            </xdr:cNvSpPr>
          </xdr:nvSpPr>
          <xdr:spPr bwMode="auto">
            <a:xfrm>
              <a:off x="2808193" y="1720004"/>
              <a:ext cx="254" cy="264"/>
            </a:xfrm>
            <a:prstGeom prst="cube">
              <a:avLst>
                <a:gd name="adj" fmla="val 25000"/>
              </a:avLst>
            </a:prstGeom>
            <a:solidFill>
              <a:srgbClr val="BFBFBF"/>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465" name="AutoShape 1090">
              <a:extLst>
                <a:ext uri="{FF2B5EF4-FFF2-40B4-BE49-F238E27FC236}">
                  <a16:creationId xmlns:a16="http://schemas.microsoft.com/office/drawing/2014/main" id="{9BE694D7-5C1D-4E44-8329-C13B396B4299}"/>
                </a:ext>
              </a:extLst>
            </xdr:cNvPr>
            <xdr:cNvSpPr>
              <a:spLocks noChangeArrowheads="1"/>
            </xdr:cNvSpPr>
          </xdr:nvSpPr>
          <xdr:spPr bwMode="auto">
            <a:xfrm>
              <a:off x="2808370" y="1720054"/>
              <a:ext cx="128" cy="215"/>
            </a:xfrm>
            <a:prstGeom prst="cube">
              <a:avLst>
                <a:gd name="adj" fmla="val 25000"/>
              </a:avLst>
            </a:prstGeom>
            <a:solidFill>
              <a:srgbClr val="5A5A5A"/>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466" name="AutoShape 1089">
              <a:extLst>
                <a:ext uri="{FF2B5EF4-FFF2-40B4-BE49-F238E27FC236}">
                  <a16:creationId xmlns:a16="http://schemas.microsoft.com/office/drawing/2014/main" id="{7B24C959-6599-4070-B535-B1ED70493922}"/>
                </a:ext>
              </a:extLst>
            </xdr:cNvPr>
            <xdr:cNvSpPr>
              <a:spLocks noChangeArrowheads="1"/>
            </xdr:cNvSpPr>
          </xdr:nvSpPr>
          <xdr:spPr bwMode="auto">
            <a:xfrm>
              <a:off x="2807210" y="1720843"/>
              <a:ext cx="261" cy="139"/>
            </a:xfrm>
            <a:prstGeom prst="parallelogram">
              <a:avLst>
                <a:gd name="adj" fmla="val 66563"/>
              </a:avLst>
            </a:prstGeom>
            <a:solidFill>
              <a:srgbClr val="7F7F7F"/>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467" name="AutoShape 1088">
              <a:extLst>
                <a:ext uri="{FF2B5EF4-FFF2-40B4-BE49-F238E27FC236}">
                  <a16:creationId xmlns:a16="http://schemas.microsoft.com/office/drawing/2014/main" id="{C7C6E788-2B4D-49A4-B69F-5891B8556729}"/>
                </a:ext>
              </a:extLst>
            </xdr:cNvPr>
            <xdr:cNvSpPr>
              <a:spLocks noChangeArrowheads="1"/>
            </xdr:cNvSpPr>
          </xdr:nvSpPr>
          <xdr:spPr bwMode="auto">
            <a:xfrm>
              <a:off x="2806999" y="1720540"/>
              <a:ext cx="261" cy="139"/>
            </a:xfrm>
            <a:prstGeom prst="parallelogram">
              <a:avLst>
                <a:gd name="adj" fmla="val 66563"/>
              </a:avLst>
            </a:prstGeom>
            <a:solidFill>
              <a:srgbClr val="7F7F7F"/>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468" name="AutoShape 1087">
              <a:extLst>
                <a:ext uri="{FF2B5EF4-FFF2-40B4-BE49-F238E27FC236}">
                  <a16:creationId xmlns:a16="http://schemas.microsoft.com/office/drawing/2014/main" id="{CBE5AD6C-4C32-452E-867C-323D79E9D1C2}"/>
                </a:ext>
              </a:extLst>
            </xdr:cNvPr>
            <xdr:cNvSpPr>
              <a:spLocks noChangeArrowheads="1"/>
            </xdr:cNvSpPr>
          </xdr:nvSpPr>
          <xdr:spPr bwMode="auto">
            <a:xfrm>
              <a:off x="2806157" y="1720952"/>
              <a:ext cx="261" cy="71"/>
            </a:xfrm>
            <a:prstGeom prst="parallelogram">
              <a:avLst>
                <a:gd name="adj" fmla="val 101415"/>
              </a:avLst>
            </a:prstGeom>
            <a:solidFill>
              <a:srgbClr val="7F7F7F"/>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469" name="AutoShape 1086">
              <a:extLst>
                <a:ext uri="{FF2B5EF4-FFF2-40B4-BE49-F238E27FC236}">
                  <a16:creationId xmlns:a16="http://schemas.microsoft.com/office/drawing/2014/main" id="{931DA4F1-718E-4822-BE71-F8B6E336584A}"/>
                </a:ext>
              </a:extLst>
            </xdr:cNvPr>
            <xdr:cNvSpPr>
              <a:spLocks noChangeArrowheads="1"/>
            </xdr:cNvSpPr>
          </xdr:nvSpPr>
          <xdr:spPr bwMode="auto">
            <a:xfrm>
              <a:off x="2806248" y="1720808"/>
              <a:ext cx="261" cy="71"/>
            </a:xfrm>
            <a:prstGeom prst="parallelogram">
              <a:avLst>
                <a:gd name="adj" fmla="val 101415"/>
              </a:avLst>
            </a:prstGeom>
            <a:solidFill>
              <a:srgbClr val="7F7F7F"/>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470" name="AutoShape 1085">
              <a:extLst>
                <a:ext uri="{FF2B5EF4-FFF2-40B4-BE49-F238E27FC236}">
                  <a16:creationId xmlns:a16="http://schemas.microsoft.com/office/drawing/2014/main" id="{3C02C3CC-6155-4888-8B85-34C385544071}"/>
                </a:ext>
              </a:extLst>
            </xdr:cNvPr>
            <xdr:cNvSpPr>
              <a:spLocks noChangeArrowheads="1"/>
            </xdr:cNvSpPr>
          </xdr:nvSpPr>
          <xdr:spPr bwMode="auto">
            <a:xfrm>
              <a:off x="2807156" y="1721199"/>
              <a:ext cx="162" cy="141"/>
            </a:xfrm>
            <a:prstGeom prst="can">
              <a:avLst>
                <a:gd name="adj" fmla="val 50000"/>
              </a:avLst>
            </a:prstGeom>
            <a:solidFill>
              <a:srgbClr val="BFBFBF"/>
            </a:solidFill>
            <a:ln w="3175">
              <a:solidFill>
                <a:srgbClr val="000000"/>
              </a:solidFill>
              <a:round/>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471" name="AutoShape 1084">
              <a:extLst>
                <a:ext uri="{FF2B5EF4-FFF2-40B4-BE49-F238E27FC236}">
                  <a16:creationId xmlns:a16="http://schemas.microsoft.com/office/drawing/2014/main" id="{D1F601AF-D368-47BF-B741-F8C15DAAEF8B}"/>
                </a:ext>
              </a:extLst>
            </xdr:cNvPr>
            <xdr:cNvSpPr>
              <a:spLocks noChangeArrowheads="1"/>
            </xdr:cNvSpPr>
          </xdr:nvSpPr>
          <xdr:spPr bwMode="auto">
            <a:xfrm>
              <a:off x="2807374" y="1721198"/>
              <a:ext cx="162" cy="141"/>
            </a:xfrm>
            <a:prstGeom prst="can">
              <a:avLst>
                <a:gd name="adj" fmla="val 50000"/>
              </a:avLst>
            </a:prstGeom>
            <a:solidFill>
              <a:srgbClr val="BFBFBF"/>
            </a:solidFill>
            <a:ln w="3175">
              <a:solidFill>
                <a:srgbClr val="000000"/>
              </a:solidFill>
              <a:round/>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472" name="AutoShape 1083">
              <a:extLst>
                <a:ext uri="{FF2B5EF4-FFF2-40B4-BE49-F238E27FC236}">
                  <a16:creationId xmlns:a16="http://schemas.microsoft.com/office/drawing/2014/main" id="{E5C30B69-E374-4F28-9063-72E59590AAA6}"/>
                </a:ext>
              </a:extLst>
            </xdr:cNvPr>
            <xdr:cNvSpPr>
              <a:spLocks noChangeArrowheads="1"/>
            </xdr:cNvSpPr>
          </xdr:nvSpPr>
          <xdr:spPr bwMode="auto">
            <a:xfrm>
              <a:off x="2807086" y="1721297"/>
              <a:ext cx="162" cy="141"/>
            </a:xfrm>
            <a:prstGeom prst="can">
              <a:avLst>
                <a:gd name="adj" fmla="val 50000"/>
              </a:avLst>
            </a:prstGeom>
            <a:solidFill>
              <a:srgbClr val="BFBFBF"/>
            </a:solidFill>
            <a:ln w="3175">
              <a:solidFill>
                <a:srgbClr val="000000"/>
              </a:solidFill>
              <a:round/>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473" name="AutoShape 1082">
              <a:extLst>
                <a:ext uri="{FF2B5EF4-FFF2-40B4-BE49-F238E27FC236}">
                  <a16:creationId xmlns:a16="http://schemas.microsoft.com/office/drawing/2014/main" id="{E2DB6434-8030-43A1-9D1B-B76AD88533D0}"/>
                </a:ext>
              </a:extLst>
            </xdr:cNvPr>
            <xdr:cNvSpPr>
              <a:spLocks noChangeArrowheads="1"/>
            </xdr:cNvSpPr>
          </xdr:nvSpPr>
          <xdr:spPr bwMode="auto">
            <a:xfrm>
              <a:off x="2807304" y="1721296"/>
              <a:ext cx="162" cy="141"/>
            </a:xfrm>
            <a:prstGeom prst="can">
              <a:avLst>
                <a:gd name="adj" fmla="val 50000"/>
              </a:avLst>
            </a:prstGeom>
            <a:solidFill>
              <a:srgbClr val="BFBFBF"/>
            </a:solidFill>
            <a:ln w="3175">
              <a:solidFill>
                <a:srgbClr val="000000"/>
              </a:solidFill>
              <a:round/>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474" name="AutoShape 1081">
              <a:extLst>
                <a:ext uri="{FF2B5EF4-FFF2-40B4-BE49-F238E27FC236}">
                  <a16:creationId xmlns:a16="http://schemas.microsoft.com/office/drawing/2014/main" id="{DC0B0699-2E2D-424A-A582-F311D1AA58AD}"/>
                </a:ext>
              </a:extLst>
            </xdr:cNvPr>
            <xdr:cNvSpPr>
              <a:spLocks noChangeArrowheads="1"/>
            </xdr:cNvSpPr>
          </xdr:nvSpPr>
          <xdr:spPr bwMode="auto">
            <a:xfrm>
              <a:off x="2807800" y="1721281"/>
              <a:ext cx="173" cy="156"/>
            </a:xfrm>
            <a:prstGeom prst="cube">
              <a:avLst>
                <a:gd name="adj" fmla="val 25639"/>
              </a:avLst>
            </a:prstGeom>
            <a:solidFill>
              <a:srgbClr val="D8D8D8"/>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475" name="AutoShape 1080">
              <a:extLst>
                <a:ext uri="{FF2B5EF4-FFF2-40B4-BE49-F238E27FC236}">
                  <a16:creationId xmlns:a16="http://schemas.microsoft.com/office/drawing/2014/main" id="{694CFF76-2CC5-47A4-A8D1-2E0EDFD84A98}"/>
                </a:ext>
              </a:extLst>
            </xdr:cNvPr>
            <xdr:cNvSpPr>
              <a:spLocks noChangeArrowheads="1"/>
            </xdr:cNvSpPr>
          </xdr:nvSpPr>
          <xdr:spPr bwMode="auto">
            <a:xfrm>
              <a:off x="2806767" y="1721378"/>
              <a:ext cx="231" cy="105"/>
            </a:xfrm>
            <a:prstGeom prst="cube">
              <a:avLst>
                <a:gd name="adj" fmla="val 25000"/>
              </a:avLst>
            </a:prstGeom>
            <a:solidFill>
              <a:srgbClr val="FFFFFF"/>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476" name="Arc 1079">
              <a:extLst>
                <a:ext uri="{FF2B5EF4-FFF2-40B4-BE49-F238E27FC236}">
                  <a16:creationId xmlns:a16="http://schemas.microsoft.com/office/drawing/2014/main" id="{D8D095C4-E4F6-49EE-AC61-CA52F06D25EA}"/>
                </a:ext>
              </a:extLst>
            </xdr:cNvPr>
            <xdr:cNvSpPr>
              <a:spLocks/>
            </xdr:cNvSpPr>
          </xdr:nvSpPr>
          <xdr:spPr bwMode="auto">
            <a:xfrm rot="15300000" flipH="1">
              <a:off x="2806984" y="1721242"/>
              <a:ext cx="225" cy="517"/>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19050">
              <a:solidFill>
                <a:srgbClr val="FF0000"/>
              </a:solidFill>
              <a:round/>
              <a:headEnd/>
              <a:tailEnd/>
            </a:ln>
            <a:extLst>
              <a:ext uri="{909E8E84-426E-40DD-AFC4-6F175D3DCCD1}">
                <a14:hiddenFill xmlns:a14="http://schemas.microsoft.com/office/drawing/2010/main">
                  <a:solidFill>
                    <a:srgbClr val="FFFFFF"/>
                  </a:solidFill>
                </a14:hiddenFill>
              </a:ext>
            </a:extLst>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477" name="Arc 1078">
              <a:extLst>
                <a:ext uri="{FF2B5EF4-FFF2-40B4-BE49-F238E27FC236}">
                  <a16:creationId xmlns:a16="http://schemas.microsoft.com/office/drawing/2014/main" id="{FCD3EC71-BFBD-4210-8318-94E51291943C}"/>
                </a:ext>
              </a:extLst>
            </xdr:cNvPr>
            <xdr:cNvSpPr>
              <a:spLocks/>
            </xdr:cNvSpPr>
          </xdr:nvSpPr>
          <xdr:spPr bwMode="auto">
            <a:xfrm rot="15300000" flipH="1">
              <a:off x="2807038" y="1721250"/>
              <a:ext cx="225" cy="517"/>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19050">
              <a:solidFill>
                <a:srgbClr val="000000"/>
              </a:solidFill>
              <a:round/>
              <a:headEnd/>
              <a:tailEnd/>
            </a:ln>
            <a:extLst>
              <a:ext uri="{909E8E84-426E-40DD-AFC4-6F175D3DCCD1}">
                <a14:hiddenFill xmlns:a14="http://schemas.microsoft.com/office/drawing/2010/main">
                  <a:solidFill>
                    <a:srgbClr val="FFFFFF"/>
                  </a:solidFill>
                </a14:hiddenFill>
              </a:ext>
            </a:extLst>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478" name="AutoShape 1077">
              <a:extLst>
                <a:ext uri="{FF2B5EF4-FFF2-40B4-BE49-F238E27FC236}">
                  <a16:creationId xmlns:a16="http://schemas.microsoft.com/office/drawing/2014/main" id="{FC2E6415-BA4F-4ADF-AB12-014BA834FE93}"/>
                </a:ext>
              </a:extLst>
            </xdr:cNvPr>
            <xdr:cNvSpPr>
              <a:spLocks noChangeArrowheads="1"/>
            </xdr:cNvSpPr>
          </xdr:nvSpPr>
          <xdr:spPr bwMode="auto">
            <a:xfrm>
              <a:off x="2807661" y="1720430"/>
              <a:ext cx="751" cy="306"/>
            </a:xfrm>
            <a:prstGeom prst="parallelogram">
              <a:avLst>
                <a:gd name="adj" fmla="val 63595"/>
              </a:avLst>
            </a:prstGeom>
            <a:solidFill>
              <a:srgbClr val="C2D69B"/>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479" name="AutoShape 1076">
              <a:extLst>
                <a:ext uri="{FF2B5EF4-FFF2-40B4-BE49-F238E27FC236}">
                  <a16:creationId xmlns:a16="http://schemas.microsoft.com/office/drawing/2014/main" id="{68F07E6D-1EB6-4137-9FE8-04F00B0D12F6}"/>
                </a:ext>
              </a:extLst>
            </xdr:cNvPr>
            <xdr:cNvSpPr>
              <a:spLocks noChangeArrowheads="1"/>
            </xdr:cNvSpPr>
          </xdr:nvSpPr>
          <xdr:spPr bwMode="auto">
            <a:xfrm>
              <a:off x="2808133" y="1720541"/>
              <a:ext cx="238" cy="386"/>
            </a:xfrm>
            <a:prstGeom prst="cube">
              <a:avLst>
                <a:gd name="adj" fmla="val 55463"/>
              </a:avLst>
            </a:prstGeom>
            <a:solidFill>
              <a:srgbClr val="808080"/>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480" name="AutoShape 1075">
              <a:extLst>
                <a:ext uri="{FF2B5EF4-FFF2-40B4-BE49-F238E27FC236}">
                  <a16:creationId xmlns:a16="http://schemas.microsoft.com/office/drawing/2014/main" id="{56164207-7BBC-4820-B7F8-A5783CCAF326}"/>
                </a:ext>
              </a:extLst>
            </xdr:cNvPr>
            <xdr:cNvSpPr>
              <a:spLocks noChangeArrowheads="1"/>
            </xdr:cNvSpPr>
          </xdr:nvSpPr>
          <xdr:spPr bwMode="auto">
            <a:xfrm>
              <a:off x="2807826" y="1720431"/>
              <a:ext cx="489" cy="167"/>
            </a:xfrm>
            <a:prstGeom prst="cube">
              <a:avLst>
                <a:gd name="adj" fmla="val 28787"/>
              </a:avLst>
            </a:prstGeom>
            <a:solidFill>
              <a:srgbClr val="FFFFCC"/>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481" name="AutoShape 1074">
              <a:extLst>
                <a:ext uri="{FF2B5EF4-FFF2-40B4-BE49-F238E27FC236}">
                  <a16:creationId xmlns:a16="http://schemas.microsoft.com/office/drawing/2014/main" id="{837CDF5F-081D-4F73-8054-EECD3B841899}"/>
                </a:ext>
              </a:extLst>
            </xdr:cNvPr>
            <xdr:cNvSpPr>
              <a:spLocks noChangeArrowheads="1"/>
            </xdr:cNvSpPr>
          </xdr:nvSpPr>
          <xdr:spPr bwMode="auto">
            <a:xfrm>
              <a:off x="2806898" y="1720745"/>
              <a:ext cx="173" cy="215"/>
            </a:xfrm>
            <a:prstGeom prst="cube">
              <a:avLst>
                <a:gd name="adj" fmla="val 25000"/>
              </a:avLst>
            </a:prstGeom>
            <a:solidFill>
              <a:srgbClr val="5A5A5A"/>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grpSp>
      <xdr:pic>
        <xdr:nvPicPr>
          <xdr:cNvPr id="434" name="図 51" descr="firewall_2">
            <a:extLst>
              <a:ext uri="{FF2B5EF4-FFF2-40B4-BE49-F238E27FC236}">
                <a16:creationId xmlns:a16="http://schemas.microsoft.com/office/drawing/2014/main" id="{3C51A3CA-969D-4C34-9CA5-7A083938B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rot="20977453">
            <a:off x="4713900" y="1634167"/>
            <a:ext cx="1216571"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35" name="図 57" descr="pc_desk">
            <a:extLst>
              <a:ext uri="{FF2B5EF4-FFF2-40B4-BE49-F238E27FC236}">
                <a16:creationId xmlns:a16="http://schemas.microsoft.com/office/drawing/2014/main" id="{CCEA2DD0-C8DA-4F59-955F-8C0D6E9BC0B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45088" y="1079525"/>
            <a:ext cx="1562864" cy="12866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36" name="図 58" descr="notepc">
            <a:extLst>
              <a:ext uri="{FF2B5EF4-FFF2-40B4-BE49-F238E27FC236}">
                <a16:creationId xmlns:a16="http://schemas.microsoft.com/office/drawing/2014/main" id="{D3F9D5A6-4400-452D-9245-B122BE97485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97301" y="3167740"/>
            <a:ext cx="1301698" cy="11517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37" name="Text Box 1066">
            <a:extLst>
              <a:ext uri="{FF2B5EF4-FFF2-40B4-BE49-F238E27FC236}">
                <a16:creationId xmlns:a16="http://schemas.microsoft.com/office/drawing/2014/main" id="{9EE5652E-9E81-43B7-921D-E4D318DEF999}"/>
              </a:ext>
            </a:extLst>
          </xdr:cNvPr>
          <xdr:cNvSpPr txBox="1">
            <a:spLocks noChangeArrowheads="1"/>
          </xdr:cNvSpPr>
        </xdr:nvSpPr>
        <xdr:spPr bwMode="auto">
          <a:xfrm>
            <a:off x="7645915" y="2378894"/>
            <a:ext cx="1224835" cy="672307"/>
          </a:xfrm>
          <a:prstGeom prst="rect">
            <a:avLst/>
          </a:prstGeom>
          <a:solidFill>
            <a:srgbClr val="FFFF9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wrap="square" lIns="91440" tIns="45720" rIns="91440" bIns="4572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lnSpc>
                <a:spcPts val="1000"/>
              </a:lnSpc>
              <a:defRPr sz="1000"/>
            </a:pPr>
            <a:r>
              <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[Linux </a:t>
            </a:r>
            <a:r>
              <a:rPr lang="en-US" altLang="ja-JP"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Host </a:t>
            </a:r>
            <a:r>
              <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PC]</a:t>
            </a:r>
          </a:p>
          <a:p>
            <a:pPr algn="l" rtl="0">
              <a:lnSpc>
                <a:spcPts val="1100"/>
              </a:lnSpc>
              <a:defRPr sz="1000"/>
            </a:pPr>
            <a:r>
              <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TFTP</a:t>
            </a:r>
            <a:r>
              <a:rPr lang="en-US" altLang="ja-JP"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 Server</a:t>
            </a:r>
            <a:endPar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endParaRPr>
          </a:p>
          <a:p>
            <a:pPr algn="l" rtl="0">
              <a:lnSpc>
                <a:spcPts val="1000"/>
              </a:lnSpc>
              <a:defRPr sz="1000"/>
            </a:pPr>
            <a:r>
              <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NFS </a:t>
            </a:r>
            <a:r>
              <a:rPr lang="en-US" altLang="ja-JP"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Server</a:t>
            </a:r>
            <a:endPar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endParaRPr>
          </a:p>
        </xdr:txBody>
      </xdr:sp>
      <xdr:sp macro="" textlink="">
        <xdr:nvSpPr>
          <xdr:cNvPr id="438" name="Text Box 1065">
            <a:extLst>
              <a:ext uri="{FF2B5EF4-FFF2-40B4-BE49-F238E27FC236}">
                <a16:creationId xmlns:a16="http://schemas.microsoft.com/office/drawing/2014/main" id="{C214A62A-9EC9-4058-8392-2DBCBB1A7EC8}"/>
              </a:ext>
            </a:extLst>
          </xdr:cNvPr>
          <xdr:cNvSpPr txBox="1">
            <a:spLocks noChangeArrowheads="1"/>
          </xdr:cNvSpPr>
        </xdr:nvSpPr>
        <xdr:spPr bwMode="auto">
          <a:xfrm>
            <a:off x="4884061" y="2546250"/>
            <a:ext cx="1316455" cy="3207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91440" tIns="45720" rIns="91440" bIns="4572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defRPr sz="1000"/>
            </a:pPr>
            <a:r>
              <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Ethernet </a:t>
            </a:r>
            <a:r>
              <a:rPr lang="en-US" altLang="ja-JP"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cable</a:t>
            </a:r>
            <a:endPar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endParaRPr>
          </a:p>
        </xdr:txBody>
      </xdr:sp>
      <xdr:sp macro="" textlink="">
        <xdr:nvSpPr>
          <xdr:cNvPr id="439" name="Text Box 1063">
            <a:extLst>
              <a:ext uri="{FF2B5EF4-FFF2-40B4-BE49-F238E27FC236}">
                <a16:creationId xmlns:a16="http://schemas.microsoft.com/office/drawing/2014/main" id="{E0780B40-9DF2-4424-A68C-B9E46543C1A9}"/>
              </a:ext>
            </a:extLst>
          </xdr:cNvPr>
          <xdr:cNvSpPr txBox="1">
            <a:spLocks noChangeArrowheads="1"/>
          </xdr:cNvSpPr>
        </xdr:nvSpPr>
        <xdr:spPr bwMode="auto">
          <a:xfrm>
            <a:off x="3040050" y="3673497"/>
            <a:ext cx="1444678" cy="5145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91440" tIns="45720" rIns="91440" bIns="4572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defRPr sz="1000"/>
            </a:pPr>
            <a:r>
              <a:rPr lang="ja-JP" altLang="en-US" sz="9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USB</a:t>
            </a:r>
            <a:r>
              <a:rPr lang="ja-JP" altLang="en-US" sz="900" b="0" i="0" u="none" strike="noStrike" baseline="0">
                <a:solidFill>
                  <a:srgbClr val="000000"/>
                </a:solidFill>
                <a:latin typeface="Times New Roman" panose="02020603050405020304" pitchFamily="18" charset="0"/>
                <a:ea typeface="+mn-ea"/>
                <a:cs typeface="Times New Roman" panose="02020603050405020304" pitchFamily="18" charset="0"/>
              </a:rPr>
              <a:t> </a:t>
            </a:r>
            <a:r>
              <a:rPr lang="en-US" altLang="ja-JP" sz="1050">
                <a:effectLst/>
                <a:latin typeface="Times New Roman" panose="02020603050405020304" pitchFamily="18" charset="0"/>
                <a:ea typeface="+mn-ea"/>
                <a:cs typeface="Times New Roman" panose="02020603050405020304" pitchFamily="18" charset="0"/>
              </a:rPr>
              <a:t>cable</a:t>
            </a:r>
            <a:endParaRPr lang="ja-JP" altLang="en-US" sz="1050" b="0" i="0" u="none" strike="noStrike" baseline="0">
              <a:solidFill>
                <a:srgbClr val="000000"/>
              </a:solidFill>
              <a:latin typeface="Times New Roman" panose="02020603050405020304" pitchFamily="18" charset="0"/>
              <a:ea typeface="+mn-ea"/>
              <a:cs typeface="Times New Roman" panose="02020603050405020304" pitchFamily="18" charset="0"/>
            </a:endParaRPr>
          </a:p>
          <a:p>
            <a:pPr algn="l" rtl="0">
              <a:defRPr sz="1000"/>
            </a:pPr>
            <a:r>
              <a:rPr lang="ja-JP" altLang="en-US" sz="9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(type A to mini AB)</a:t>
            </a:r>
          </a:p>
        </xdr:txBody>
      </xdr:sp>
      <xdr:sp macro="" textlink="">
        <xdr:nvSpPr>
          <xdr:cNvPr id="440" name="Text Box 1062">
            <a:extLst>
              <a:ext uri="{FF2B5EF4-FFF2-40B4-BE49-F238E27FC236}">
                <a16:creationId xmlns:a16="http://schemas.microsoft.com/office/drawing/2014/main" id="{9DAE8B45-85D0-4513-83BE-4A2C9A02ABD2}"/>
              </a:ext>
            </a:extLst>
          </xdr:cNvPr>
          <xdr:cNvSpPr txBox="1">
            <a:spLocks noChangeArrowheads="1"/>
          </xdr:cNvSpPr>
        </xdr:nvSpPr>
        <xdr:spPr bwMode="auto">
          <a:xfrm>
            <a:off x="1078332" y="4364995"/>
            <a:ext cx="2423225" cy="756444"/>
          </a:xfrm>
          <a:prstGeom prst="rect">
            <a:avLst/>
          </a:prstGeom>
          <a:solidFill>
            <a:srgbClr val="FFFF9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wrap="square" lIns="91440" tIns="45720" rIns="91440" bIns="4572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r>
              <a:rPr lang="en-US" altLang="ja-JP" sz="1100" b="0" i="0" baseline="0">
                <a:effectLst/>
                <a:latin typeface="Times New Roman" panose="02020603050405020304" pitchFamily="18" charset="0"/>
                <a:ea typeface="+mn-ea"/>
                <a:cs typeface="Times New Roman" panose="02020603050405020304" pitchFamily="18" charset="0"/>
              </a:rPr>
              <a:t>[Windows 7 host PC]</a:t>
            </a:r>
            <a:br>
              <a:rPr lang="en-US" altLang="ja-JP" sz="1100" b="0" i="0" baseline="0">
                <a:effectLst/>
                <a:latin typeface="Times New Roman" panose="02020603050405020304" pitchFamily="18" charset="0"/>
                <a:ea typeface="+mn-ea"/>
                <a:cs typeface="Times New Roman" panose="02020603050405020304" pitchFamily="18" charset="0"/>
              </a:rPr>
            </a:br>
            <a:r>
              <a:rPr lang="en-US" altLang="ja-JP" sz="1100" b="0" i="0" baseline="0">
                <a:effectLst/>
                <a:latin typeface="Times New Roman" panose="02020603050405020304" pitchFamily="18" charset="0"/>
                <a:ea typeface="+mn-ea"/>
                <a:cs typeface="Times New Roman" panose="02020603050405020304" pitchFamily="18" charset="0"/>
              </a:rPr>
              <a:t>Terminal software for console display</a:t>
            </a:r>
            <a:br>
              <a:rPr lang="en-US" altLang="ja-JP" sz="1100" b="0" i="0" baseline="0">
                <a:effectLst/>
                <a:latin typeface="Times New Roman" panose="02020603050405020304" pitchFamily="18" charset="0"/>
                <a:ea typeface="+mn-ea"/>
                <a:cs typeface="Times New Roman" panose="02020603050405020304" pitchFamily="18" charset="0"/>
              </a:rPr>
            </a:br>
            <a:r>
              <a:rPr lang="en-US" altLang="ja-JP" sz="1100" b="0" i="0" baseline="0">
                <a:effectLst/>
                <a:latin typeface="Times New Roman" panose="02020603050405020304" pitchFamily="18" charset="0"/>
                <a:ea typeface="+mn-ea"/>
                <a:cs typeface="Times New Roman" panose="02020603050405020304" pitchFamily="18" charset="0"/>
              </a:rPr>
              <a:t>ssh for controlling Linux host</a:t>
            </a:r>
            <a:endParaRPr lang="ja-JP" altLang="ja-JP" sz="1050">
              <a:effectLst/>
              <a:latin typeface="Times New Roman" panose="02020603050405020304" pitchFamily="18" charset="0"/>
              <a:cs typeface="Times New Roman" panose="02020603050405020304" pitchFamily="18" charset="0"/>
            </a:endParaRPr>
          </a:p>
          <a:p>
            <a:pPr algn="l" rtl="0">
              <a:lnSpc>
                <a:spcPts val="1000"/>
              </a:lnSpc>
              <a:defRPr sz="1000"/>
            </a:pPr>
            <a:r>
              <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 </a:t>
            </a:r>
          </a:p>
        </xdr:txBody>
      </xdr:sp>
      <xdr:sp macro="" textlink="">
        <xdr:nvSpPr>
          <xdr:cNvPr id="442" name="Text Box 1065">
            <a:extLst>
              <a:ext uri="{FF2B5EF4-FFF2-40B4-BE49-F238E27FC236}">
                <a16:creationId xmlns:a16="http://schemas.microsoft.com/office/drawing/2014/main" id="{C8113D79-7B1B-45BF-AA1B-AF99036B0BBE}"/>
              </a:ext>
            </a:extLst>
          </xdr:cNvPr>
          <xdr:cNvSpPr txBox="1">
            <a:spLocks noChangeArrowheads="1"/>
          </xdr:cNvSpPr>
        </xdr:nvSpPr>
        <xdr:spPr bwMode="auto">
          <a:xfrm>
            <a:off x="3615293" y="2213811"/>
            <a:ext cx="1024387" cy="3207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91440" tIns="45720" rIns="91440" bIns="4572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defRPr sz="1000"/>
            </a:pPr>
            <a:r>
              <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Ethernet </a:t>
            </a:r>
            <a:r>
              <a:rPr lang="en-US" altLang="ja-JP"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cable</a:t>
            </a:r>
            <a:endPar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endParaRPr>
          </a:p>
        </xdr:txBody>
      </xdr:sp>
      <xdr:sp macro="" textlink="">
        <xdr:nvSpPr>
          <xdr:cNvPr id="443" name="Freeform 230">
            <a:extLst>
              <a:ext uri="{FF2B5EF4-FFF2-40B4-BE49-F238E27FC236}">
                <a16:creationId xmlns:a16="http://schemas.microsoft.com/office/drawing/2014/main" id="{97B539B3-86AB-4EF3-BCA7-433618DA6EED}"/>
              </a:ext>
            </a:extLst>
          </xdr:cNvPr>
          <xdr:cNvSpPr/>
        </xdr:nvSpPr>
        <xdr:spPr>
          <a:xfrm>
            <a:off x="2914115" y="2584342"/>
            <a:ext cx="1754013" cy="1056166"/>
          </a:xfrm>
          <a:custGeom>
            <a:avLst/>
            <a:gdLst>
              <a:gd name="connsiteX0" fmla="*/ 1751888 w 1766689"/>
              <a:gd name="connsiteY0" fmla="*/ 651263 h 839270"/>
              <a:gd name="connsiteX1" fmla="*/ 1751888 w 1766689"/>
              <a:gd name="connsiteY1" fmla="*/ 531622 h 839270"/>
              <a:gd name="connsiteX2" fmla="*/ 1598063 w 1766689"/>
              <a:gd name="connsiteY2" fmla="*/ 78695 h 839270"/>
              <a:gd name="connsiteX3" fmla="*/ 1051133 w 1766689"/>
              <a:gd name="connsiteY3" fmla="*/ 61603 h 839270"/>
              <a:gd name="connsiteX4" fmla="*/ 717847 w 1766689"/>
              <a:gd name="connsiteY4" fmla="*/ 702538 h 839270"/>
              <a:gd name="connsiteX5" fmla="*/ 0 w 1766689"/>
              <a:gd name="connsiteY5" fmla="*/ 839270 h 839270"/>
              <a:gd name="connsiteX0" fmla="*/ 1751888 w 1806763"/>
              <a:gd name="connsiteY0" fmla="*/ 591108 h 779115"/>
              <a:gd name="connsiteX1" fmla="*/ 1751888 w 1806763"/>
              <a:gd name="connsiteY1" fmla="*/ 471467 h 779115"/>
              <a:gd name="connsiteX2" fmla="*/ 1051133 w 1806763"/>
              <a:gd name="connsiteY2" fmla="*/ 1448 h 779115"/>
              <a:gd name="connsiteX3" fmla="*/ 717847 w 1806763"/>
              <a:gd name="connsiteY3" fmla="*/ 642383 h 779115"/>
              <a:gd name="connsiteX4" fmla="*/ 0 w 1806763"/>
              <a:gd name="connsiteY4" fmla="*/ 779115 h 779115"/>
              <a:gd name="connsiteX0" fmla="*/ 1751888 w 1762042"/>
              <a:gd name="connsiteY0" fmla="*/ 590953 h 778960"/>
              <a:gd name="connsiteX1" fmla="*/ 1751888 w 1762042"/>
              <a:gd name="connsiteY1" fmla="*/ 471312 h 778960"/>
              <a:gd name="connsiteX2" fmla="*/ 1051133 w 1762042"/>
              <a:gd name="connsiteY2" fmla="*/ 1293 h 778960"/>
              <a:gd name="connsiteX3" fmla="*/ 717847 w 1762042"/>
              <a:gd name="connsiteY3" fmla="*/ 642228 h 778960"/>
              <a:gd name="connsiteX4" fmla="*/ 0 w 1762042"/>
              <a:gd name="connsiteY4" fmla="*/ 778960 h 778960"/>
              <a:gd name="connsiteX0" fmla="*/ 1751888 w 1762042"/>
              <a:gd name="connsiteY0" fmla="*/ 590953 h 778960"/>
              <a:gd name="connsiteX1" fmla="*/ 1751888 w 1762042"/>
              <a:gd name="connsiteY1" fmla="*/ 471312 h 778960"/>
              <a:gd name="connsiteX2" fmla="*/ 1051133 w 1762042"/>
              <a:gd name="connsiteY2" fmla="*/ 1293 h 778960"/>
              <a:gd name="connsiteX3" fmla="*/ 717847 w 1762042"/>
              <a:gd name="connsiteY3" fmla="*/ 642228 h 778960"/>
              <a:gd name="connsiteX4" fmla="*/ 0 w 1762042"/>
              <a:gd name="connsiteY4" fmla="*/ 778960 h 778960"/>
              <a:gd name="connsiteX0" fmla="*/ 1751888 w 1758140"/>
              <a:gd name="connsiteY0" fmla="*/ 590953 h 778960"/>
              <a:gd name="connsiteX1" fmla="*/ 1751888 w 1758140"/>
              <a:gd name="connsiteY1" fmla="*/ 471312 h 778960"/>
              <a:gd name="connsiteX2" fmla="*/ 1051133 w 1758140"/>
              <a:gd name="connsiteY2" fmla="*/ 1293 h 778960"/>
              <a:gd name="connsiteX3" fmla="*/ 717847 w 1758140"/>
              <a:gd name="connsiteY3" fmla="*/ 642228 h 778960"/>
              <a:gd name="connsiteX4" fmla="*/ 0 w 1758140"/>
              <a:gd name="connsiteY4" fmla="*/ 778960 h 778960"/>
              <a:gd name="connsiteX0" fmla="*/ 1751888 w 1754013"/>
              <a:gd name="connsiteY0" fmla="*/ 590953 h 778960"/>
              <a:gd name="connsiteX1" fmla="*/ 1751888 w 1754013"/>
              <a:gd name="connsiteY1" fmla="*/ 471312 h 778960"/>
              <a:gd name="connsiteX2" fmla="*/ 1051133 w 1754013"/>
              <a:gd name="connsiteY2" fmla="*/ 1293 h 778960"/>
              <a:gd name="connsiteX3" fmla="*/ 717847 w 1754013"/>
              <a:gd name="connsiteY3" fmla="*/ 642228 h 778960"/>
              <a:gd name="connsiteX4" fmla="*/ 0 w 1754013"/>
              <a:gd name="connsiteY4" fmla="*/ 778960 h 778960"/>
              <a:gd name="connsiteX0" fmla="*/ 1751888 w 1754013"/>
              <a:gd name="connsiteY0" fmla="*/ 747510 h 935517"/>
              <a:gd name="connsiteX1" fmla="*/ 1751888 w 1754013"/>
              <a:gd name="connsiteY1" fmla="*/ 627869 h 935517"/>
              <a:gd name="connsiteX2" fmla="*/ 1051133 w 1754013"/>
              <a:gd name="connsiteY2" fmla="*/ 157850 h 935517"/>
              <a:gd name="connsiteX3" fmla="*/ 717847 w 1754013"/>
              <a:gd name="connsiteY3" fmla="*/ 798785 h 935517"/>
              <a:gd name="connsiteX4" fmla="*/ 0 w 1754013"/>
              <a:gd name="connsiteY4" fmla="*/ 935517 h 935517"/>
              <a:gd name="connsiteX0" fmla="*/ 1751888 w 1754013"/>
              <a:gd name="connsiteY0" fmla="*/ 793246 h 981253"/>
              <a:gd name="connsiteX1" fmla="*/ 1751888 w 1754013"/>
              <a:gd name="connsiteY1" fmla="*/ 673605 h 981253"/>
              <a:gd name="connsiteX2" fmla="*/ 1051133 w 1754013"/>
              <a:gd name="connsiteY2" fmla="*/ 203586 h 981253"/>
              <a:gd name="connsiteX3" fmla="*/ 717847 w 1754013"/>
              <a:gd name="connsiteY3" fmla="*/ 844521 h 981253"/>
              <a:gd name="connsiteX4" fmla="*/ 0 w 1754013"/>
              <a:gd name="connsiteY4" fmla="*/ 981253 h 981253"/>
              <a:gd name="connsiteX0" fmla="*/ 1751888 w 1754013"/>
              <a:gd name="connsiteY0" fmla="*/ 826870 h 1014877"/>
              <a:gd name="connsiteX1" fmla="*/ 1751888 w 1754013"/>
              <a:gd name="connsiteY1" fmla="*/ 707229 h 1014877"/>
              <a:gd name="connsiteX2" fmla="*/ 1051133 w 1754013"/>
              <a:gd name="connsiteY2" fmla="*/ 237210 h 1014877"/>
              <a:gd name="connsiteX3" fmla="*/ 717847 w 1754013"/>
              <a:gd name="connsiteY3" fmla="*/ 878145 h 1014877"/>
              <a:gd name="connsiteX4" fmla="*/ 0 w 1754013"/>
              <a:gd name="connsiteY4" fmla="*/ 1014877 h 1014877"/>
              <a:gd name="connsiteX0" fmla="*/ 1751888 w 1754013"/>
              <a:gd name="connsiteY0" fmla="*/ 868159 h 1056166"/>
              <a:gd name="connsiteX1" fmla="*/ 1751888 w 1754013"/>
              <a:gd name="connsiteY1" fmla="*/ 748518 h 1056166"/>
              <a:gd name="connsiteX2" fmla="*/ 1051133 w 1754013"/>
              <a:gd name="connsiteY2" fmla="*/ 278499 h 1056166"/>
              <a:gd name="connsiteX3" fmla="*/ 717847 w 1754013"/>
              <a:gd name="connsiteY3" fmla="*/ 919434 h 1056166"/>
              <a:gd name="connsiteX4" fmla="*/ 0 w 1754013"/>
              <a:gd name="connsiteY4" fmla="*/ 1056166 h 105616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754013" h="1056166">
                <a:moveTo>
                  <a:pt x="1751888" y="868159"/>
                </a:moveTo>
                <a:cubicBezTo>
                  <a:pt x="1755181" y="846527"/>
                  <a:pt x="1754224" y="790759"/>
                  <a:pt x="1751888" y="748518"/>
                </a:cubicBezTo>
                <a:cubicBezTo>
                  <a:pt x="1763839" y="-270035"/>
                  <a:pt x="1199661" y="-59550"/>
                  <a:pt x="1051133" y="278499"/>
                </a:cubicBezTo>
                <a:cubicBezTo>
                  <a:pt x="902605" y="616548"/>
                  <a:pt x="893036" y="789823"/>
                  <a:pt x="717847" y="919434"/>
                </a:cubicBezTo>
                <a:cubicBezTo>
                  <a:pt x="542658" y="1049045"/>
                  <a:pt x="271329" y="1052605"/>
                  <a:pt x="0" y="1056166"/>
                </a:cubicBezTo>
              </a:path>
            </a:pathLst>
          </a:cu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444" name="Freeform 231">
            <a:extLst>
              <a:ext uri="{FF2B5EF4-FFF2-40B4-BE49-F238E27FC236}">
                <a16:creationId xmlns:a16="http://schemas.microsoft.com/office/drawing/2014/main" id="{998E8695-4BD8-4404-8C24-CE002BE5A805}"/>
              </a:ext>
            </a:extLst>
          </xdr:cNvPr>
          <xdr:cNvSpPr/>
        </xdr:nvSpPr>
        <xdr:spPr>
          <a:xfrm>
            <a:off x="4862265" y="2050991"/>
            <a:ext cx="171208" cy="1348698"/>
          </a:xfrm>
          <a:custGeom>
            <a:avLst/>
            <a:gdLst>
              <a:gd name="connsiteX0" fmla="*/ 60113 w 171208"/>
              <a:gd name="connsiteY0" fmla="*/ 1324598 h 1324598"/>
              <a:gd name="connsiteX1" fmla="*/ 128479 w 171208"/>
              <a:gd name="connsiteY1" fmla="*/ 837488 h 1324598"/>
              <a:gd name="connsiteX2" fmla="*/ 292 w 171208"/>
              <a:gd name="connsiteY2" fmla="*/ 316194 h 1324598"/>
              <a:gd name="connsiteX3" fmla="*/ 171208 w 171208"/>
              <a:gd name="connsiteY3" fmla="*/ 0 h 1324598"/>
            </a:gdLst>
            <a:ahLst/>
            <a:cxnLst>
              <a:cxn ang="0">
                <a:pos x="connsiteX0" y="connsiteY0"/>
              </a:cxn>
              <a:cxn ang="0">
                <a:pos x="connsiteX1" y="connsiteY1"/>
              </a:cxn>
              <a:cxn ang="0">
                <a:pos x="connsiteX2" y="connsiteY2"/>
              </a:cxn>
              <a:cxn ang="0">
                <a:pos x="connsiteX3" y="connsiteY3"/>
              </a:cxn>
            </a:cxnLst>
            <a:rect l="l" t="t" r="r" b="b"/>
            <a:pathLst>
              <a:path w="171208" h="1324598">
                <a:moveTo>
                  <a:pt x="60113" y="1324598"/>
                </a:moveTo>
                <a:cubicBezTo>
                  <a:pt x="99281" y="1165076"/>
                  <a:pt x="138449" y="1005555"/>
                  <a:pt x="128479" y="837488"/>
                </a:cubicBezTo>
                <a:cubicBezTo>
                  <a:pt x="118509" y="669421"/>
                  <a:pt x="-6829" y="455775"/>
                  <a:pt x="292" y="316194"/>
                </a:cubicBezTo>
                <a:cubicBezTo>
                  <a:pt x="7413" y="176613"/>
                  <a:pt x="89310" y="88306"/>
                  <a:pt x="171208" y="0"/>
                </a:cubicBezTo>
              </a:path>
            </a:pathLst>
          </a:cu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445" name="Text Box 1061">
            <a:extLst>
              <a:ext uri="{FF2B5EF4-FFF2-40B4-BE49-F238E27FC236}">
                <a16:creationId xmlns:a16="http://schemas.microsoft.com/office/drawing/2014/main" id="{9381E30C-C452-439E-B2D8-1A66AEFB05A2}"/>
              </a:ext>
            </a:extLst>
          </xdr:cNvPr>
          <xdr:cNvSpPr txBox="1">
            <a:spLocks noChangeArrowheads="1"/>
          </xdr:cNvSpPr>
        </xdr:nvSpPr>
        <xdr:spPr bwMode="auto">
          <a:xfrm>
            <a:off x="6753790" y="1866189"/>
            <a:ext cx="1020697" cy="2882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91440" tIns="45720" rIns="91440" bIns="4572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lnSpc>
                <a:spcPts val="900"/>
              </a:lnSpc>
              <a:defRPr sz="1000"/>
            </a:pPr>
            <a:r>
              <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Ethernet </a:t>
            </a:r>
            <a:r>
              <a:rPr lang="en-US" altLang="ja-JP"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cable</a:t>
            </a:r>
            <a:endPar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endParaRPr>
          </a:p>
        </xdr:txBody>
      </xdr:sp>
      <xdr:sp macro="" textlink="">
        <xdr:nvSpPr>
          <xdr:cNvPr id="446" name="Freeform 233">
            <a:extLst>
              <a:ext uri="{FF2B5EF4-FFF2-40B4-BE49-F238E27FC236}">
                <a16:creationId xmlns:a16="http://schemas.microsoft.com/office/drawing/2014/main" id="{C6CFE278-DDD7-4175-B6F4-825BF97FEAE7}"/>
              </a:ext>
            </a:extLst>
          </xdr:cNvPr>
          <xdr:cNvSpPr/>
        </xdr:nvSpPr>
        <xdr:spPr>
          <a:xfrm>
            <a:off x="5356863" y="2039234"/>
            <a:ext cx="2462539" cy="225533"/>
          </a:xfrm>
          <a:custGeom>
            <a:avLst/>
            <a:gdLst>
              <a:gd name="connsiteX0" fmla="*/ 52625 w 2462539"/>
              <a:gd name="connsiteY0" fmla="*/ 28848 h 225533"/>
              <a:gd name="connsiteX1" fmla="*/ 240632 w 2462539"/>
              <a:gd name="connsiteY1" fmla="*/ 225402 h 225533"/>
              <a:gd name="connsiteX2" fmla="*/ 1949791 w 2462539"/>
              <a:gd name="connsiteY2" fmla="*/ 3211 h 225533"/>
              <a:gd name="connsiteX3" fmla="*/ 2462539 w 2462539"/>
              <a:gd name="connsiteY3" fmla="*/ 114306 h 225533"/>
            </a:gdLst>
            <a:ahLst/>
            <a:cxnLst>
              <a:cxn ang="0">
                <a:pos x="connsiteX0" y="connsiteY0"/>
              </a:cxn>
              <a:cxn ang="0">
                <a:pos x="connsiteX1" y="connsiteY1"/>
              </a:cxn>
              <a:cxn ang="0">
                <a:pos x="connsiteX2" y="connsiteY2"/>
              </a:cxn>
              <a:cxn ang="0">
                <a:pos x="connsiteX3" y="connsiteY3"/>
              </a:cxn>
            </a:cxnLst>
            <a:rect l="l" t="t" r="r" b="b"/>
            <a:pathLst>
              <a:path w="2462539" h="225533">
                <a:moveTo>
                  <a:pt x="52625" y="28848"/>
                </a:moveTo>
                <a:cubicBezTo>
                  <a:pt x="-11469" y="129261"/>
                  <a:pt x="-75562" y="229675"/>
                  <a:pt x="240632" y="225402"/>
                </a:cubicBezTo>
                <a:cubicBezTo>
                  <a:pt x="556826" y="221129"/>
                  <a:pt x="1579473" y="21727"/>
                  <a:pt x="1949791" y="3211"/>
                </a:cubicBezTo>
                <a:cubicBezTo>
                  <a:pt x="2320109" y="-15305"/>
                  <a:pt x="2391324" y="49500"/>
                  <a:pt x="2462539" y="114306"/>
                </a:cubicBezTo>
              </a:path>
            </a:pathLst>
          </a:cu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447" name="Freeform 234">
            <a:extLst>
              <a:ext uri="{FF2B5EF4-FFF2-40B4-BE49-F238E27FC236}">
                <a16:creationId xmlns:a16="http://schemas.microsoft.com/office/drawing/2014/main" id="{61F8F178-2C52-45D6-9B9C-2CB6A42F1DF0}"/>
              </a:ext>
            </a:extLst>
          </xdr:cNvPr>
          <xdr:cNvSpPr/>
        </xdr:nvSpPr>
        <xdr:spPr>
          <a:xfrm>
            <a:off x="2927350" y="2032000"/>
            <a:ext cx="1987550" cy="1533651"/>
          </a:xfrm>
          <a:custGeom>
            <a:avLst/>
            <a:gdLst>
              <a:gd name="connsiteX0" fmla="*/ 1987550 w 1987550"/>
              <a:gd name="connsiteY0" fmla="*/ 0 h 1533651"/>
              <a:gd name="connsiteX1" fmla="*/ 1504950 w 1987550"/>
              <a:gd name="connsiteY1" fmla="*/ 387350 h 1533651"/>
              <a:gd name="connsiteX2" fmla="*/ 850900 w 1987550"/>
              <a:gd name="connsiteY2" fmla="*/ 679450 h 1533651"/>
              <a:gd name="connsiteX3" fmla="*/ 247650 w 1987550"/>
              <a:gd name="connsiteY3" fmla="*/ 1403350 h 1533651"/>
              <a:gd name="connsiteX4" fmla="*/ 0 w 1987550"/>
              <a:gd name="connsiteY4" fmla="*/ 1530350 h 1533651"/>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987550" h="1533651">
                <a:moveTo>
                  <a:pt x="1987550" y="0"/>
                </a:moveTo>
                <a:cubicBezTo>
                  <a:pt x="1840971" y="137054"/>
                  <a:pt x="1694392" y="274108"/>
                  <a:pt x="1504950" y="387350"/>
                </a:cubicBezTo>
                <a:cubicBezTo>
                  <a:pt x="1315508" y="500592"/>
                  <a:pt x="1060450" y="510117"/>
                  <a:pt x="850900" y="679450"/>
                </a:cubicBezTo>
                <a:cubicBezTo>
                  <a:pt x="641350" y="848783"/>
                  <a:pt x="389467" y="1261533"/>
                  <a:pt x="247650" y="1403350"/>
                </a:cubicBezTo>
                <a:cubicBezTo>
                  <a:pt x="105833" y="1545167"/>
                  <a:pt x="52916" y="1537758"/>
                  <a:pt x="0" y="1530350"/>
                </a:cubicBezTo>
              </a:path>
            </a:pathLst>
          </a:cu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clientData/>
  </xdr:twoCellAnchor>
  <xdr:twoCellAnchor>
    <xdr:from>
      <xdr:col>0</xdr:col>
      <xdr:colOff>684609</xdr:colOff>
      <xdr:row>175</xdr:row>
      <xdr:rowOff>149086</xdr:rowOff>
    </xdr:from>
    <xdr:to>
      <xdr:col>15</xdr:col>
      <xdr:colOff>175515</xdr:colOff>
      <xdr:row>197</xdr:row>
      <xdr:rowOff>0</xdr:rowOff>
    </xdr:to>
    <xdr:grpSp>
      <xdr:nvGrpSpPr>
        <xdr:cNvPr id="486" name="Group 216">
          <a:extLst>
            <a:ext uri="{FF2B5EF4-FFF2-40B4-BE49-F238E27FC236}">
              <a16:creationId xmlns:a16="http://schemas.microsoft.com/office/drawing/2014/main" id="{E1BCB33F-0825-4916-B8B7-1F15EDA871A6}"/>
            </a:ext>
          </a:extLst>
        </xdr:cNvPr>
        <xdr:cNvGrpSpPr/>
      </xdr:nvGrpSpPr>
      <xdr:grpSpPr>
        <a:xfrm>
          <a:off x="627459" y="32264211"/>
          <a:ext cx="7809406" cy="3835539"/>
          <a:chOff x="1078332" y="1079525"/>
          <a:chExt cx="8129620" cy="4041914"/>
        </a:xfrm>
      </xdr:grpSpPr>
      <xdr:sp macro="" textlink="">
        <xdr:nvSpPr>
          <xdr:cNvPr id="487" name="Text Box 1069">
            <a:extLst>
              <a:ext uri="{FF2B5EF4-FFF2-40B4-BE49-F238E27FC236}">
                <a16:creationId xmlns:a16="http://schemas.microsoft.com/office/drawing/2014/main" id="{A7A3894D-AF40-4335-9D90-2C8E222B1EF1}"/>
              </a:ext>
            </a:extLst>
          </xdr:cNvPr>
          <xdr:cNvSpPr txBox="1">
            <a:spLocks noChangeArrowheads="1"/>
          </xdr:cNvSpPr>
        </xdr:nvSpPr>
        <xdr:spPr bwMode="auto">
          <a:xfrm>
            <a:off x="5900457" y="1663024"/>
            <a:ext cx="629774" cy="309560"/>
          </a:xfrm>
          <a:prstGeom prst="rect">
            <a:avLst/>
          </a:prstGeom>
          <a:solidFill>
            <a:srgbClr val="FFFF9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wrap="square" lIns="91440" tIns="45720" rIns="91440" bIns="4572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defRPr sz="1000"/>
            </a:pPr>
            <a:r>
              <a:rPr lang="en-US" altLang="ja-JP"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Hub</a:t>
            </a:r>
            <a:endPar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endParaRPr>
          </a:p>
        </xdr:txBody>
      </xdr:sp>
      <xdr:grpSp>
        <xdr:nvGrpSpPr>
          <xdr:cNvPr id="488" name="Group 218">
            <a:extLst>
              <a:ext uri="{FF2B5EF4-FFF2-40B4-BE49-F238E27FC236}">
                <a16:creationId xmlns:a16="http://schemas.microsoft.com/office/drawing/2014/main" id="{D81B6352-CD0E-4A7E-9395-EFA4AF8F120E}"/>
              </a:ext>
            </a:extLst>
          </xdr:cNvPr>
          <xdr:cNvGrpSpPr>
            <a:grpSpLocks/>
          </xdr:cNvGrpSpPr>
        </xdr:nvGrpSpPr>
        <xdr:grpSpPr bwMode="auto">
          <a:xfrm>
            <a:off x="3886120" y="3362069"/>
            <a:ext cx="2554632" cy="1294619"/>
            <a:chOff x="2805616" y="1720004"/>
            <a:chExt cx="3091" cy="1631"/>
          </a:xfrm>
        </xdr:grpSpPr>
        <xdr:sp macro="" textlink="">
          <xdr:nvSpPr>
            <xdr:cNvPr id="503" name="AutoShape 1111">
              <a:extLst>
                <a:ext uri="{FF2B5EF4-FFF2-40B4-BE49-F238E27FC236}">
                  <a16:creationId xmlns:a16="http://schemas.microsoft.com/office/drawing/2014/main" id="{8ED47D21-61F6-4A8F-8F6C-388D94AE5CE2}"/>
                </a:ext>
              </a:extLst>
            </xdr:cNvPr>
            <xdr:cNvSpPr>
              <a:spLocks noChangeArrowheads="1"/>
            </xdr:cNvSpPr>
          </xdr:nvSpPr>
          <xdr:spPr bwMode="auto">
            <a:xfrm>
              <a:off x="2807374" y="1721437"/>
              <a:ext cx="489" cy="198"/>
            </a:xfrm>
            <a:prstGeom prst="cube">
              <a:avLst>
                <a:gd name="adj" fmla="val 28787"/>
              </a:avLst>
            </a:prstGeom>
            <a:solidFill>
              <a:srgbClr val="000000"/>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504" name="AutoShape 1110">
              <a:extLst>
                <a:ext uri="{FF2B5EF4-FFF2-40B4-BE49-F238E27FC236}">
                  <a16:creationId xmlns:a16="http://schemas.microsoft.com/office/drawing/2014/main" id="{9C1756CD-935C-4967-ACF6-DFBD235C339A}"/>
                </a:ext>
              </a:extLst>
            </xdr:cNvPr>
            <xdr:cNvSpPr>
              <a:spLocks noChangeArrowheads="1"/>
            </xdr:cNvSpPr>
          </xdr:nvSpPr>
          <xdr:spPr bwMode="auto">
            <a:xfrm>
              <a:off x="2805616" y="1720228"/>
              <a:ext cx="3091" cy="1260"/>
            </a:xfrm>
            <a:prstGeom prst="parallelogram">
              <a:avLst>
                <a:gd name="adj" fmla="val 63567"/>
              </a:avLst>
            </a:prstGeom>
            <a:solidFill>
              <a:srgbClr val="76923C"/>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505" name="AutoShape 1109">
              <a:extLst>
                <a:ext uri="{FF2B5EF4-FFF2-40B4-BE49-F238E27FC236}">
                  <a16:creationId xmlns:a16="http://schemas.microsoft.com/office/drawing/2014/main" id="{5246C645-F123-4B0A-8082-A21FF1C3F9D1}"/>
                </a:ext>
              </a:extLst>
            </xdr:cNvPr>
            <xdr:cNvSpPr>
              <a:spLocks noChangeArrowheads="1"/>
            </xdr:cNvSpPr>
          </xdr:nvSpPr>
          <xdr:spPr bwMode="auto">
            <a:xfrm>
              <a:off x="2807776" y="1720981"/>
              <a:ext cx="457" cy="244"/>
            </a:xfrm>
            <a:prstGeom prst="parallelogram">
              <a:avLst>
                <a:gd name="adj" fmla="val 66394"/>
              </a:avLst>
            </a:prstGeom>
            <a:solidFill>
              <a:srgbClr val="000000"/>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506" name="AutoShape 1108">
              <a:extLst>
                <a:ext uri="{FF2B5EF4-FFF2-40B4-BE49-F238E27FC236}">
                  <a16:creationId xmlns:a16="http://schemas.microsoft.com/office/drawing/2014/main" id="{6A344CE6-11EB-4F65-860A-9603D9562AC2}"/>
                </a:ext>
              </a:extLst>
            </xdr:cNvPr>
            <xdr:cNvSpPr>
              <a:spLocks noChangeArrowheads="1"/>
            </xdr:cNvSpPr>
          </xdr:nvSpPr>
          <xdr:spPr bwMode="auto">
            <a:xfrm>
              <a:off x="2807776" y="1720951"/>
              <a:ext cx="457" cy="244"/>
            </a:xfrm>
            <a:prstGeom prst="parallelogram">
              <a:avLst>
                <a:gd name="adj" fmla="val 66394"/>
              </a:avLst>
            </a:prstGeom>
            <a:solidFill>
              <a:srgbClr val="D8D8D8"/>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507" name="AutoShape 1107">
              <a:extLst>
                <a:ext uri="{FF2B5EF4-FFF2-40B4-BE49-F238E27FC236}">
                  <a16:creationId xmlns:a16="http://schemas.microsoft.com/office/drawing/2014/main" id="{9889BF4C-A147-4423-8973-54B08D8D1BAF}"/>
                </a:ext>
              </a:extLst>
            </xdr:cNvPr>
            <xdr:cNvSpPr>
              <a:spLocks noChangeArrowheads="1"/>
            </xdr:cNvSpPr>
          </xdr:nvSpPr>
          <xdr:spPr bwMode="auto">
            <a:xfrm>
              <a:off x="2806139" y="1720434"/>
              <a:ext cx="457" cy="244"/>
            </a:xfrm>
            <a:prstGeom prst="parallelogram">
              <a:avLst>
                <a:gd name="adj" fmla="val 66394"/>
              </a:avLst>
            </a:prstGeom>
            <a:solidFill>
              <a:srgbClr val="000000"/>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508" name="AutoShape 1106">
              <a:extLst>
                <a:ext uri="{FF2B5EF4-FFF2-40B4-BE49-F238E27FC236}">
                  <a16:creationId xmlns:a16="http://schemas.microsoft.com/office/drawing/2014/main" id="{832256A6-A6C0-4131-930E-BCC644B1514C}"/>
                </a:ext>
              </a:extLst>
            </xdr:cNvPr>
            <xdr:cNvSpPr>
              <a:spLocks noChangeArrowheads="1"/>
            </xdr:cNvSpPr>
          </xdr:nvSpPr>
          <xdr:spPr bwMode="auto">
            <a:xfrm>
              <a:off x="2806139" y="1720404"/>
              <a:ext cx="457" cy="244"/>
            </a:xfrm>
            <a:prstGeom prst="parallelogram">
              <a:avLst>
                <a:gd name="adj" fmla="val 66394"/>
              </a:avLst>
            </a:prstGeom>
            <a:solidFill>
              <a:srgbClr val="D8D8D8"/>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509" name="AutoShape 1105">
              <a:extLst>
                <a:ext uri="{FF2B5EF4-FFF2-40B4-BE49-F238E27FC236}">
                  <a16:creationId xmlns:a16="http://schemas.microsoft.com/office/drawing/2014/main" id="{81543B91-7910-4CF4-BD10-A2EF9C9308C6}"/>
                </a:ext>
              </a:extLst>
            </xdr:cNvPr>
            <xdr:cNvSpPr>
              <a:spLocks noChangeArrowheads="1"/>
            </xdr:cNvSpPr>
          </xdr:nvSpPr>
          <xdr:spPr bwMode="auto">
            <a:xfrm>
              <a:off x="2805753" y="1721290"/>
              <a:ext cx="489" cy="198"/>
            </a:xfrm>
            <a:prstGeom prst="cube">
              <a:avLst>
                <a:gd name="adj" fmla="val 28787"/>
              </a:avLst>
            </a:prstGeom>
            <a:solidFill>
              <a:srgbClr val="000000"/>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510" name="AutoShape 1104">
              <a:extLst>
                <a:ext uri="{FF2B5EF4-FFF2-40B4-BE49-F238E27FC236}">
                  <a16:creationId xmlns:a16="http://schemas.microsoft.com/office/drawing/2014/main" id="{816C7E29-D566-46BD-A248-58C9E68106C3}"/>
                </a:ext>
              </a:extLst>
            </xdr:cNvPr>
            <xdr:cNvSpPr>
              <a:spLocks noChangeArrowheads="1"/>
            </xdr:cNvSpPr>
          </xdr:nvSpPr>
          <xdr:spPr bwMode="auto">
            <a:xfrm>
              <a:off x="2806352" y="1721115"/>
              <a:ext cx="524" cy="110"/>
            </a:xfrm>
            <a:prstGeom prst="parallelogram">
              <a:avLst>
                <a:gd name="adj" fmla="val 66713"/>
              </a:avLst>
            </a:prstGeom>
            <a:solidFill>
              <a:srgbClr val="FFC000"/>
            </a:solidFill>
            <a:ln w="9525">
              <a:solidFill>
                <a:srgbClr val="E36C0A"/>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511" name="AutoShape 1103">
              <a:extLst>
                <a:ext uri="{FF2B5EF4-FFF2-40B4-BE49-F238E27FC236}">
                  <a16:creationId xmlns:a16="http://schemas.microsoft.com/office/drawing/2014/main" id="{6AD7B663-FE8C-461B-9F8E-178F6517EE96}"/>
                </a:ext>
              </a:extLst>
            </xdr:cNvPr>
            <xdr:cNvSpPr>
              <a:spLocks noChangeArrowheads="1"/>
            </xdr:cNvSpPr>
          </xdr:nvSpPr>
          <xdr:spPr bwMode="auto">
            <a:xfrm>
              <a:off x="2806297" y="1721225"/>
              <a:ext cx="524" cy="110"/>
            </a:xfrm>
            <a:prstGeom prst="parallelogram">
              <a:avLst>
                <a:gd name="adj" fmla="val 66713"/>
              </a:avLst>
            </a:prstGeom>
            <a:solidFill>
              <a:srgbClr val="D8D8D8"/>
            </a:solidFill>
            <a:ln w="9525">
              <a:solidFill>
                <a:srgbClr val="40404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grpSp>
          <xdr:nvGrpSpPr>
            <xdr:cNvPr id="512" name="Group 245">
              <a:extLst>
                <a:ext uri="{FF2B5EF4-FFF2-40B4-BE49-F238E27FC236}">
                  <a16:creationId xmlns:a16="http://schemas.microsoft.com/office/drawing/2014/main" id="{DC698376-FBA5-4987-A04B-79BEB8C12882}"/>
                </a:ext>
              </a:extLst>
            </xdr:cNvPr>
            <xdr:cNvGrpSpPr>
              <a:grpSpLocks/>
            </xdr:cNvGrpSpPr>
          </xdr:nvGrpSpPr>
          <xdr:grpSpPr bwMode="auto">
            <a:xfrm>
              <a:off x="2806297" y="1721218"/>
              <a:ext cx="263" cy="278"/>
              <a:chOff x="2806294" y="1721224"/>
              <a:chExt cx="263" cy="278"/>
            </a:xfrm>
          </xdr:grpSpPr>
          <xdr:sp macro="" textlink="">
            <xdr:nvSpPr>
              <xdr:cNvPr id="537" name="AutoShape 1102">
                <a:extLst>
                  <a:ext uri="{FF2B5EF4-FFF2-40B4-BE49-F238E27FC236}">
                    <a16:creationId xmlns:a16="http://schemas.microsoft.com/office/drawing/2014/main" id="{73D9C348-5C74-4F0A-8D9D-923CDB8F12F0}"/>
                  </a:ext>
                </a:extLst>
              </xdr:cNvPr>
              <xdr:cNvSpPr>
                <a:spLocks noChangeArrowheads="1"/>
              </xdr:cNvSpPr>
            </xdr:nvSpPr>
            <xdr:spPr bwMode="auto">
              <a:xfrm>
                <a:off x="2806294" y="1721304"/>
                <a:ext cx="152" cy="198"/>
              </a:xfrm>
              <a:prstGeom prst="cube">
                <a:avLst>
                  <a:gd name="adj" fmla="val 28787"/>
                </a:avLst>
              </a:prstGeom>
              <a:solidFill>
                <a:srgbClr val="D8D8D8"/>
              </a:solidFill>
              <a:ln w="6350">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538" name="AutoShape 1101">
                <a:extLst>
                  <a:ext uri="{FF2B5EF4-FFF2-40B4-BE49-F238E27FC236}">
                    <a16:creationId xmlns:a16="http://schemas.microsoft.com/office/drawing/2014/main" id="{A184A0E6-B439-447F-8AB7-A8E0830368C2}"/>
                  </a:ext>
                </a:extLst>
              </xdr:cNvPr>
              <xdr:cNvSpPr>
                <a:spLocks noChangeArrowheads="1"/>
              </xdr:cNvSpPr>
            </xdr:nvSpPr>
            <xdr:spPr bwMode="auto">
              <a:xfrm>
                <a:off x="2806405" y="1721304"/>
                <a:ext cx="152" cy="198"/>
              </a:xfrm>
              <a:prstGeom prst="cube">
                <a:avLst>
                  <a:gd name="adj" fmla="val 28787"/>
                </a:avLst>
              </a:prstGeom>
              <a:solidFill>
                <a:srgbClr val="D8D8D8"/>
              </a:solidFill>
              <a:ln w="6350">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539" name="AutoShape 1100">
                <a:extLst>
                  <a:ext uri="{FF2B5EF4-FFF2-40B4-BE49-F238E27FC236}">
                    <a16:creationId xmlns:a16="http://schemas.microsoft.com/office/drawing/2014/main" id="{1B351844-FE1D-473B-87F6-11E772E2D84D}"/>
                  </a:ext>
                </a:extLst>
              </xdr:cNvPr>
              <xdr:cNvSpPr>
                <a:spLocks noChangeArrowheads="1"/>
              </xdr:cNvSpPr>
            </xdr:nvSpPr>
            <xdr:spPr bwMode="auto">
              <a:xfrm>
                <a:off x="2806321" y="1721224"/>
                <a:ext cx="94" cy="108"/>
              </a:xfrm>
              <a:prstGeom prst="can">
                <a:avLst>
                  <a:gd name="adj" fmla="val 57106"/>
                </a:avLst>
              </a:prstGeom>
              <a:solidFill>
                <a:srgbClr val="548DD4"/>
              </a:solidFill>
              <a:ln w="9525">
                <a:solidFill>
                  <a:srgbClr val="000000"/>
                </a:solidFill>
                <a:round/>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540" name="AutoShape 1099">
                <a:extLst>
                  <a:ext uri="{FF2B5EF4-FFF2-40B4-BE49-F238E27FC236}">
                    <a16:creationId xmlns:a16="http://schemas.microsoft.com/office/drawing/2014/main" id="{EFC26EC8-BE5C-4513-A039-E18673A3119A}"/>
                  </a:ext>
                </a:extLst>
              </xdr:cNvPr>
              <xdr:cNvSpPr>
                <a:spLocks noChangeArrowheads="1"/>
              </xdr:cNvSpPr>
            </xdr:nvSpPr>
            <xdr:spPr bwMode="auto">
              <a:xfrm>
                <a:off x="2806433" y="1721229"/>
                <a:ext cx="94" cy="108"/>
              </a:xfrm>
              <a:prstGeom prst="can">
                <a:avLst>
                  <a:gd name="adj" fmla="val 57106"/>
                </a:avLst>
              </a:prstGeom>
              <a:solidFill>
                <a:srgbClr val="FF0000"/>
              </a:solidFill>
              <a:ln w="9525">
                <a:solidFill>
                  <a:srgbClr val="000000"/>
                </a:solidFill>
                <a:round/>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grpSp>
        <xdr:sp macro="" textlink="">
          <xdr:nvSpPr>
            <xdr:cNvPr id="513" name="AutoShape 1097">
              <a:extLst>
                <a:ext uri="{FF2B5EF4-FFF2-40B4-BE49-F238E27FC236}">
                  <a16:creationId xmlns:a16="http://schemas.microsoft.com/office/drawing/2014/main" id="{662D9344-AFAF-4EDD-B469-2962E34D6445}"/>
                </a:ext>
              </a:extLst>
            </xdr:cNvPr>
            <xdr:cNvSpPr>
              <a:spLocks noChangeArrowheads="1"/>
            </xdr:cNvSpPr>
          </xdr:nvSpPr>
          <xdr:spPr bwMode="auto">
            <a:xfrm>
              <a:off x="2805989" y="1720729"/>
              <a:ext cx="284" cy="295"/>
            </a:xfrm>
            <a:prstGeom prst="parallelogram">
              <a:avLst>
                <a:gd name="adj" fmla="val 69014"/>
              </a:avLst>
            </a:prstGeom>
            <a:solidFill>
              <a:srgbClr val="FFC000"/>
            </a:solidFill>
            <a:ln w="9525">
              <a:solidFill>
                <a:srgbClr val="E36C0A"/>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514" name="AutoShape 1096">
              <a:extLst>
                <a:ext uri="{FF2B5EF4-FFF2-40B4-BE49-F238E27FC236}">
                  <a16:creationId xmlns:a16="http://schemas.microsoft.com/office/drawing/2014/main" id="{90810AF1-443E-4F1A-99C6-4F5CD49CE602}"/>
                </a:ext>
              </a:extLst>
            </xdr:cNvPr>
            <xdr:cNvSpPr>
              <a:spLocks noChangeArrowheads="1"/>
            </xdr:cNvSpPr>
          </xdr:nvSpPr>
          <xdr:spPr bwMode="auto">
            <a:xfrm>
              <a:off x="2806485" y="1720112"/>
              <a:ext cx="173" cy="156"/>
            </a:xfrm>
            <a:prstGeom prst="cube">
              <a:avLst>
                <a:gd name="adj" fmla="val 25000"/>
              </a:avLst>
            </a:prstGeom>
            <a:solidFill>
              <a:srgbClr val="FFFFFF"/>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515" name="AutoShape 1095">
              <a:extLst>
                <a:ext uri="{FF2B5EF4-FFF2-40B4-BE49-F238E27FC236}">
                  <a16:creationId xmlns:a16="http://schemas.microsoft.com/office/drawing/2014/main" id="{8015B70D-16AE-4D87-909C-09452D770CF0}"/>
                </a:ext>
              </a:extLst>
            </xdr:cNvPr>
            <xdr:cNvSpPr>
              <a:spLocks noChangeArrowheads="1"/>
            </xdr:cNvSpPr>
          </xdr:nvSpPr>
          <xdr:spPr bwMode="auto">
            <a:xfrm>
              <a:off x="2806623" y="1720112"/>
              <a:ext cx="173" cy="156"/>
            </a:xfrm>
            <a:prstGeom prst="cube">
              <a:avLst>
                <a:gd name="adj" fmla="val 25000"/>
              </a:avLst>
            </a:prstGeom>
            <a:solidFill>
              <a:srgbClr val="FFFFFF"/>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516" name="AutoShape 1094">
              <a:extLst>
                <a:ext uri="{FF2B5EF4-FFF2-40B4-BE49-F238E27FC236}">
                  <a16:creationId xmlns:a16="http://schemas.microsoft.com/office/drawing/2014/main" id="{1247C695-AAB6-4C1E-A25D-E36C76E95F71}"/>
                </a:ext>
              </a:extLst>
            </xdr:cNvPr>
            <xdr:cNvSpPr>
              <a:spLocks noChangeArrowheads="1"/>
            </xdr:cNvSpPr>
          </xdr:nvSpPr>
          <xdr:spPr bwMode="auto">
            <a:xfrm>
              <a:off x="2806767" y="1720053"/>
              <a:ext cx="173" cy="215"/>
            </a:xfrm>
            <a:prstGeom prst="cube">
              <a:avLst>
                <a:gd name="adj" fmla="val 25000"/>
              </a:avLst>
            </a:prstGeom>
            <a:solidFill>
              <a:srgbClr val="5A5A5A"/>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517" name="AutoShape 1093">
              <a:extLst>
                <a:ext uri="{FF2B5EF4-FFF2-40B4-BE49-F238E27FC236}">
                  <a16:creationId xmlns:a16="http://schemas.microsoft.com/office/drawing/2014/main" id="{99119D1A-3189-4984-AEB1-A4A432F817BE}"/>
                </a:ext>
              </a:extLst>
            </xdr:cNvPr>
            <xdr:cNvSpPr>
              <a:spLocks noChangeArrowheads="1"/>
            </xdr:cNvSpPr>
          </xdr:nvSpPr>
          <xdr:spPr bwMode="auto">
            <a:xfrm>
              <a:off x="2807156" y="1720004"/>
              <a:ext cx="254" cy="264"/>
            </a:xfrm>
            <a:prstGeom prst="cube">
              <a:avLst>
                <a:gd name="adj" fmla="val 25000"/>
              </a:avLst>
            </a:prstGeom>
            <a:solidFill>
              <a:srgbClr val="5A5A5A"/>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518" name="AutoShape 1092">
              <a:extLst>
                <a:ext uri="{FF2B5EF4-FFF2-40B4-BE49-F238E27FC236}">
                  <a16:creationId xmlns:a16="http://schemas.microsoft.com/office/drawing/2014/main" id="{14B4BB62-527F-4850-8362-0C6A3C88B340}"/>
                </a:ext>
              </a:extLst>
            </xdr:cNvPr>
            <xdr:cNvSpPr>
              <a:spLocks noChangeArrowheads="1"/>
            </xdr:cNvSpPr>
          </xdr:nvSpPr>
          <xdr:spPr bwMode="auto">
            <a:xfrm>
              <a:off x="2808089" y="1720053"/>
              <a:ext cx="128" cy="215"/>
            </a:xfrm>
            <a:prstGeom prst="cube">
              <a:avLst>
                <a:gd name="adj" fmla="val 25000"/>
              </a:avLst>
            </a:prstGeom>
            <a:solidFill>
              <a:srgbClr val="5A5A5A"/>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519" name="AutoShape 1091">
              <a:extLst>
                <a:ext uri="{FF2B5EF4-FFF2-40B4-BE49-F238E27FC236}">
                  <a16:creationId xmlns:a16="http://schemas.microsoft.com/office/drawing/2014/main" id="{791CA386-2FBA-4573-A402-9084E8258F77}"/>
                </a:ext>
              </a:extLst>
            </xdr:cNvPr>
            <xdr:cNvSpPr>
              <a:spLocks noChangeArrowheads="1"/>
            </xdr:cNvSpPr>
          </xdr:nvSpPr>
          <xdr:spPr bwMode="auto">
            <a:xfrm>
              <a:off x="2808193" y="1720004"/>
              <a:ext cx="254" cy="264"/>
            </a:xfrm>
            <a:prstGeom prst="cube">
              <a:avLst>
                <a:gd name="adj" fmla="val 25000"/>
              </a:avLst>
            </a:prstGeom>
            <a:solidFill>
              <a:srgbClr val="BFBFBF"/>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520" name="AutoShape 1090">
              <a:extLst>
                <a:ext uri="{FF2B5EF4-FFF2-40B4-BE49-F238E27FC236}">
                  <a16:creationId xmlns:a16="http://schemas.microsoft.com/office/drawing/2014/main" id="{3717A4DE-614A-4A20-AE9F-3D6DD5C5EBAF}"/>
                </a:ext>
              </a:extLst>
            </xdr:cNvPr>
            <xdr:cNvSpPr>
              <a:spLocks noChangeArrowheads="1"/>
            </xdr:cNvSpPr>
          </xdr:nvSpPr>
          <xdr:spPr bwMode="auto">
            <a:xfrm>
              <a:off x="2808370" y="1720054"/>
              <a:ext cx="128" cy="215"/>
            </a:xfrm>
            <a:prstGeom prst="cube">
              <a:avLst>
                <a:gd name="adj" fmla="val 25000"/>
              </a:avLst>
            </a:prstGeom>
            <a:solidFill>
              <a:srgbClr val="5A5A5A"/>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521" name="AutoShape 1089">
              <a:extLst>
                <a:ext uri="{FF2B5EF4-FFF2-40B4-BE49-F238E27FC236}">
                  <a16:creationId xmlns:a16="http://schemas.microsoft.com/office/drawing/2014/main" id="{807C61AA-7B97-4DDA-A56C-F6B2E9CFC5E0}"/>
                </a:ext>
              </a:extLst>
            </xdr:cNvPr>
            <xdr:cNvSpPr>
              <a:spLocks noChangeArrowheads="1"/>
            </xdr:cNvSpPr>
          </xdr:nvSpPr>
          <xdr:spPr bwMode="auto">
            <a:xfrm>
              <a:off x="2807210" y="1720843"/>
              <a:ext cx="261" cy="139"/>
            </a:xfrm>
            <a:prstGeom prst="parallelogram">
              <a:avLst>
                <a:gd name="adj" fmla="val 66563"/>
              </a:avLst>
            </a:prstGeom>
            <a:solidFill>
              <a:srgbClr val="7F7F7F"/>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522" name="AutoShape 1088">
              <a:extLst>
                <a:ext uri="{FF2B5EF4-FFF2-40B4-BE49-F238E27FC236}">
                  <a16:creationId xmlns:a16="http://schemas.microsoft.com/office/drawing/2014/main" id="{9B0EC4FB-FACA-4678-85DF-88AE7FD86CCB}"/>
                </a:ext>
              </a:extLst>
            </xdr:cNvPr>
            <xdr:cNvSpPr>
              <a:spLocks noChangeArrowheads="1"/>
            </xdr:cNvSpPr>
          </xdr:nvSpPr>
          <xdr:spPr bwMode="auto">
            <a:xfrm>
              <a:off x="2806999" y="1720540"/>
              <a:ext cx="261" cy="139"/>
            </a:xfrm>
            <a:prstGeom prst="parallelogram">
              <a:avLst>
                <a:gd name="adj" fmla="val 66563"/>
              </a:avLst>
            </a:prstGeom>
            <a:solidFill>
              <a:srgbClr val="7F7F7F"/>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523" name="AutoShape 1087">
              <a:extLst>
                <a:ext uri="{FF2B5EF4-FFF2-40B4-BE49-F238E27FC236}">
                  <a16:creationId xmlns:a16="http://schemas.microsoft.com/office/drawing/2014/main" id="{7C21A06B-F08A-46FB-A1C3-352E460A1EE5}"/>
                </a:ext>
              </a:extLst>
            </xdr:cNvPr>
            <xdr:cNvSpPr>
              <a:spLocks noChangeArrowheads="1"/>
            </xdr:cNvSpPr>
          </xdr:nvSpPr>
          <xdr:spPr bwMode="auto">
            <a:xfrm>
              <a:off x="2806157" y="1720952"/>
              <a:ext cx="261" cy="71"/>
            </a:xfrm>
            <a:prstGeom prst="parallelogram">
              <a:avLst>
                <a:gd name="adj" fmla="val 101415"/>
              </a:avLst>
            </a:prstGeom>
            <a:solidFill>
              <a:srgbClr val="7F7F7F"/>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524" name="AutoShape 1086">
              <a:extLst>
                <a:ext uri="{FF2B5EF4-FFF2-40B4-BE49-F238E27FC236}">
                  <a16:creationId xmlns:a16="http://schemas.microsoft.com/office/drawing/2014/main" id="{DCEDDB69-EDBD-42A8-8B52-1173662FB97A}"/>
                </a:ext>
              </a:extLst>
            </xdr:cNvPr>
            <xdr:cNvSpPr>
              <a:spLocks noChangeArrowheads="1"/>
            </xdr:cNvSpPr>
          </xdr:nvSpPr>
          <xdr:spPr bwMode="auto">
            <a:xfrm>
              <a:off x="2806248" y="1720808"/>
              <a:ext cx="261" cy="71"/>
            </a:xfrm>
            <a:prstGeom prst="parallelogram">
              <a:avLst>
                <a:gd name="adj" fmla="val 101415"/>
              </a:avLst>
            </a:prstGeom>
            <a:solidFill>
              <a:srgbClr val="7F7F7F"/>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525" name="AutoShape 1085">
              <a:extLst>
                <a:ext uri="{FF2B5EF4-FFF2-40B4-BE49-F238E27FC236}">
                  <a16:creationId xmlns:a16="http://schemas.microsoft.com/office/drawing/2014/main" id="{9F335648-5CE3-46C6-B283-23CCEC94ED88}"/>
                </a:ext>
              </a:extLst>
            </xdr:cNvPr>
            <xdr:cNvSpPr>
              <a:spLocks noChangeArrowheads="1"/>
            </xdr:cNvSpPr>
          </xdr:nvSpPr>
          <xdr:spPr bwMode="auto">
            <a:xfrm>
              <a:off x="2807156" y="1721199"/>
              <a:ext cx="162" cy="141"/>
            </a:xfrm>
            <a:prstGeom prst="can">
              <a:avLst>
                <a:gd name="adj" fmla="val 50000"/>
              </a:avLst>
            </a:prstGeom>
            <a:solidFill>
              <a:srgbClr val="BFBFBF"/>
            </a:solidFill>
            <a:ln w="3175">
              <a:solidFill>
                <a:srgbClr val="000000"/>
              </a:solidFill>
              <a:round/>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526" name="AutoShape 1084">
              <a:extLst>
                <a:ext uri="{FF2B5EF4-FFF2-40B4-BE49-F238E27FC236}">
                  <a16:creationId xmlns:a16="http://schemas.microsoft.com/office/drawing/2014/main" id="{B25555A8-6977-4166-A9FB-9D9536D25109}"/>
                </a:ext>
              </a:extLst>
            </xdr:cNvPr>
            <xdr:cNvSpPr>
              <a:spLocks noChangeArrowheads="1"/>
            </xdr:cNvSpPr>
          </xdr:nvSpPr>
          <xdr:spPr bwMode="auto">
            <a:xfrm>
              <a:off x="2807374" y="1721198"/>
              <a:ext cx="162" cy="141"/>
            </a:xfrm>
            <a:prstGeom prst="can">
              <a:avLst>
                <a:gd name="adj" fmla="val 50000"/>
              </a:avLst>
            </a:prstGeom>
            <a:solidFill>
              <a:srgbClr val="BFBFBF"/>
            </a:solidFill>
            <a:ln w="3175">
              <a:solidFill>
                <a:srgbClr val="000000"/>
              </a:solidFill>
              <a:round/>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527" name="AutoShape 1083">
              <a:extLst>
                <a:ext uri="{FF2B5EF4-FFF2-40B4-BE49-F238E27FC236}">
                  <a16:creationId xmlns:a16="http://schemas.microsoft.com/office/drawing/2014/main" id="{31A97C9E-854C-40C8-B4E5-4EB956076BE4}"/>
                </a:ext>
              </a:extLst>
            </xdr:cNvPr>
            <xdr:cNvSpPr>
              <a:spLocks noChangeArrowheads="1"/>
            </xdr:cNvSpPr>
          </xdr:nvSpPr>
          <xdr:spPr bwMode="auto">
            <a:xfrm>
              <a:off x="2807086" y="1721297"/>
              <a:ext cx="162" cy="141"/>
            </a:xfrm>
            <a:prstGeom prst="can">
              <a:avLst>
                <a:gd name="adj" fmla="val 50000"/>
              </a:avLst>
            </a:prstGeom>
            <a:solidFill>
              <a:srgbClr val="BFBFBF"/>
            </a:solidFill>
            <a:ln w="3175">
              <a:solidFill>
                <a:srgbClr val="000000"/>
              </a:solidFill>
              <a:round/>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528" name="AutoShape 1082">
              <a:extLst>
                <a:ext uri="{FF2B5EF4-FFF2-40B4-BE49-F238E27FC236}">
                  <a16:creationId xmlns:a16="http://schemas.microsoft.com/office/drawing/2014/main" id="{6C1ED461-3130-45E0-B6CB-353A323303BE}"/>
                </a:ext>
              </a:extLst>
            </xdr:cNvPr>
            <xdr:cNvSpPr>
              <a:spLocks noChangeArrowheads="1"/>
            </xdr:cNvSpPr>
          </xdr:nvSpPr>
          <xdr:spPr bwMode="auto">
            <a:xfrm>
              <a:off x="2807304" y="1721296"/>
              <a:ext cx="162" cy="141"/>
            </a:xfrm>
            <a:prstGeom prst="can">
              <a:avLst>
                <a:gd name="adj" fmla="val 50000"/>
              </a:avLst>
            </a:prstGeom>
            <a:solidFill>
              <a:srgbClr val="BFBFBF"/>
            </a:solidFill>
            <a:ln w="3175">
              <a:solidFill>
                <a:srgbClr val="000000"/>
              </a:solidFill>
              <a:round/>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529" name="AutoShape 1081">
              <a:extLst>
                <a:ext uri="{FF2B5EF4-FFF2-40B4-BE49-F238E27FC236}">
                  <a16:creationId xmlns:a16="http://schemas.microsoft.com/office/drawing/2014/main" id="{D92D8136-B2E1-4F27-97D0-63919FCE5C7C}"/>
                </a:ext>
              </a:extLst>
            </xdr:cNvPr>
            <xdr:cNvSpPr>
              <a:spLocks noChangeArrowheads="1"/>
            </xdr:cNvSpPr>
          </xdr:nvSpPr>
          <xdr:spPr bwMode="auto">
            <a:xfrm>
              <a:off x="2807800" y="1721281"/>
              <a:ext cx="173" cy="156"/>
            </a:xfrm>
            <a:prstGeom prst="cube">
              <a:avLst>
                <a:gd name="adj" fmla="val 25639"/>
              </a:avLst>
            </a:prstGeom>
            <a:solidFill>
              <a:srgbClr val="D8D8D8"/>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530" name="AutoShape 1080">
              <a:extLst>
                <a:ext uri="{FF2B5EF4-FFF2-40B4-BE49-F238E27FC236}">
                  <a16:creationId xmlns:a16="http://schemas.microsoft.com/office/drawing/2014/main" id="{9C8272E1-7A47-4737-9087-C7A9EB311E7B}"/>
                </a:ext>
              </a:extLst>
            </xdr:cNvPr>
            <xdr:cNvSpPr>
              <a:spLocks noChangeArrowheads="1"/>
            </xdr:cNvSpPr>
          </xdr:nvSpPr>
          <xdr:spPr bwMode="auto">
            <a:xfrm>
              <a:off x="2806767" y="1721378"/>
              <a:ext cx="231" cy="105"/>
            </a:xfrm>
            <a:prstGeom prst="cube">
              <a:avLst>
                <a:gd name="adj" fmla="val 25000"/>
              </a:avLst>
            </a:prstGeom>
            <a:solidFill>
              <a:srgbClr val="FFFFFF"/>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531" name="Arc 1079">
              <a:extLst>
                <a:ext uri="{FF2B5EF4-FFF2-40B4-BE49-F238E27FC236}">
                  <a16:creationId xmlns:a16="http://schemas.microsoft.com/office/drawing/2014/main" id="{27E46E49-3C1C-40BB-A69F-527055D412D1}"/>
                </a:ext>
              </a:extLst>
            </xdr:cNvPr>
            <xdr:cNvSpPr>
              <a:spLocks/>
            </xdr:cNvSpPr>
          </xdr:nvSpPr>
          <xdr:spPr bwMode="auto">
            <a:xfrm rot="15300000" flipH="1">
              <a:off x="2806984" y="1721242"/>
              <a:ext cx="225" cy="517"/>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19050">
              <a:solidFill>
                <a:srgbClr val="FF0000"/>
              </a:solidFill>
              <a:round/>
              <a:headEnd/>
              <a:tailEnd/>
            </a:ln>
            <a:extLst>
              <a:ext uri="{909E8E84-426E-40DD-AFC4-6F175D3DCCD1}">
                <a14:hiddenFill xmlns:a14="http://schemas.microsoft.com/office/drawing/2010/main">
                  <a:solidFill>
                    <a:srgbClr val="FFFFFF"/>
                  </a:solidFill>
                </a14:hiddenFill>
              </a:ext>
            </a:extLst>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532" name="Arc 1078">
              <a:extLst>
                <a:ext uri="{FF2B5EF4-FFF2-40B4-BE49-F238E27FC236}">
                  <a16:creationId xmlns:a16="http://schemas.microsoft.com/office/drawing/2014/main" id="{7170E446-6FE2-44AF-ADD0-EE2816E9D56E}"/>
                </a:ext>
              </a:extLst>
            </xdr:cNvPr>
            <xdr:cNvSpPr>
              <a:spLocks/>
            </xdr:cNvSpPr>
          </xdr:nvSpPr>
          <xdr:spPr bwMode="auto">
            <a:xfrm rot="15300000" flipH="1">
              <a:off x="2807038" y="1721250"/>
              <a:ext cx="225" cy="517"/>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19050">
              <a:solidFill>
                <a:srgbClr val="000000"/>
              </a:solidFill>
              <a:round/>
              <a:headEnd/>
              <a:tailEnd/>
            </a:ln>
            <a:extLst>
              <a:ext uri="{909E8E84-426E-40DD-AFC4-6F175D3DCCD1}">
                <a14:hiddenFill xmlns:a14="http://schemas.microsoft.com/office/drawing/2010/main">
                  <a:solidFill>
                    <a:srgbClr val="FFFFFF"/>
                  </a:solidFill>
                </a14:hiddenFill>
              </a:ext>
            </a:extLst>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533" name="AutoShape 1077">
              <a:extLst>
                <a:ext uri="{FF2B5EF4-FFF2-40B4-BE49-F238E27FC236}">
                  <a16:creationId xmlns:a16="http://schemas.microsoft.com/office/drawing/2014/main" id="{32E9738D-A916-4611-921A-9775C9CEDE65}"/>
                </a:ext>
              </a:extLst>
            </xdr:cNvPr>
            <xdr:cNvSpPr>
              <a:spLocks noChangeArrowheads="1"/>
            </xdr:cNvSpPr>
          </xdr:nvSpPr>
          <xdr:spPr bwMode="auto">
            <a:xfrm>
              <a:off x="2807661" y="1720430"/>
              <a:ext cx="751" cy="306"/>
            </a:xfrm>
            <a:prstGeom prst="parallelogram">
              <a:avLst>
                <a:gd name="adj" fmla="val 63595"/>
              </a:avLst>
            </a:prstGeom>
            <a:solidFill>
              <a:srgbClr val="C2D69B"/>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534" name="AutoShape 1076">
              <a:extLst>
                <a:ext uri="{FF2B5EF4-FFF2-40B4-BE49-F238E27FC236}">
                  <a16:creationId xmlns:a16="http://schemas.microsoft.com/office/drawing/2014/main" id="{10292F9E-798C-4F3B-9417-986DABBE1049}"/>
                </a:ext>
              </a:extLst>
            </xdr:cNvPr>
            <xdr:cNvSpPr>
              <a:spLocks noChangeArrowheads="1"/>
            </xdr:cNvSpPr>
          </xdr:nvSpPr>
          <xdr:spPr bwMode="auto">
            <a:xfrm>
              <a:off x="2808133" y="1720541"/>
              <a:ext cx="238" cy="386"/>
            </a:xfrm>
            <a:prstGeom prst="cube">
              <a:avLst>
                <a:gd name="adj" fmla="val 55463"/>
              </a:avLst>
            </a:prstGeom>
            <a:solidFill>
              <a:srgbClr val="808080"/>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535" name="AutoShape 1075">
              <a:extLst>
                <a:ext uri="{FF2B5EF4-FFF2-40B4-BE49-F238E27FC236}">
                  <a16:creationId xmlns:a16="http://schemas.microsoft.com/office/drawing/2014/main" id="{75336B5C-EFBD-4844-94B5-03D43C2F7490}"/>
                </a:ext>
              </a:extLst>
            </xdr:cNvPr>
            <xdr:cNvSpPr>
              <a:spLocks noChangeArrowheads="1"/>
            </xdr:cNvSpPr>
          </xdr:nvSpPr>
          <xdr:spPr bwMode="auto">
            <a:xfrm>
              <a:off x="2807826" y="1720431"/>
              <a:ext cx="489" cy="167"/>
            </a:xfrm>
            <a:prstGeom prst="cube">
              <a:avLst>
                <a:gd name="adj" fmla="val 28787"/>
              </a:avLst>
            </a:prstGeom>
            <a:solidFill>
              <a:srgbClr val="FFFFCC"/>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536" name="AutoShape 1074">
              <a:extLst>
                <a:ext uri="{FF2B5EF4-FFF2-40B4-BE49-F238E27FC236}">
                  <a16:creationId xmlns:a16="http://schemas.microsoft.com/office/drawing/2014/main" id="{E09CBBFD-D80E-41B5-98C5-064E006B104A}"/>
                </a:ext>
              </a:extLst>
            </xdr:cNvPr>
            <xdr:cNvSpPr>
              <a:spLocks noChangeArrowheads="1"/>
            </xdr:cNvSpPr>
          </xdr:nvSpPr>
          <xdr:spPr bwMode="auto">
            <a:xfrm>
              <a:off x="2806898" y="1720745"/>
              <a:ext cx="173" cy="215"/>
            </a:xfrm>
            <a:prstGeom prst="cube">
              <a:avLst>
                <a:gd name="adj" fmla="val 25000"/>
              </a:avLst>
            </a:prstGeom>
            <a:solidFill>
              <a:srgbClr val="5A5A5A"/>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grpSp>
      <xdr:pic>
        <xdr:nvPicPr>
          <xdr:cNvPr id="489" name="図 51" descr="firewall_2">
            <a:extLst>
              <a:ext uri="{FF2B5EF4-FFF2-40B4-BE49-F238E27FC236}">
                <a16:creationId xmlns:a16="http://schemas.microsoft.com/office/drawing/2014/main" id="{0987A310-60B3-4703-8B8E-50E1E33C9F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rot="20977453">
            <a:off x="4713900" y="1634167"/>
            <a:ext cx="1216571"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90" name="図 57" descr="pc_desk">
            <a:extLst>
              <a:ext uri="{FF2B5EF4-FFF2-40B4-BE49-F238E27FC236}">
                <a16:creationId xmlns:a16="http://schemas.microsoft.com/office/drawing/2014/main" id="{646AF34B-156B-4879-8D9C-7EB4323144F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45088" y="1079525"/>
            <a:ext cx="1562864" cy="12866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91" name="図 58" descr="notepc">
            <a:extLst>
              <a:ext uri="{FF2B5EF4-FFF2-40B4-BE49-F238E27FC236}">
                <a16:creationId xmlns:a16="http://schemas.microsoft.com/office/drawing/2014/main" id="{021F1FC7-64E3-451F-A04D-6DDA01187FA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97301" y="3167740"/>
            <a:ext cx="1301698" cy="11517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92" name="Text Box 1066">
            <a:extLst>
              <a:ext uri="{FF2B5EF4-FFF2-40B4-BE49-F238E27FC236}">
                <a16:creationId xmlns:a16="http://schemas.microsoft.com/office/drawing/2014/main" id="{31B5189B-580E-42D1-8448-3422E83DA749}"/>
              </a:ext>
            </a:extLst>
          </xdr:cNvPr>
          <xdr:cNvSpPr txBox="1">
            <a:spLocks noChangeArrowheads="1"/>
          </xdr:cNvSpPr>
        </xdr:nvSpPr>
        <xdr:spPr bwMode="auto">
          <a:xfrm>
            <a:off x="7645915" y="2378894"/>
            <a:ext cx="1224835" cy="672307"/>
          </a:xfrm>
          <a:prstGeom prst="rect">
            <a:avLst/>
          </a:prstGeom>
          <a:solidFill>
            <a:srgbClr val="FFFF9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wrap="square" lIns="91440" tIns="45720" rIns="91440" bIns="4572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lnSpc>
                <a:spcPts val="1000"/>
              </a:lnSpc>
              <a:defRPr sz="1000"/>
            </a:pPr>
            <a:r>
              <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[Linux </a:t>
            </a:r>
            <a:r>
              <a:rPr lang="en-US" altLang="ja-JP"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Host </a:t>
            </a:r>
            <a:r>
              <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PC]</a:t>
            </a:r>
          </a:p>
          <a:p>
            <a:pPr algn="l" rtl="0">
              <a:lnSpc>
                <a:spcPts val="1100"/>
              </a:lnSpc>
              <a:defRPr sz="1000"/>
            </a:pPr>
            <a:r>
              <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TFTP</a:t>
            </a:r>
            <a:r>
              <a:rPr lang="en-US" altLang="ja-JP"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 Server</a:t>
            </a:r>
            <a:endPar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endParaRPr>
          </a:p>
          <a:p>
            <a:pPr algn="l" rtl="0">
              <a:lnSpc>
                <a:spcPts val="1000"/>
              </a:lnSpc>
              <a:defRPr sz="1000"/>
            </a:pPr>
            <a:r>
              <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NFS </a:t>
            </a:r>
            <a:r>
              <a:rPr lang="en-US" altLang="ja-JP"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Server</a:t>
            </a:r>
            <a:endPar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endParaRPr>
          </a:p>
        </xdr:txBody>
      </xdr:sp>
      <xdr:sp macro="" textlink="">
        <xdr:nvSpPr>
          <xdr:cNvPr id="493" name="Text Box 1065">
            <a:extLst>
              <a:ext uri="{FF2B5EF4-FFF2-40B4-BE49-F238E27FC236}">
                <a16:creationId xmlns:a16="http://schemas.microsoft.com/office/drawing/2014/main" id="{28A80DDF-DE54-4B27-9D32-6AA1F0C42C18}"/>
              </a:ext>
            </a:extLst>
          </xdr:cNvPr>
          <xdr:cNvSpPr txBox="1">
            <a:spLocks noChangeArrowheads="1"/>
          </xdr:cNvSpPr>
        </xdr:nvSpPr>
        <xdr:spPr bwMode="auto">
          <a:xfrm>
            <a:off x="4884061" y="2546250"/>
            <a:ext cx="1316455" cy="3207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91440" tIns="45720" rIns="91440" bIns="4572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defRPr sz="1000"/>
            </a:pPr>
            <a:r>
              <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Ethernet </a:t>
            </a:r>
            <a:r>
              <a:rPr lang="en-US" altLang="ja-JP"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cable</a:t>
            </a:r>
            <a:endPar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endParaRPr>
          </a:p>
        </xdr:txBody>
      </xdr:sp>
      <xdr:sp macro="" textlink="">
        <xdr:nvSpPr>
          <xdr:cNvPr id="494" name="Text Box 1063">
            <a:extLst>
              <a:ext uri="{FF2B5EF4-FFF2-40B4-BE49-F238E27FC236}">
                <a16:creationId xmlns:a16="http://schemas.microsoft.com/office/drawing/2014/main" id="{9D672FFB-6284-4CF8-85FA-641FD49C1A72}"/>
              </a:ext>
            </a:extLst>
          </xdr:cNvPr>
          <xdr:cNvSpPr txBox="1">
            <a:spLocks noChangeArrowheads="1"/>
          </xdr:cNvSpPr>
        </xdr:nvSpPr>
        <xdr:spPr bwMode="auto">
          <a:xfrm>
            <a:off x="3040050" y="3673497"/>
            <a:ext cx="1444678" cy="5145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91440" tIns="45720" rIns="91440" bIns="4572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defRPr sz="1000"/>
            </a:pPr>
            <a:r>
              <a:rPr lang="ja-JP" altLang="en-US" sz="9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USB</a:t>
            </a:r>
            <a:r>
              <a:rPr lang="ja-JP" altLang="en-US" sz="900" b="0" i="0" u="none" strike="noStrike" baseline="0">
                <a:solidFill>
                  <a:srgbClr val="000000"/>
                </a:solidFill>
                <a:latin typeface="Times New Roman" panose="02020603050405020304" pitchFamily="18" charset="0"/>
                <a:ea typeface="+mn-ea"/>
                <a:cs typeface="Times New Roman" panose="02020603050405020304" pitchFamily="18" charset="0"/>
              </a:rPr>
              <a:t> </a:t>
            </a:r>
            <a:r>
              <a:rPr lang="en-US" altLang="ja-JP" sz="1050">
                <a:effectLst/>
                <a:latin typeface="Times New Roman" panose="02020603050405020304" pitchFamily="18" charset="0"/>
                <a:ea typeface="+mn-ea"/>
                <a:cs typeface="Times New Roman" panose="02020603050405020304" pitchFamily="18" charset="0"/>
              </a:rPr>
              <a:t>cable</a:t>
            </a:r>
            <a:endParaRPr lang="ja-JP" altLang="en-US" sz="1050" b="0" i="0" u="none" strike="noStrike" baseline="0">
              <a:solidFill>
                <a:srgbClr val="000000"/>
              </a:solidFill>
              <a:latin typeface="Times New Roman" panose="02020603050405020304" pitchFamily="18" charset="0"/>
              <a:ea typeface="+mn-ea"/>
              <a:cs typeface="Times New Roman" panose="02020603050405020304" pitchFamily="18" charset="0"/>
            </a:endParaRPr>
          </a:p>
          <a:p>
            <a:pPr algn="l" rtl="0">
              <a:defRPr sz="1000"/>
            </a:pPr>
            <a:r>
              <a:rPr lang="ja-JP" altLang="en-US" sz="9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(type A to mini AB)</a:t>
            </a:r>
          </a:p>
        </xdr:txBody>
      </xdr:sp>
      <xdr:sp macro="" textlink="">
        <xdr:nvSpPr>
          <xdr:cNvPr id="495" name="Text Box 1062">
            <a:extLst>
              <a:ext uri="{FF2B5EF4-FFF2-40B4-BE49-F238E27FC236}">
                <a16:creationId xmlns:a16="http://schemas.microsoft.com/office/drawing/2014/main" id="{392A0022-9221-4893-A230-630D3234E178}"/>
              </a:ext>
            </a:extLst>
          </xdr:cNvPr>
          <xdr:cNvSpPr txBox="1">
            <a:spLocks noChangeArrowheads="1"/>
          </xdr:cNvSpPr>
        </xdr:nvSpPr>
        <xdr:spPr bwMode="auto">
          <a:xfrm>
            <a:off x="1078332" y="4364995"/>
            <a:ext cx="2423225" cy="756444"/>
          </a:xfrm>
          <a:prstGeom prst="rect">
            <a:avLst/>
          </a:prstGeom>
          <a:solidFill>
            <a:srgbClr val="FFFF9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wrap="square" lIns="91440" tIns="45720" rIns="91440" bIns="4572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r>
              <a:rPr lang="en-US" altLang="ja-JP" sz="1100" b="0" i="0" baseline="0">
                <a:effectLst/>
                <a:latin typeface="Times New Roman" panose="02020603050405020304" pitchFamily="18" charset="0"/>
                <a:ea typeface="+mn-ea"/>
                <a:cs typeface="Times New Roman" panose="02020603050405020304" pitchFamily="18" charset="0"/>
              </a:rPr>
              <a:t>[Windows 7 host PC]</a:t>
            </a:r>
            <a:br>
              <a:rPr lang="en-US" altLang="ja-JP" sz="1100" b="0" i="0" baseline="0">
                <a:effectLst/>
                <a:latin typeface="Times New Roman" panose="02020603050405020304" pitchFamily="18" charset="0"/>
                <a:ea typeface="+mn-ea"/>
                <a:cs typeface="Times New Roman" panose="02020603050405020304" pitchFamily="18" charset="0"/>
              </a:rPr>
            </a:br>
            <a:r>
              <a:rPr lang="en-US" altLang="ja-JP" sz="1100" b="0" i="0" baseline="0">
                <a:effectLst/>
                <a:latin typeface="Times New Roman" panose="02020603050405020304" pitchFamily="18" charset="0"/>
                <a:ea typeface="+mn-ea"/>
                <a:cs typeface="Times New Roman" panose="02020603050405020304" pitchFamily="18" charset="0"/>
              </a:rPr>
              <a:t>Terminal software for console display</a:t>
            </a:r>
            <a:br>
              <a:rPr lang="en-US" altLang="ja-JP" sz="1100" b="0" i="0" baseline="0">
                <a:effectLst/>
                <a:latin typeface="Times New Roman" panose="02020603050405020304" pitchFamily="18" charset="0"/>
                <a:ea typeface="+mn-ea"/>
                <a:cs typeface="Times New Roman" panose="02020603050405020304" pitchFamily="18" charset="0"/>
              </a:rPr>
            </a:br>
            <a:r>
              <a:rPr lang="en-US" altLang="ja-JP" sz="1100" b="0" i="0" baseline="0">
                <a:effectLst/>
                <a:latin typeface="Times New Roman" panose="02020603050405020304" pitchFamily="18" charset="0"/>
                <a:ea typeface="+mn-ea"/>
                <a:cs typeface="Times New Roman" panose="02020603050405020304" pitchFamily="18" charset="0"/>
              </a:rPr>
              <a:t>ssh for controlling Linux host</a:t>
            </a:r>
            <a:endParaRPr lang="ja-JP" altLang="ja-JP" sz="1050">
              <a:effectLst/>
              <a:latin typeface="Times New Roman" panose="02020603050405020304" pitchFamily="18" charset="0"/>
              <a:cs typeface="Times New Roman" panose="02020603050405020304" pitchFamily="18" charset="0"/>
            </a:endParaRPr>
          </a:p>
          <a:p>
            <a:pPr algn="l" rtl="0">
              <a:lnSpc>
                <a:spcPts val="1000"/>
              </a:lnSpc>
              <a:defRPr sz="1000"/>
            </a:pPr>
            <a:r>
              <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 </a:t>
            </a:r>
          </a:p>
        </xdr:txBody>
      </xdr:sp>
      <xdr:sp macro="" textlink="">
        <xdr:nvSpPr>
          <xdr:cNvPr id="497" name="Text Box 1065">
            <a:extLst>
              <a:ext uri="{FF2B5EF4-FFF2-40B4-BE49-F238E27FC236}">
                <a16:creationId xmlns:a16="http://schemas.microsoft.com/office/drawing/2014/main" id="{628198BF-B9CE-4C3C-A87F-352A49DE78F4}"/>
              </a:ext>
            </a:extLst>
          </xdr:cNvPr>
          <xdr:cNvSpPr txBox="1">
            <a:spLocks noChangeArrowheads="1"/>
          </xdr:cNvSpPr>
        </xdr:nvSpPr>
        <xdr:spPr bwMode="auto">
          <a:xfrm>
            <a:off x="3615293" y="2213811"/>
            <a:ext cx="1024387" cy="3207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91440" tIns="45720" rIns="91440" bIns="4572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defRPr sz="1000"/>
            </a:pPr>
            <a:r>
              <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Ethernet </a:t>
            </a:r>
            <a:r>
              <a:rPr lang="en-US" altLang="ja-JP"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cable</a:t>
            </a:r>
            <a:endPar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endParaRPr>
          </a:p>
        </xdr:txBody>
      </xdr:sp>
      <xdr:sp macro="" textlink="">
        <xdr:nvSpPr>
          <xdr:cNvPr id="498" name="Freeform 230">
            <a:extLst>
              <a:ext uri="{FF2B5EF4-FFF2-40B4-BE49-F238E27FC236}">
                <a16:creationId xmlns:a16="http://schemas.microsoft.com/office/drawing/2014/main" id="{F76F3EC9-08D1-451F-8138-EEB4D72B3A6E}"/>
              </a:ext>
            </a:extLst>
          </xdr:cNvPr>
          <xdr:cNvSpPr/>
        </xdr:nvSpPr>
        <xdr:spPr>
          <a:xfrm>
            <a:off x="2914115" y="2584342"/>
            <a:ext cx="1754013" cy="1056166"/>
          </a:xfrm>
          <a:custGeom>
            <a:avLst/>
            <a:gdLst>
              <a:gd name="connsiteX0" fmla="*/ 1751888 w 1766689"/>
              <a:gd name="connsiteY0" fmla="*/ 651263 h 839270"/>
              <a:gd name="connsiteX1" fmla="*/ 1751888 w 1766689"/>
              <a:gd name="connsiteY1" fmla="*/ 531622 h 839270"/>
              <a:gd name="connsiteX2" fmla="*/ 1598063 w 1766689"/>
              <a:gd name="connsiteY2" fmla="*/ 78695 h 839270"/>
              <a:gd name="connsiteX3" fmla="*/ 1051133 w 1766689"/>
              <a:gd name="connsiteY3" fmla="*/ 61603 h 839270"/>
              <a:gd name="connsiteX4" fmla="*/ 717847 w 1766689"/>
              <a:gd name="connsiteY4" fmla="*/ 702538 h 839270"/>
              <a:gd name="connsiteX5" fmla="*/ 0 w 1766689"/>
              <a:gd name="connsiteY5" fmla="*/ 839270 h 839270"/>
              <a:gd name="connsiteX0" fmla="*/ 1751888 w 1806763"/>
              <a:gd name="connsiteY0" fmla="*/ 591108 h 779115"/>
              <a:gd name="connsiteX1" fmla="*/ 1751888 w 1806763"/>
              <a:gd name="connsiteY1" fmla="*/ 471467 h 779115"/>
              <a:gd name="connsiteX2" fmla="*/ 1051133 w 1806763"/>
              <a:gd name="connsiteY2" fmla="*/ 1448 h 779115"/>
              <a:gd name="connsiteX3" fmla="*/ 717847 w 1806763"/>
              <a:gd name="connsiteY3" fmla="*/ 642383 h 779115"/>
              <a:gd name="connsiteX4" fmla="*/ 0 w 1806763"/>
              <a:gd name="connsiteY4" fmla="*/ 779115 h 779115"/>
              <a:gd name="connsiteX0" fmla="*/ 1751888 w 1762042"/>
              <a:gd name="connsiteY0" fmla="*/ 590953 h 778960"/>
              <a:gd name="connsiteX1" fmla="*/ 1751888 w 1762042"/>
              <a:gd name="connsiteY1" fmla="*/ 471312 h 778960"/>
              <a:gd name="connsiteX2" fmla="*/ 1051133 w 1762042"/>
              <a:gd name="connsiteY2" fmla="*/ 1293 h 778960"/>
              <a:gd name="connsiteX3" fmla="*/ 717847 w 1762042"/>
              <a:gd name="connsiteY3" fmla="*/ 642228 h 778960"/>
              <a:gd name="connsiteX4" fmla="*/ 0 w 1762042"/>
              <a:gd name="connsiteY4" fmla="*/ 778960 h 778960"/>
              <a:gd name="connsiteX0" fmla="*/ 1751888 w 1762042"/>
              <a:gd name="connsiteY0" fmla="*/ 590953 h 778960"/>
              <a:gd name="connsiteX1" fmla="*/ 1751888 w 1762042"/>
              <a:gd name="connsiteY1" fmla="*/ 471312 h 778960"/>
              <a:gd name="connsiteX2" fmla="*/ 1051133 w 1762042"/>
              <a:gd name="connsiteY2" fmla="*/ 1293 h 778960"/>
              <a:gd name="connsiteX3" fmla="*/ 717847 w 1762042"/>
              <a:gd name="connsiteY3" fmla="*/ 642228 h 778960"/>
              <a:gd name="connsiteX4" fmla="*/ 0 w 1762042"/>
              <a:gd name="connsiteY4" fmla="*/ 778960 h 778960"/>
              <a:gd name="connsiteX0" fmla="*/ 1751888 w 1758140"/>
              <a:gd name="connsiteY0" fmla="*/ 590953 h 778960"/>
              <a:gd name="connsiteX1" fmla="*/ 1751888 w 1758140"/>
              <a:gd name="connsiteY1" fmla="*/ 471312 h 778960"/>
              <a:gd name="connsiteX2" fmla="*/ 1051133 w 1758140"/>
              <a:gd name="connsiteY2" fmla="*/ 1293 h 778960"/>
              <a:gd name="connsiteX3" fmla="*/ 717847 w 1758140"/>
              <a:gd name="connsiteY3" fmla="*/ 642228 h 778960"/>
              <a:gd name="connsiteX4" fmla="*/ 0 w 1758140"/>
              <a:gd name="connsiteY4" fmla="*/ 778960 h 778960"/>
              <a:gd name="connsiteX0" fmla="*/ 1751888 w 1754013"/>
              <a:gd name="connsiteY0" fmla="*/ 590953 h 778960"/>
              <a:gd name="connsiteX1" fmla="*/ 1751888 w 1754013"/>
              <a:gd name="connsiteY1" fmla="*/ 471312 h 778960"/>
              <a:gd name="connsiteX2" fmla="*/ 1051133 w 1754013"/>
              <a:gd name="connsiteY2" fmla="*/ 1293 h 778960"/>
              <a:gd name="connsiteX3" fmla="*/ 717847 w 1754013"/>
              <a:gd name="connsiteY3" fmla="*/ 642228 h 778960"/>
              <a:gd name="connsiteX4" fmla="*/ 0 w 1754013"/>
              <a:gd name="connsiteY4" fmla="*/ 778960 h 778960"/>
              <a:gd name="connsiteX0" fmla="*/ 1751888 w 1754013"/>
              <a:gd name="connsiteY0" fmla="*/ 747510 h 935517"/>
              <a:gd name="connsiteX1" fmla="*/ 1751888 w 1754013"/>
              <a:gd name="connsiteY1" fmla="*/ 627869 h 935517"/>
              <a:gd name="connsiteX2" fmla="*/ 1051133 w 1754013"/>
              <a:gd name="connsiteY2" fmla="*/ 157850 h 935517"/>
              <a:gd name="connsiteX3" fmla="*/ 717847 w 1754013"/>
              <a:gd name="connsiteY3" fmla="*/ 798785 h 935517"/>
              <a:gd name="connsiteX4" fmla="*/ 0 w 1754013"/>
              <a:gd name="connsiteY4" fmla="*/ 935517 h 935517"/>
              <a:gd name="connsiteX0" fmla="*/ 1751888 w 1754013"/>
              <a:gd name="connsiteY0" fmla="*/ 793246 h 981253"/>
              <a:gd name="connsiteX1" fmla="*/ 1751888 w 1754013"/>
              <a:gd name="connsiteY1" fmla="*/ 673605 h 981253"/>
              <a:gd name="connsiteX2" fmla="*/ 1051133 w 1754013"/>
              <a:gd name="connsiteY2" fmla="*/ 203586 h 981253"/>
              <a:gd name="connsiteX3" fmla="*/ 717847 w 1754013"/>
              <a:gd name="connsiteY3" fmla="*/ 844521 h 981253"/>
              <a:gd name="connsiteX4" fmla="*/ 0 w 1754013"/>
              <a:gd name="connsiteY4" fmla="*/ 981253 h 981253"/>
              <a:gd name="connsiteX0" fmla="*/ 1751888 w 1754013"/>
              <a:gd name="connsiteY0" fmla="*/ 826870 h 1014877"/>
              <a:gd name="connsiteX1" fmla="*/ 1751888 w 1754013"/>
              <a:gd name="connsiteY1" fmla="*/ 707229 h 1014877"/>
              <a:gd name="connsiteX2" fmla="*/ 1051133 w 1754013"/>
              <a:gd name="connsiteY2" fmla="*/ 237210 h 1014877"/>
              <a:gd name="connsiteX3" fmla="*/ 717847 w 1754013"/>
              <a:gd name="connsiteY3" fmla="*/ 878145 h 1014877"/>
              <a:gd name="connsiteX4" fmla="*/ 0 w 1754013"/>
              <a:gd name="connsiteY4" fmla="*/ 1014877 h 1014877"/>
              <a:gd name="connsiteX0" fmla="*/ 1751888 w 1754013"/>
              <a:gd name="connsiteY0" fmla="*/ 868159 h 1056166"/>
              <a:gd name="connsiteX1" fmla="*/ 1751888 w 1754013"/>
              <a:gd name="connsiteY1" fmla="*/ 748518 h 1056166"/>
              <a:gd name="connsiteX2" fmla="*/ 1051133 w 1754013"/>
              <a:gd name="connsiteY2" fmla="*/ 278499 h 1056166"/>
              <a:gd name="connsiteX3" fmla="*/ 717847 w 1754013"/>
              <a:gd name="connsiteY3" fmla="*/ 919434 h 1056166"/>
              <a:gd name="connsiteX4" fmla="*/ 0 w 1754013"/>
              <a:gd name="connsiteY4" fmla="*/ 1056166 h 105616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754013" h="1056166">
                <a:moveTo>
                  <a:pt x="1751888" y="868159"/>
                </a:moveTo>
                <a:cubicBezTo>
                  <a:pt x="1755181" y="846527"/>
                  <a:pt x="1754224" y="790759"/>
                  <a:pt x="1751888" y="748518"/>
                </a:cubicBezTo>
                <a:cubicBezTo>
                  <a:pt x="1763839" y="-270035"/>
                  <a:pt x="1199661" y="-59550"/>
                  <a:pt x="1051133" y="278499"/>
                </a:cubicBezTo>
                <a:cubicBezTo>
                  <a:pt x="902605" y="616548"/>
                  <a:pt x="893036" y="789823"/>
                  <a:pt x="717847" y="919434"/>
                </a:cubicBezTo>
                <a:cubicBezTo>
                  <a:pt x="542658" y="1049045"/>
                  <a:pt x="271329" y="1052605"/>
                  <a:pt x="0" y="1056166"/>
                </a:cubicBezTo>
              </a:path>
            </a:pathLst>
          </a:cu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499" name="Freeform 231">
            <a:extLst>
              <a:ext uri="{FF2B5EF4-FFF2-40B4-BE49-F238E27FC236}">
                <a16:creationId xmlns:a16="http://schemas.microsoft.com/office/drawing/2014/main" id="{31B87AFB-1C2B-48F7-9921-4F0B8EA92F3B}"/>
              </a:ext>
            </a:extLst>
          </xdr:cNvPr>
          <xdr:cNvSpPr/>
        </xdr:nvSpPr>
        <xdr:spPr>
          <a:xfrm>
            <a:off x="4862265" y="2050991"/>
            <a:ext cx="171208" cy="1348698"/>
          </a:xfrm>
          <a:custGeom>
            <a:avLst/>
            <a:gdLst>
              <a:gd name="connsiteX0" fmla="*/ 60113 w 171208"/>
              <a:gd name="connsiteY0" fmla="*/ 1324598 h 1324598"/>
              <a:gd name="connsiteX1" fmla="*/ 128479 w 171208"/>
              <a:gd name="connsiteY1" fmla="*/ 837488 h 1324598"/>
              <a:gd name="connsiteX2" fmla="*/ 292 w 171208"/>
              <a:gd name="connsiteY2" fmla="*/ 316194 h 1324598"/>
              <a:gd name="connsiteX3" fmla="*/ 171208 w 171208"/>
              <a:gd name="connsiteY3" fmla="*/ 0 h 1324598"/>
            </a:gdLst>
            <a:ahLst/>
            <a:cxnLst>
              <a:cxn ang="0">
                <a:pos x="connsiteX0" y="connsiteY0"/>
              </a:cxn>
              <a:cxn ang="0">
                <a:pos x="connsiteX1" y="connsiteY1"/>
              </a:cxn>
              <a:cxn ang="0">
                <a:pos x="connsiteX2" y="connsiteY2"/>
              </a:cxn>
              <a:cxn ang="0">
                <a:pos x="connsiteX3" y="connsiteY3"/>
              </a:cxn>
            </a:cxnLst>
            <a:rect l="l" t="t" r="r" b="b"/>
            <a:pathLst>
              <a:path w="171208" h="1324598">
                <a:moveTo>
                  <a:pt x="60113" y="1324598"/>
                </a:moveTo>
                <a:cubicBezTo>
                  <a:pt x="99281" y="1165076"/>
                  <a:pt x="138449" y="1005555"/>
                  <a:pt x="128479" y="837488"/>
                </a:cubicBezTo>
                <a:cubicBezTo>
                  <a:pt x="118509" y="669421"/>
                  <a:pt x="-6829" y="455775"/>
                  <a:pt x="292" y="316194"/>
                </a:cubicBezTo>
                <a:cubicBezTo>
                  <a:pt x="7413" y="176613"/>
                  <a:pt x="89310" y="88306"/>
                  <a:pt x="171208" y="0"/>
                </a:cubicBezTo>
              </a:path>
            </a:pathLst>
          </a:cu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500" name="Text Box 1061">
            <a:extLst>
              <a:ext uri="{FF2B5EF4-FFF2-40B4-BE49-F238E27FC236}">
                <a16:creationId xmlns:a16="http://schemas.microsoft.com/office/drawing/2014/main" id="{D78DEF9C-BAB3-4D2F-A4FC-CBE4645BDF12}"/>
              </a:ext>
            </a:extLst>
          </xdr:cNvPr>
          <xdr:cNvSpPr txBox="1">
            <a:spLocks noChangeArrowheads="1"/>
          </xdr:cNvSpPr>
        </xdr:nvSpPr>
        <xdr:spPr bwMode="auto">
          <a:xfrm>
            <a:off x="6753790" y="1866189"/>
            <a:ext cx="1020697" cy="2882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91440" tIns="45720" rIns="91440" bIns="4572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lnSpc>
                <a:spcPts val="900"/>
              </a:lnSpc>
              <a:defRPr sz="1000"/>
            </a:pPr>
            <a:r>
              <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Ethernet </a:t>
            </a:r>
            <a:r>
              <a:rPr lang="en-US" altLang="ja-JP"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cable</a:t>
            </a:r>
            <a:endPar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endParaRPr>
          </a:p>
        </xdr:txBody>
      </xdr:sp>
      <xdr:sp macro="" textlink="">
        <xdr:nvSpPr>
          <xdr:cNvPr id="501" name="Freeform 233">
            <a:extLst>
              <a:ext uri="{FF2B5EF4-FFF2-40B4-BE49-F238E27FC236}">
                <a16:creationId xmlns:a16="http://schemas.microsoft.com/office/drawing/2014/main" id="{62F71AB7-8A82-4577-B0C3-FFAD0F649B03}"/>
              </a:ext>
            </a:extLst>
          </xdr:cNvPr>
          <xdr:cNvSpPr/>
        </xdr:nvSpPr>
        <xdr:spPr>
          <a:xfrm>
            <a:off x="5356863" y="2039234"/>
            <a:ext cx="2462539" cy="225533"/>
          </a:xfrm>
          <a:custGeom>
            <a:avLst/>
            <a:gdLst>
              <a:gd name="connsiteX0" fmla="*/ 52625 w 2462539"/>
              <a:gd name="connsiteY0" fmla="*/ 28848 h 225533"/>
              <a:gd name="connsiteX1" fmla="*/ 240632 w 2462539"/>
              <a:gd name="connsiteY1" fmla="*/ 225402 h 225533"/>
              <a:gd name="connsiteX2" fmla="*/ 1949791 w 2462539"/>
              <a:gd name="connsiteY2" fmla="*/ 3211 h 225533"/>
              <a:gd name="connsiteX3" fmla="*/ 2462539 w 2462539"/>
              <a:gd name="connsiteY3" fmla="*/ 114306 h 225533"/>
            </a:gdLst>
            <a:ahLst/>
            <a:cxnLst>
              <a:cxn ang="0">
                <a:pos x="connsiteX0" y="connsiteY0"/>
              </a:cxn>
              <a:cxn ang="0">
                <a:pos x="connsiteX1" y="connsiteY1"/>
              </a:cxn>
              <a:cxn ang="0">
                <a:pos x="connsiteX2" y="connsiteY2"/>
              </a:cxn>
              <a:cxn ang="0">
                <a:pos x="connsiteX3" y="connsiteY3"/>
              </a:cxn>
            </a:cxnLst>
            <a:rect l="l" t="t" r="r" b="b"/>
            <a:pathLst>
              <a:path w="2462539" h="225533">
                <a:moveTo>
                  <a:pt x="52625" y="28848"/>
                </a:moveTo>
                <a:cubicBezTo>
                  <a:pt x="-11469" y="129261"/>
                  <a:pt x="-75562" y="229675"/>
                  <a:pt x="240632" y="225402"/>
                </a:cubicBezTo>
                <a:cubicBezTo>
                  <a:pt x="556826" y="221129"/>
                  <a:pt x="1579473" y="21727"/>
                  <a:pt x="1949791" y="3211"/>
                </a:cubicBezTo>
                <a:cubicBezTo>
                  <a:pt x="2320109" y="-15305"/>
                  <a:pt x="2391324" y="49500"/>
                  <a:pt x="2462539" y="114306"/>
                </a:cubicBezTo>
              </a:path>
            </a:pathLst>
          </a:cu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502" name="Freeform 234">
            <a:extLst>
              <a:ext uri="{FF2B5EF4-FFF2-40B4-BE49-F238E27FC236}">
                <a16:creationId xmlns:a16="http://schemas.microsoft.com/office/drawing/2014/main" id="{5D0BFA2A-2A2D-413C-A285-63C73DF35524}"/>
              </a:ext>
            </a:extLst>
          </xdr:cNvPr>
          <xdr:cNvSpPr/>
        </xdr:nvSpPr>
        <xdr:spPr>
          <a:xfrm>
            <a:off x="2927350" y="2032000"/>
            <a:ext cx="1987550" cy="1533651"/>
          </a:xfrm>
          <a:custGeom>
            <a:avLst/>
            <a:gdLst>
              <a:gd name="connsiteX0" fmla="*/ 1987550 w 1987550"/>
              <a:gd name="connsiteY0" fmla="*/ 0 h 1533651"/>
              <a:gd name="connsiteX1" fmla="*/ 1504950 w 1987550"/>
              <a:gd name="connsiteY1" fmla="*/ 387350 h 1533651"/>
              <a:gd name="connsiteX2" fmla="*/ 850900 w 1987550"/>
              <a:gd name="connsiteY2" fmla="*/ 679450 h 1533651"/>
              <a:gd name="connsiteX3" fmla="*/ 247650 w 1987550"/>
              <a:gd name="connsiteY3" fmla="*/ 1403350 h 1533651"/>
              <a:gd name="connsiteX4" fmla="*/ 0 w 1987550"/>
              <a:gd name="connsiteY4" fmla="*/ 1530350 h 1533651"/>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987550" h="1533651">
                <a:moveTo>
                  <a:pt x="1987550" y="0"/>
                </a:moveTo>
                <a:cubicBezTo>
                  <a:pt x="1840971" y="137054"/>
                  <a:pt x="1694392" y="274108"/>
                  <a:pt x="1504950" y="387350"/>
                </a:cubicBezTo>
                <a:cubicBezTo>
                  <a:pt x="1315508" y="500592"/>
                  <a:pt x="1060450" y="510117"/>
                  <a:pt x="850900" y="679450"/>
                </a:cubicBezTo>
                <a:cubicBezTo>
                  <a:pt x="641350" y="848783"/>
                  <a:pt x="389467" y="1261533"/>
                  <a:pt x="247650" y="1403350"/>
                </a:cubicBezTo>
                <a:cubicBezTo>
                  <a:pt x="105833" y="1545167"/>
                  <a:pt x="52916" y="1537758"/>
                  <a:pt x="0" y="1530350"/>
                </a:cubicBezTo>
              </a:path>
            </a:pathLst>
          </a:cu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clientData/>
  </xdr:twoCellAnchor>
  <xdr:twoCellAnchor>
    <xdr:from>
      <xdr:col>0</xdr:col>
      <xdr:colOff>684609</xdr:colOff>
      <xdr:row>175</xdr:row>
      <xdr:rowOff>149086</xdr:rowOff>
    </xdr:from>
    <xdr:to>
      <xdr:col>15</xdr:col>
      <xdr:colOff>175515</xdr:colOff>
      <xdr:row>197</xdr:row>
      <xdr:rowOff>25695</xdr:rowOff>
    </xdr:to>
    <xdr:grpSp>
      <xdr:nvGrpSpPr>
        <xdr:cNvPr id="541" name="Group 216">
          <a:extLst>
            <a:ext uri="{FF2B5EF4-FFF2-40B4-BE49-F238E27FC236}">
              <a16:creationId xmlns:a16="http://schemas.microsoft.com/office/drawing/2014/main" id="{E4C57528-22EC-470E-97F0-B6AAB22F0715}"/>
            </a:ext>
          </a:extLst>
        </xdr:cNvPr>
        <xdr:cNvGrpSpPr/>
      </xdr:nvGrpSpPr>
      <xdr:grpSpPr>
        <a:xfrm>
          <a:off x="627459" y="32264211"/>
          <a:ext cx="7809406" cy="3864409"/>
          <a:chOff x="1078332" y="1079525"/>
          <a:chExt cx="8129620" cy="4067609"/>
        </a:xfrm>
      </xdr:grpSpPr>
      <xdr:sp macro="" textlink="">
        <xdr:nvSpPr>
          <xdr:cNvPr id="542" name="Text Box 1069">
            <a:extLst>
              <a:ext uri="{FF2B5EF4-FFF2-40B4-BE49-F238E27FC236}">
                <a16:creationId xmlns:a16="http://schemas.microsoft.com/office/drawing/2014/main" id="{B19A6012-3EE0-4136-A6A0-DAF6A43E75BB}"/>
              </a:ext>
            </a:extLst>
          </xdr:cNvPr>
          <xdr:cNvSpPr txBox="1">
            <a:spLocks noChangeArrowheads="1"/>
          </xdr:cNvSpPr>
        </xdr:nvSpPr>
        <xdr:spPr bwMode="auto">
          <a:xfrm>
            <a:off x="5900457" y="1663024"/>
            <a:ext cx="629774" cy="309560"/>
          </a:xfrm>
          <a:prstGeom prst="rect">
            <a:avLst/>
          </a:prstGeom>
          <a:solidFill>
            <a:srgbClr val="FFFF9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wrap="square" lIns="91440" tIns="45720" rIns="91440" bIns="4572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defRPr sz="1000"/>
            </a:pPr>
            <a:r>
              <a:rPr lang="en-US" altLang="ja-JP"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Hub</a:t>
            </a:r>
            <a:endPar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endParaRPr>
          </a:p>
        </xdr:txBody>
      </xdr:sp>
      <xdr:grpSp>
        <xdr:nvGrpSpPr>
          <xdr:cNvPr id="543" name="Group 218">
            <a:extLst>
              <a:ext uri="{FF2B5EF4-FFF2-40B4-BE49-F238E27FC236}">
                <a16:creationId xmlns:a16="http://schemas.microsoft.com/office/drawing/2014/main" id="{36D978D2-7A85-4000-A423-26C4A2D1C3EA}"/>
              </a:ext>
            </a:extLst>
          </xdr:cNvPr>
          <xdr:cNvGrpSpPr>
            <a:grpSpLocks/>
          </xdr:cNvGrpSpPr>
        </xdr:nvGrpSpPr>
        <xdr:grpSpPr bwMode="auto">
          <a:xfrm>
            <a:off x="3886120" y="3362069"/>
            <a:ext cx="2554632" cy="1294619"/>
            <a:chOff x="2805616" y="1720004"/>
            <a:chExt cx="3091" cy="1631"/>
          </a:xfrm>
        </xdr:grpSpPr>
        <xdr:sp macro="" textlink="">
          <xdr:nvSpPr>
            <xdr:cNvPr id="558" name="AutoShape 1111">
              <a:extLst>
                <a:ext uri="{FF2B5EF4-FFF2-40B4-BE49-F238E27FC236}">
                  <a16:creationId xmlns:a16="http://schemas.microsoft.com/office/drawing/2014/main" id="{7A2E865C-BD25-4701-B196-DEDA507BC545}"/>
                </a:ext>
              </a:extLst>
            </xdr:cNvPr>
            <xdr:cNvSpPr>
              <a:spLocks noChangeArrowheads="1"/>
            </xdr:cNvSpPr>
          </xdr:nvSpPr>
          <xdr:spPr bwMode="auto">
            <a:xfrm>
              <a:off x="2807374" y="1721437"/>
              <a:ext cx="489" cy="198"/>
            </a:xfrm>
            <a:prstGeom prst="cube">
              <a:avLst>
                <a:gd name="adj" fmla="val 28787"/>
              </a:avLst>
            </a:prstGeom>
            <a:solidFill>
              <a:srgbClr val="000000"/>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559" name="AutoShape 1110">
              <a:extLst>
                <a:ext uri="{FF2B5EF4-FFF2-40B4-BE49-F238E27FC236}">
                  <a16:creationId xmlns:a16="http://schemas.microsoft.com/office/drawing/2014/main" id="{F44DA0C5-FD1A-4D0D-98A8-14DCEF8FA8D4}"/>
                </a:ext>
              </a:extLst>
            </xdr:cNvPr>
            <xdr:cNvSpPr>
              <a:spLocks noChangeArrowheads="1"/>
            </xdr:cNvSpPr>
          </xdr:nvSpPr>
          <xdr:spPr bwMode="auto">
            <a:xfrm>
              <a:off x="2805616" y="1720228"/>
              <a:ext cx="3091" cy="1260"/>
            </a:xfrm>
            <a:prstGeom prst="parallelogram">
              <a:avLst>
                <a:gd name="adj" fmla="val 63567"/>
              </a:avLst>
            </a:prstGeom>
            <a:solidFill>
              <a:srgbClr val="76923C"/>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560" name="AutoShape 1109">
              <a:extLst>
                <a:ext uri="{FF2B5EF4-FFF2-40B4-BE49-F238E27FC236}">
                  <a16:creationId xmlns:a16="http://schemas.microsoft.com/office/drawing/2014/main" id="{EC42809A-368D-4257-872D-42005BFF973E}"/>
                </a:ext>
              </a:extLst>
            </xdr:cNvPr>
            <xdr:cNvSpPr>
              <a:spLocks noChangeArrowheads="1"/>
            </xdr:cNvSpPr>
          </xdr:nvSpPr>
          <xdr:spPr bwMode="auto">
            <a:xfrm>
              <a:off x="2807776" y="1720981"/>
              <a:ext cx="457" cy="244"/>
            </a:xfrm>
            <a:prstGeom prst="parallelogram">
              <a:avLst>
                <a:gd name="adj" fmla="val 66394"/>
              </a:avLst>
            </a:prstGeom>
            <a:solidFill>
              <a:srgbClr val="000000"/>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561" name="AutoShape 1108">
              <a:extLst>
                <a:ext uri="{FF2B5EF4-FFF2-40B4-BE49-F238E27FC236}">
                  <a16:creationId xmlns:a16="http://schemas.microsoft.com/office/drawing/2014/main" id="{E4289A09-1DC7-421F-8BC1-3F428B2A090E}"/>
                </a:ext>
              </a:extLst>
            </xdr:cNvPr>
            <xdr:cNvSpPr>
              <a:spLocks noChangeArrowheads="1"/>
            </xdr:cNvSpPr>
          </xdr:nvSpPr>
          <xdr:spPr bwMode="auto">
            <a:xfrm>
              <a:off x="2807776" y="1720951"/>
              <a:ext cx="457" cy="244"/>
            </a:xfrm>
            <a:prstGeom prst="parallelogram">
              <a:avLst>
                <a:gd name="adj" fmla="val 66394"/>
              </a:avLst>
            </a:prstGeom>
            <a:solidFill>
              <a:srgbClr val="D8D8D8"/>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562" name="AutoShape 1107">
              <a:extLst>
                <a:ext uri="{FF2B5EF4-FFF2-40B4-BE49-F238E27FC236}">
                  <a16:creationId xmlns:a16="http://schemas.microsoft.com/office/drawing/2014/main" id="{D6138123-A01E-49B9-A163-BB2CD685B709}"/>
                </a:ext>
              </a:extLst>
            </xdr:cNvPr>
            <xdr:cNvSpPr>
              <a:spLocks noChangeArrowheads="1"/>
            </xdr:cNvSpPr>
          </xdr:nvSpPr>
          <xdr:spPr bwMode="auto">
            <a:xfrm>
              <a:off x="2806139" y="1720434"/>
              <a:ext cx="457" cy="244"/>
            </a:xfrm>
            <a:prstGeom prst="parallelogram">
              <a:avLst>
                <a:gd name="adj" fmla="val 66394"/>
              </a:avLst>
            </a:prstGeom>
            <a:solidFill>
              <a:srgbClr val="000000"/>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563" name="AutoShape 1106">
              <a:extLst>
                <a:ext uri="{FF2B5EF4-FFF2-40B4-BE49-F238E27FC236}">
                  <a16:creationId xmlns:a16="http://schemas.microsoft.com/office/drawing/2014/main" id="{98711B67-5205-4619-B24B-808149902F64}"/>
                </a:ext>
              </a:extLst>
            </xdr:cNvPr>
            <xdr:cNvSpPr>
              <a:spLocks noChangeArrowheads="1"/>
            </xdr:cNvSpPr>
          </xdr:nvSpPr>
          <xdr:spPr bwMode="auto">
            <a:xfrm>
              <a:off x="2806139" y="1720404"/>
              <a:ext cx="457" cy="244"/>
            </a:xfrm>
            <a:prstGeom prst="parallelogram">
              <a:avLst>
                <a:gd name="adj" fmla="val 66394"/>
              </a:avLst>
            </a:prstGeom>
            <a:solidFill>
              <a:srgbClr val="D8D8D8"/>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564" name="AutoShape 1105">
              <a:extLst>
                <a:ext uri="{FF2B5EF4-FFF2-40B4-BE49-F238E27FC236}">
                  <a16:creationId xmlns:a16="http://schemas.microsoft.com/office/drawing/2014/main" id="{E45ACCD1-F40A-44D6-94D7-63769C4DD624}"/>
                </a:ext>
              </a:extLst>
            </xdr:cNvPr>
            <xdr:cNvSpPr>
              <a:spLocks noChangeArrowheads="1"/>
            </xdr:cNvSpPr>
          </xdr:nvSpPr>
          <xdr:spPr bwMode="auto">
            <a:xfrm>
              <a:off x="2805753" y="1721290"/>
              <a:ext cx="489" cy="198"/>
            </a:xfrm>
            <a:prstGeom prst="cube">
              <a:avLst>
                <a:gd name="adj" fmla="val 28787"/>
              </a:avLst>
            </a:prstGeom>
            <a:solidFill>
              <a:srgbClr val="000000"/>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565" name="AutoShape 1104">
              <a:extLst>
                <a:ext uri="{FF2B5EF4-FFF2-40B4-BE49-F238E27FC236}">
                  <a16:creationId xmlns:a16="http://schemas.microsoft.com/office/drawing/2014/main" id="{705C1D51-E222-4AC9-B2F1-5767548BF4F1}"/>
                </a:ext>
              </a:extLst>
            </xdr:cNvPr>
            <xdr:cNvSpPr>
              <a:spLocks noChangeArrowheads="1"/>
            </xdr:cNvSpPr>
          </xdr:nvSpPr>
          <xdr:spPr bwMode="auto">
            <a:xfrm>
              <a:off x="2806352" y="1721115"/>
              <a:ext cx="524" cy="110"/>
            </a:xfrm>
            <a:prstGeom prst="parallelogram">
              <a:avLst>
                <a:gd name="adj" fmla="val 66713"/>
              </a:avLst>
            </a:prstGeom>
            <a:solidFill>
              <a:srgbClr val="FFC000"/>
            </a:solidFill>
            <a:ln w="9525">
              <a:solidFill>
                <a:srgbClr val="E36C0A"/>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566" name="AutoShape 1103">
              <a:extLst>
                <a:ext uri="{FF2B5EF4-FFF2-40B4-BE49-F238E27FC236}">
                  <a16:creationId xmlns:a16="http://schemas.microsoft.com/office/drawing/2014/main" id="{E4B73179-928E-4A4F-99B8-9B75ACC42AC3}"/>
                </a:ext>
              </a:extLst>
            </xdr:cNvPr>
            <xdr:cNvSpPr>
              <a:spLocks noChangeArrowheads="1"/>
            </xdr:cNvSpPr>
          </xdr:nvSpPr>
          <xdr:spPr bwMode="auto">
            <a:xfrm>
              <a:off x="2806297" y="1721225"/>
              <a:ext cx="524" cy="110"/>
            </a:xfrm>
            <a:prstGeom prst="parallelogram">
              <a:avLst>
                <a:gd name="adj" fmla="val 66713"/>
              </a:avLst>
            </a:prstGeom>
            <a:solidFill>
              <a:srgbClr val="D8D8D8"/>
            </a:solidFill>
            <a:ln w="9525">
              <a:solidFill>
                <a:srgbClr val="40404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grpSp>
          <xdr:nvGrpSpPr>
            <xdr:cNvPr id="567" name="Group 245">
              <a:extLst>
                <a:ext uri="{FF2B5EF4-FFF2-40B4-BE49-F238E27FC236}">
                  <a16:creationId xmlns:a16="http://schemas.microsoft.com/office/drawing/2014/main" id="{314CCAE9-D373-48BC-A9D5-E3F8DC7EA556}"/>
                </a:ext>
              </a:extLst>
            </xdr:cNvPr>
            <xdr:cNvGrpSpPr>
              <a:grpSpLocks/>
            </xdr:cNvGrpSpPr>
          </xdr:nvGrpSpPr>
          <xdr:grpSpPr bwMode="auto">
            <a:xfrm>
              <a:off x="2806297" y="1721218"/>
              <a:ext cx="263" cy="278"/>
              <a:chOff x="2806294" y="1721224"/>
              <a:chExt cx="263" cy="278"/>
            </a:xfrm>
          </xdr:grpSpPr>
          <xdr:sp macro="" textlink="">
            <xdr:nvSpPr>
              <xdr:cNvPr id="592" name="AutoShape 1102">
                <a:extLst>
                  <a:ext uri="{FF2B5EF4-FFF2-40B4-BE49-F238E27FC236}">
                    <a16:creationId xmlns:a16="http://schemas.microsoft.com/office/drawing/2014/main" id="{3F02AF6A-B5DE-48CD-897D-3A38E4EAB2F0}"/>
                  </a:ext>
                </a:extLst>
              </xdr:cNvPr>
              <xdr:cNvSpPr>
                <a:spLocks noChangeArrowheads="1"/>
              </xdr:cNvSpPr>
            </xdr:nvSpPr>
            <xdr:spPr bwMode="auto">
              <a:xfrm>
                <a:off x="2806294" y="1721304"/>
                <a:ext cx="152" cy="198"/>
              </a:xfrm>
              <a:prstGeom prst="cube">
                <a:avLst>
                  <a:gd name="adj" fmla="val 28787"/>
                </a:avLst>
              </a:prstGeom>
              <a:solidFill>
                <a:srgbClr val="D8D8D8"/>
              </a:solidFill>
              <a:ln w="6350">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593" name="AutoShape 1101">
                <a:extLst>
                  <a:ext uri="{FF2B5EF4-FFF2-40B4-BE49-F238E27FC236}">
                    <a16:creationId xmlns:a16="http://schemas.microsoft.com/office/drawing/2014/main" id="{B9B0779F-7E67-4DE4-AB7B-22B4E65FE229}"/>
                  </a:ext>
                </a:extLst>
              </xdr:cNvPr>
              <xdr:cNvSpPr>
                <a:spLocks noChangeArrowheads="1"/>
              </xdr:cNvSpPr>
            </xdr:nvSpPr>
            <xdr:spPr bwMode="auto">
              <a:xfrm>
                <a:off x="2806405" y="1721304"/>
                <a:ext cx="152" cy="198"/>
              </a:xfrm>
              <a:prstGeom prst="cube">
                <a:avLst>
                  <a:gd name="adj" fmla="val 28787"/>
                </a:avLst>
              </a:prstGeom>
              <a:solidFill>
                <a:srgbClr val="D8D8D8"/>
              </a:solidFill>
              <a:ln w="6350">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594" name="AutoShape 1100">
                <a:extLst>
                  <a:ext uri="{FF2B5EF4-FFF2-40B4-BE49-F238E27FC236}">
                    <a16:creationId xmlns:a16="http://schemas.microsoft.com/office/drawing/2014/main" id="{D32A8591-73EC-436F-B4AC-30B9BEBFCFB2}"/>
                  </a:ext>
                </a:extLst>
              </xdr:cNvPr>
              <xdr:cNvSpPr>
                <a:spLocks noChangeArrowheads="1"/>
              </xdr:cNvSpPr>
            </xdr:nvSpPr>
            <xdr:spPr bwMode="auto">
              <a:xfrm>
                <a:off x="2806321" y="1721224"/>
                <a:ext cx="94" cy="108"/>
              </a:xfrm>
              <a:prstGeom prst="can">
                <a:avLst>
                  <a:gd name="adj" fmla="val 57106"/>
                </a:avLst>
              </a:prstGeom>
              <a:solidFill>
                <a:srgbClr val="548DD4"/>
              </a:solidFill>
              <a:ln w="9525">
                <a:solidFill>
                  <a:srgbClr val="000000"/>
                </a:solidFill>
                <a:round/>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595" name="AutoShape 1099">
                <a:extLst>
                  <a:ext uri="{FF2B5EF4-FFF2-40B4-BE49-F238E27FC236}">
                    <a16:creationId xmlns:a16="http://schemas.microsoft.com/office/drawing/2014/main" id="{526B7740-5AB1-41CD-A5E9-EE56EB689A20}"/>
                  </a:ext>
                </a:extLst>
              </xdr:cNvPr>
              <xdr:cNvSpPr>
                <a:spLocks noChangeArrowheads="1"/>
              </xdr:cNvSpPr>
            </xdr:nvSpPr>
            <xdr:spPr bwMode="auto">
              <a:xfrm>
                <a:off x="2806433" y="1721229"/>
                <a:ext cx="94" cy="108"/>
              </a:xfrm>
              <a:prstGeom prst="can">
                <a:avLst>
                  <a:gd name="adj" fmla="val 57106"/>
                </a:avLst>
              </a:prstGeom>
              <a:solidFill>
                <a:srgbClr val="FF0000"/>
              </a:solidFill>
              <a:ln w="9525">
                <a:solidFill>
                  <a:srgbClr val="000000"/>
                </a:solidFill>
                <a:round/>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grpSp>
        <xdr:sp macro="" textlink="">
          <xdr:nvSpPr>
            <xdr:cNvPr id="568" name="AutoShape 1097">
              <a:extLst>
                <a:ext uri="{FF2B5EF4-FFF2-40B4-BE49-F238E27FC236}">
                  <a16:creationId xmlns:a16="http://schemas.microsoft.com/office/drawing/2014/main" id="{F74FA201-5837-4F55-8883-3C261604A9AA}"/>
                </a:ext>
              </a:extLst>
            </xdr:cNvPr>
            <xdr:cNvSpPr>
              <a:spLocks noChangeArrowheads="1"/>
            </xdr:cNvSpPr>
          </xdr:nvSpPr>
          <xdr:spPr bwMode="auto">
            <a:xfrm>
              <a:off x="2805989" y="1720729"/>
              <a:ext cx="284" cy="295"/>
            </a:xfrm>
            <a:prstGeom prst="parallelogram">
              <a:avLst>
                <a:gd name="adj" fmla="val 69014"/>
              </a:avLst>
            </a:prstGeom>
            <a:solidFill>
              <a:srgbClr val="FFC000"/>
            </a:solidFill>
            <a:ln w="9525">
              <a:solidFill>
                <a:srgbClr val="E36C0A"/>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569" name="AutoShape 1096">
              <a:extLst>
                <a:ext uri="{FF2B5EF4-FFF2-40B4-BE49-F238E27FC236}">
                  <a16:creationId xmlns:a16="http://schemas.microsoft.com/office/drawing/2014/main" id="{AF54DA09-DAE6-445C-A9B3-C8C8C755A69B}"/>
                </a:ext>
              </a:extLst>
            </xdr:cNvPr>
            <xdr:cNvSpPr>
              <a:spLocks noChangeArrowheads="1"/>
            </xdr:cNvSpPr>
          </xdr:nvSpPr>
          <xdr:spPr bwMode="auto">
            <a:xfrm>
              <a:off x="2806485" y="1720112"/>
              <a:ext cx="173" cy="156"/>
            </a:xfrm>
            <a:prstGeom prst="cube">
              <a:avLst>
                <a:gd name="adj" fmla="val 25000"/>
              </a:avLst>
            </a:prstGeom>
            <a:solidFill>
              <a:srgbClr val="FFFFFF"/>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570" name="AutoShape 1095">
              <a:extLst>
                <a:ext uri="{FF2B5EF4-FFF2-40B4-BE49-F238E27FC236}">
                  <a16:creationId xmlns:a16="http://schemas.microsoft.com/office/drawing/2014/main" id="{24E79559-92BB-4C96-95DF-39604F437349}"/>
                </a:ext>
              </a:extLst>
            </xdr:cNvPr>
            <xdr:cNvSpPr>
              <a:spLocks noChangeArrowheads="1"/>
            </xdr:cNvSpPr>
          </xdr:nvSpPr>
          <xdr:spPr bwMode="auto">
            <a:xfrm>
              <a:off x="2806623" y="1720112"/>
              <a:ext cx="173" cy="156"/>
            </a:xfrm>
            <a:prstGeom prst="cube">
              <a:avLst>
                <a:gd name="adj" fmla="val 25000"/>
              </a:avLst>
            </a:prstGeom>
            <a:solidFill>
              <a:srgbClr val="FFFFFF"/>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571" name="AutoShape 1094">
              <a:extLst>
                <a:ext uri="{FF2B5EF4-FFF2-40B4-BE49-F238E27FC236}">
                  <a16:creationId xmlns:a16="http://schemas.microsoft.com/office/drawing/2014/main" id="{579AC107-1DB3-48CA-99C8-62AABB74F041}"/>
                </a:ext>
              </a:extLst>
            </xdr:cNvPr>
            <xdr:cNvSpPr>
              <a:spLocks noChangeArrowheads="1"/>
            </xdr:cNvSpPr>
          </xdr:nvSpPr>
          <xdr:spPr bwMode="auto">
            <a:xfrm>
              <a:off x="2806767" y="1720053"/>
              <a:ext cx="173" cy="215"/>
            </a:xfrm>
            <a:prstGeom prst="cube">
              <a:avLst>
                <a:gd name="adj" fmla="val 25000"/>
              </a:avLst>
            </a:prstGeom>
            <a:solidFill>
              <a:srgbClr val="5A5A5A"/>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572" name="AutoShape 1093">
              <a:extLst>
                <a:ext uri="{FF2B5EF4-FFF2-40B4-BE49-F238E27FC236}">
                  <a16:creationId xmlns:a16="http://schemas.microsoft.com/office/drawing/2014/main" id="{414E3C38-4FF7-4A4B-8006-9D350AE35F6F}"/>
                </a:ext>
              </a:extLst>
            </xdr:cNvPr>
            <xdr:cNvSpPr>
              <a:spLocks noChangeArrowheads="1"/>
            </xdr:cNvSpPr>
          </xdr:nvSpPr>
          <xdr:spPr bwMode="auto">
            <a:xfrm>
              <a:off x="2807156" y="1720004"/>
              <a:ext cx="254" cy="264"/>
            </a:xfrm>
            <a:prstGeom prst="cube">
              <a:avLst>
                <a:gd name="adj" fmla="val 25000"/>
              </a:avLst>
            </a:prstGeom>
            <a:solidFill>
              <a:srgbClr val="5A5A5A"/>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573" name="AutoShape 1092">
              <a:extLst>
                <a:ext uri="{FF2B5EF4-FFF2-40B4-BE49-F238E27FC236}">
                  <a16:creationId xmlns:a16="http://schemas.microsoft.com/office/drawing/2014/main" id="{489BEE4E-8D4E-4C54-B415-93388DDE4A08}"/>
                </a:ext>
              </a:extLst>
            </xdr:cNvPr>
            <xdr:cNvSpPr>
              <a:spLocks noChangeArrowheads="1"/>
            </xdr:cNvSpPr>
          </xdr:nvSpPr>
          <xdr:spPr bwMode="auto">
            <a:xfrm>
              <a:off x="2808089" y="1720053"/>
              <a:ext cx="128" cy="215"/>
            </a:xfrm>
            <a:prstGeom prst="cube">
              <a:avLst>
                <a:gd name="adj" fmla="val 25000"/>
              </a:avLst>
            </a:prstGeom>
            <a:solidFill>
              <a:srgbClr val="5A5A5A"/>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574" name="AutoShape 1091">
              <a:extLst>
                <a:ext uri="{FF2B5EF4-FFF2-40B4-BE49-F238E27FC236}">
                  <a16:creationId xmlns:a16="http://schemas.microsoft.com/office/drawing/2014/main" id="{D117934E-4685-4337-84E5-693648245058}"/>
                </a:ext>
              </a:extLst>
            </xdr:cNvPr>
            <xdr:cNvSpPr>
              <a:spLocks noChangeArrowheads="1"/>
            </xdr:cNvSpPr>
          </xdr:nvSpPr>
          <xdr:spPr bwMode="auto">
            <a:xfrm>
              <a:off x="2808193" y="1720004"/>
              <a:ext cx="254" cy="264"/>
            </a:xfrm>
            <a:prstGeom prst="cube">
              <a:avLst>
                <a:gd name="adj" fmla="val 25000"/>
              </a:avLst>
            </a:prstGeom>
            <a:solidFill>
              <a:srgbClr val="BFBFBF"/>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575" name="AutoShape 1090">
              <a:extLst>
                <a:ext uri="{FF2B5EF4-FFF2-40B4-BE49-F238E27FC236}">
                  <a16:creationId xmlns:a16="http://schemas.microsoft.com/office/drawing/2014/main" id="{62590292-C180-46A9-B287-01C3E1398717}"/>
                </a:ext>
              </a:extLst>
            </xdr:cNvPr>
            <xdr:cNvSpPr>
              <a:spLocks noChangeArrowheads="1"/>
            </xdr:cNvSpPr>
          </xdr:nvSpPr>
          <xdr:spPr bwMode="auto">
            <a:xfrm>
              <a:off x="2808370" y="1720054"/>
              <a:ext cx="128" cy="215"/>
            </a:xfrm>
            <a:prstGeom prst="cube">
              <a:avLst>
                <a:gd name="adj" fmla="val 25000"/>
              </a:avLst>
            </a:prstGeom>
            <a:solidFill>
              <a:srgbClr val="5A5A5A"/>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576" name="AutoShape 1089">
              <a:extLst>
                <a:ext uri="{FF2B5EF4-FFF2-40B4-BE49-F238E27FC236}">
                  <a16:creationId xmlns:a16="http://schemas.microsoft.com/office/drawing/2014/main" id="{B609BAE3-7915-4720-9631-208C5F248E87}"/>
                </a:ext>
              </a:extLst>
            </xdr:cNvPr>
            <xdr:cNvSpPr>
              <a:spLocks noChangeArrowheads="1"/>
            </xdr:cNvSpPr>
          </xdr:nvSpPr>
          <xdr:spPr bwMode="auto">
            <a:xfrm>
              <a:off x="2807210" y="1720843"/>
              <a:ext cx="261" cy="139"/>
            </a:xfrm>
            <a:prstGeom prst="parallelogram">
              <a:avLst>
                <a:gd name="adj" fmla="val 66563"/>
              </a:avLst>
            </a:prstGeom>
            <a:solidFill>
              <a:srgbClr val="7F7F7F"/>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577" name="AutoShape 1088">
              <a:extLst>
                <a:ext uri="{FF2B5EF4-FFF2-40B4-BE49-F238E27FC236}">
                  <a16:creationId xmlns:a16="http://schemas.microsoft.com/office/drawing/2014/main" id="{F9371220-CF96-4E41-AAD4-92297EC22EA5}"/>
                </a:ext>
              </a:extLst>
            </xdr:cNvPr>
            <xdr:cNvSpPr>
              <a:spLocks noChangeArrowheads="1"/>
            </xdr:cNvSpPr>
          </xdr:nvSpPr>
          <xdr:spPr bwMode="auto">
            <a:xfrm>
              <a:off x="2806999" y="1720540"/>
              <a:ext cx="261" cy="139"/>
            </a:xfrm>
            <a:prstGeom prst="parallelogram">
              <a:avLst>
                <a:gd name="adj" fmla="val 66563"/>
              </a:avLst>
            </a:prstGeom>
            <a:solidFill>
              <a:srgbClr val="7F7F7F"/>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578" name="AutoShape 1087">
              <a:extLst>
                <a:ext uri="{FF2B5EF4-FFF2-40B4-BE49-F238E27FC236}">
                  <a16:creationId xmlns:a16="http://schemas.microsoft.com/office/drawing/2014/main" id="{9EC7C10B-7B46-4BD4-A56C-27588BE22FF1}"/>
                </a:ext>
              </a:extLst>
            </xdr:cNvPr>
            <xdr:cNvSpPr>
              <a:spLocks noChangeArrowheads="1"/>
            </xdr:cNvSpPr>
          </xdr:nvSpPr>
          <xdr:spPr bwMode="auto">
            <a:xfrm>
              <a:off x="2806157" y="1720952"/>
              <a:ext cx="261" cy="71"/>
            </a:xfrm>
            <a:prstGeom prst="parallelogram">
              <a:avLst>
                <a:gd name="adj" fmla="val 101415"/>
              </a:avLst>
            </a:prstGeom>
            <a:solidFill>
              <a:srgbClr val="7F7F7F"/>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579" name="AutoShape 1086">
              <a:extLst>
                <a:ext uri="{FF2B5EF4-FFF2-40B4-BE49-F238E27FC236}">
                  <a16:creationId xmlns:a16="http://schemas.microsoft.com/office/drawing/2014/main" id="{7A945A4D-430D-4E48-BB9D-FF39D4B7BD05}"/>
                </a:ext>
              </a:extLst>
            </xdr:cNvPr>
            <xdr:cNvSpPr>
              <a:spLocks noChangeArrowheads="1"/>
            </xdr:cNvSpPr>
          </xdr:nvSpPr>
          <xdr:spPr bwMode="auto">
            <a:xfrm>
              <a:off x="2806248" y="1720808"/>
              <a:ext cx="261" cy="71"/>
            </a:xfrm>
            <a:prstGeom prst="parallelogram">
              <a:avLst>
                <a:gd name="adj" fmla="val 101415"/>
              </a:avLst>
            </a:prstGeom>
            <a:solidFill>
              <a:srgbClr val="7F7F7F"/>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580" name="AutoShape 1085">
              <a:extLst>
                <a:ext uri="{FF2B5EF4-FFF2-40B4-BE49-F238E27FC236}">
                  <a16:creationId xmlns:a16="http://schemas.microsoft.com/office/drawing/2014/main" id="{ED00C20F-ECC3-49A4-9645-BACF877BC573}"/>
                </a:ext>
              </a:extLst>
            </xdr:cNvPr>
            <xdr:cNvSpPr>
              <a:spLocks noChangeArrowheads="1"/>
            </xdr:cNvSpPr>
          </xdr:nvSpPr>
          <xdr:spPr bwMode="auto">
            <a:xfrm>
              <a:off x="2807156" y="1721199"/>
              <a:ext cx="162" cy="141"/>
            </a:xfrm>
            <a:prstGeom prst="can">
              <a:avLst>
                <a:gd name="adj" fmla="val 50000"/>
              </a:avLst>
            </a:prstGeom>
            <a:solidFill>
              <a:srgbClr val="BFBFBF"/>
            </a:solidFill>
            <a:ln w="3175">
              <a:solidFill>
                <a:srgbClr val="000000"/>
              </a:solidFill>
              <a:round/>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581" name="AutoShape 1084">
              <a:extLst>
                <a:ext uri="{FF2B5EF4-FFF2-40B4-BE49-F238E27FC236}">
                  <a16:creationId xmlns:a16="http://schemas.microsoft.com/office/drawing/2014/main" id="{E07FE34E-32F4-4CD5-81E1-929E4F55E6C8}"/>
                </a:ext>
              </a:extLst>
            </xdr:cNvPr>
            <xdr:cNvSpPr>
              <a:spLocks noChangeArrowheads="1"/>
            </xdr:cNvSpPr>
          </xdr:nvSpPr>
          <xdr:spPr bwMode="auto">
            <a:xfrm>
              <a:off x="2807374" y="1721198"/>
              <a:ext cx="162" cy="141"/>
            </a:xfrm>
            <a:prstGeom prst="can">
              <a:avLst>
                <a:gd name="adj" fmla="val 50000"/>
              </a:avLst>
            </a:prstGeom>
            <a:solidFill>
              <a:srgbClr val="BFBFBF"/>
            </a:solidFill>
            <a:ln w="3175">
              <a:solidFill>
                <a:srgbClr val="000000"/>
              </a:solidFill>
              <a:round/>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582" name="AutoShape 1083">
              <a:extLst>
                <a:ext uri="{FF2B5EF4-FFF2-40B4-BE49-F238E27FC236}">
                  <a16:creationId xmlns:a16="http://schemas.microsoft.com/office/drawing/2014/main" id="{C92C715F-C0CC-4B8E-8640-225751C636B0}"/>
                </a:ext>
              </a:extLst>
            </xdr:cNvPr>
            <xdr:cNvSpPr>
              <a:spLocks noChangeArrowheads="1"/>
            </xdr:cNvSpPr>
          </xdr:nvSpPr>
          <xdr:spPr bwMode="auto">
            <a:xfrm>
              <a:off x="2807086" y="1721297"/>
              <a:ext cx="162" cy="141"/>
            </a:xfrm>
            <a:prstGeom prst="can">
              <a:avLst>
                <a:gd name="adj" fmla="val 50000"/>
              </a:avLst>
            </a:prstGeom>
            <a:solidFill>
              <a:srgbClr val="BFBFBF"/>
            </a:solidFill>
            <a:ln w="3175">
              <a:solidFill>
                <a:srgbClr val="000000"/>
              </a:solidFill>
              <a:round/>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583" name="AutoShape 1082">
              <a:extLst>
                <a:ext uri="{FF2B5EF4-FFF2-40B4-BE49-F238E27FC236}">
                  <a16:creationId xmlns:a16="http://schemas.microsoft.com/office/drawing/2014/main" id="{B9042E40-ABE7-433A-AAFB-ECF0302F43DC}"/>
                </a:ext>
              </a:extLst>
            </xdr:cNvPr>
            <xdr:cNvSpPr>
              <a:spLocks noChangeArrowheads="1"/>
            </xdr:cNvSpPr>
          </xdr:nvSpPr>
          <xdr:spPr bwMode="auto">
            <a:xfrm>
              <a:off x="2807304" y="1721296"/>
              <a:ext cx="162" cy="141"/>
            </a:xfrm>
            <a:prstGeom prst="can">
              <a:avLst>
                <a:gd name="adj" fmla="val 50000"/>
              </a:avLst>
            </a:prstGeom>
            <a:solidFill>
              <a:srgbClr val="BFBFBF"/>
            </a:solidFill>
            <a:ln w="3175">
              <a:solidFill>
                <a:srgbClr val="000000"/>
              </a:solidFill>
              <a:round/>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584" name="AutoShape 1081">
              <a:extLst>
                <a:ext uri="{FF2B5EF4-FFF2-40B4-BE49-F238E27FC236}">
                  <a16:creationId xmlns:a16="http://schemas.microsoft.com/office/drawing/2014/main" id="{3FAF6358-47AD-4239-A426-CFE87C622E3D}"/>
                </a:ext>
              </a:extLst>
            </xdr:cNvPr>
            <xdr:cNvSpPr>
              <a:spLocks noChangeArrowheads="1"/>
            </xdr:cNvSpPr>
          </xdr:nvSpPr>
          <xdr:spPr bwMode="auto">
            <a:xfrm>
              <a:off x="2807800" y="1721281"/>
              <a:ext cx="173" cy="156"/>
            </a:xfrm>
            <a:prstGeom prst="cube">
              <a:avLst>
                <a:gd name="adj" fmla="val 25639"/>
              </a:avLst>
            </a:prstGeom>
            <a:solidFill>
              <a:srgbClr val="D8D8D8"/>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585" name="AutoShape 1080">
              <a:extLst>
                <a:ext uri="{FF2B5EF4-FFF2-40B4-BE49-F238E27FC236}">
                  <a16:creationId xmlns:a16="http://schemas.microsoft.com/office/drawing/2014/main" id="{BB64819D-DAAC-4211-A96B-0713AA8355EB}"/>
                </a:ext>
              </a:extLst>
            </xdr:cNvPr>
            <xdr:cNvSpPr>
              <a:spLocks noChangeArrowheads="1"/>
            </xdr:cNvSpPr>
          </xdr:nvSpPr>
          <xdr:spPr bwMode="auto">
            <a:xfrm>
              <a:off x="2806767" y="1721378"/>
              <a:ext cx="231" cy="105"/>
            </a:xfrm>
            <a:prstGeom prst="cube">
              <a:avLst>
                <a:gd name="adj" fmla="val 25000"/>
              </a:avLst>
            </a:prstGeom>
            <a:solidFill>
              <a:srgbClr val="FFFFFF"/>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586" name="Arc 1079">
              <a:extLst>
                <a:ext uri="{FF2B5EF4-FFF2-40B4-BE49-F238E27FC236}">
                  <a16:creationId xmlns:a16="http://schemas.microsoft.com/office/drawing/2014/main" id="{4F11D8D2-9948-4206-9EAB-5DD3D628FFF2}"/>
                </a:ext>
              </a:extLst>
            </xdr:cNvPr>
            <xdr:cNvSpPr>
              <a:spLocks/>
            </xdr:cNvSpPr>
          </xdr:nvSpPr>
          <xdr:spPr bwMode="auto">
            <a:xfrm rot="15300000" flipH="1">
              <a:off x="2806984" y="1721242"/>
              <a:ext cx="225" cy="517"/>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19050">
              <a:solidFill>
                <a:srgbClr val="FF0000"/>
              </a:solidFill>
              <a:round/>
              <a:headEnd/>
              <a:tailEnd/>
            </a:ln>
            <a:extLst>
              <a:ext uri="{909E8E84-426E-40DD-AFC4-6F175D3DCCD1}">
                <a14:hiddenFill xmlns:a14="http://schemas.microsoft.com/office/drawing/2010/main">
                  <a:solidFill>
                    <a:srgbClr val="FFFFFF"/>
                  </a:solidFill>
                </a14:hiddenFill>
              </a:ext>
            </a:extLst>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587" name="Arc 1078">
              <a:extLst>
                <a:ext uri="{FF2B5EF4-FFF2-40B4-BE49-F238E27FC236}">
                  <a16:creationId xmlns:a16="http://schemas.microsoft.com/office/drawing/2014/main" id="{48F1F0E4-C7CF-4F89-A322-77100A65E6AB}"/>
                </a:ext>
              </a:extLst>
            </xdr:cNvPr>
            <xdr:cNvSpPr>
              <a:spLocks/>
            </xdr:cNvSpPr>
          </xdr:nvSpPr>
          <xdr:spPr bwMode="auto">
            <a:xfrm rot="15300000" flipH="1">
              <a:off x="2807038" y="1721250"/>
              <a:ext cx="225" cy="517"/>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19050">
              <a:solidFill>
                <a:srgbClr val="000000"/>
              </a:solidFill>
              <a:round/>
              <a:headEnd/>
              <a:tailEnd/>
            </a:ln>
            <a:extLst>
              <a:ext uri="{909E8E84-426E-40DD-AFC4-6F175D3DCCD1}">
                <a14:hiddenFill xmlns:a14="http://schemas.microsoft.com/office/drawing/2010/main">
                  <a:solidFill>
                    <a:srgbClr val="FFFFFF"/>
                  </a:solidFill>
                </a14:hiddenFill>
              </a:ext>
            </a:extLst>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588" name="AutoShape 1077">
              <a:extLst>
                <a:ext uri="{FF2B5EF4-FFF2-40B4-BE49-F238E27FC236}">
                  <a16:creationId xmlns:a16="http://schemas.microsoft.com/office/drawing/2014/main" id="{A01309BF-DCA8-4595-8082-841459924767}"/>
                </a:ext>
              </a:extLst>
            </xdr:cNvPr>
            <xdr:cNvSpPr>
              <a:spLocks noChangeArrowheads="1"/>
            </xdr:cNvSpPr>
          </xdr:nvSpPr>
          <xdr:spPr bwMode="auto">
            <a:xfrm>
              <a:off x="2807661" y="1720430"/>
              <a:ext cx="751" cy="306"/>
            </a:xfrm>
            <a:prstGeom prst="parallelogram">
              <a:avLst>
                <a:gd name="adj" fmla="val 63595"/>
              </a:avLst>
            </a:prstGeom>
            <a:solidFill>
              <a:srgbClr val="C2D69B"/>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589" name="AutoShape 1076">
              <a:extLst>
                <a:ext uri="{FF2B5EF4-FFF2-40B4-BE49-F238E27FC236}">
                  <a16:creationId xmlns:a16="http://schemas.microsoft.com/office/drawing/2014/main" id="{6B3C27F2-D2AE-4ECF-B0B7-BE7A17C419F3}"/>
                </a:ext>
              </a:extLst>
            </xdr:cNvPr>
            <xdr:cNvSpPr>
              <a:spLocks noChangeArrowheads="1"/>
            </xdr:cNvSpPr>
          </xdr:nvSpPr>
          <xdr:spPr bwMode="auto">
            <a:xfrm>
              <a:off x="2808133" y="1720541"/>
              <a:ext cx="238" cy="386"/>
            </a:xfrm>
            <a:prstGeom prst="cube">
              <a:avLst>
                <a:gd name="adj" fmla="val 55463"/>
              </a:avLst>
            </a:prstGeom>
            <a:solidFill>
              <a:srgbClr val="808080"/>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590" name="AutoShape 1075">
              <a:extLst>
                <a:ext uri="{FF2B5EF4-FFF2-40B4-BE49-F238E27FC236}">
                  <a16:creationId xmlns:a16="http://schemas.microsoft.com/office/drawing/2014/main" id="{EA9FE0E5-3BEE-4299-9C92-D1F5A5CABEED}"/>
                </a:ext>
              </a:extLst>
            </xdr:cNvPr>
            <xdr:cNvSpPr>
              <a:spLocks noChangeArrowheads="1"/>
            </xdr:cNvSpPr>
          </xdr:nvSpPr>
          <xdr:spPr bwMode="auto">
            <a:xfrm>
              <a:off x="2807826" y="1720431"/>
              <a:ext cx="489" cy="167"/>
            </a:xfrm>
            <a:prstGeom prst="cube">
              <a:avLst>
                <a:gd name="adj" fmla="val 28787"/>
              </a:avLst>
            </a:prstGeom>
            <a:solidFill>
              <a:srgbClr val="FFFFCC"/>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591" name="AutoShape 1074">
              <a:extLst>
                <a:ext uri="{FF2B5EF4-FFF2-40B4-BE49-F238E27FC236}">
                  <a16:creationId xmlns:a16="http://schemas.microsoft.com/office/drawing/2014/main" id="{2EF6D776-BF94-4458-A913-1D167BB152C2}"/>
                </a:ext>
              </a:extLst>
            </xdr:cNvPr>
            <xdr:cNvSpPr>
              <a:spLocks noChangeArrowheads="1"/>
            </xdr:cNvSpPr>
          </xdr:nvSpPr>
          <xdr:spPr bwMode="auto">
            <a:xfrm>
              <a:off x="2806898" y="1720745"/>
              <a:ext cx="173" cy="215"/>
            </a:xfrm>
            <a:prstGeom prst="cube">
              <a:avLst>
                <a:gd name="adj" fmla="val 25000"/>
              </a:avLst>
            </a:prstGeom>
            <a:solidFill>
              <a:srgbClr val="5A5A5A"/>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grpSp>
      <xdr:pic>
        <xdr:nvPicPr>
          <xdr:cNvPr id="544" name="図 51" descr="firewall_2">
            <a:extLst>
              <a:ext uri="{FF2B5EF4-FFF2-40B4-BE49-F238E27FC236}">
                <a16:creationId xmlns:a16="http://schemas.microsoft.com/office/drawing/2014/main" id="{448B5EE5-4900-4A70-A0FC-DBA47FAC30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rot="20977453">
            <a:off x="4713900" y="1634167"/>
            <a:ext cx="1216571"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45" name="図 57" descr="pc_desk">
            <a:extLst>
              <a:ext uri="{FF2B5EF4-FFF2-40B4-BE49-F238E27FC236}">
                <a16:creationId xmlns:a16="http://schemas.microsoft.com/office/drawing/2014/main" id="{C9D8092E-8D42-4FBA-9F2C-C242194AAD6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45088" y="1079525"/>
            <a:ext cx="1562864" cy="12866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46" name="図 58" descr="notepc">
            <a:extLst>
              <a:ext uri="{FF2B5EF4-FFF2-40B4-BE49-F238E27FC236}">
                <a16:creationId xmlns:a16="http://schemas.microsoft.com/office/drawing/2014/main" id="{E8E4ABAA-D1E2-4BEB-9439-47027E14263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97301" y="3167740"/>
            <a:ext cx="1301698" cy="11517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547" name="Text Box 1066">
            <a:extLst>
              <a:ext uri="{FF2B5EF4-FFF2-40B4-BE49-F238E27FC236}">
                <a16:creationId xmlns:a16="http://schemas.microsoft.com/office/drawing/2014/main" id="{E2E2DCE4-964D-493B-B5FF-703ECE6FFCB8}"/>
              </a:ext>
            </a:extLst>
          </xdr:cNvPr>
          <xdr:cNvSpPr txBox="1">
            <a:spLocks noChangeArrowheads="1"/>
          </xdr:cNvSpPr>
        </xdr:nvSpPr>
        <xdr:spPr bwMode="auto">
          <a:xfrm>
            <a:off x="7645915" y="2378894"/>
            <a:ext cx="1224835" cy="672307"/>
          </a:xfrm>
          <a:prstGeom prst="rect">
            <a:avLst/>
          </a:prstGeom>
          <a:solidFill>
            <a:srgbClr val="FFFF9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wrap="square" lIns="91440" tIns="45720" rIns="91440" bIns="4572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lnSpc>
                <a:spcPts val="1000"/>
              </a:lnSpc>
              <a:defRPr sz="1000"/>
            </a:pPr>
            <a:r>
              <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[Linux </a:t>
            </a:r>
            <a:r>
              <a:rPr lang="en-US" altLang="ja-JP"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Host </a:t>
            </a:r>
            <a:r>
              <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PC]</a:t>
            </a:r>
          </a:p>
          <a:p>
            <a:pPr algn="l" rtl="0">
              <a:lnSpc>
                <a:spcPts val="1100"/>
              </a:lnSpc>
              <a:defRPr sz="1000"/>
            </a:pPr>
            <a:r>
              <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TFTP</a:t>
            </a:r>
            <a:r>
              <a:rPr lang="en-US" altLang="ja-JP"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 Server</a:t>
            </a:r>
            <a:endPar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endParaRPr>
          </a:p>
          <a:p>
            <a:pPr algn="l" rtl="0">
              <a:lnSpc>
                <a:spcPts val="1000"/>
              </a:lnSpc>
              <a:defRPr sz="1000"/>
            </a:pPr>
            <a:r>
              <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NFS </a:t>
            </a:r>
            <a:r>
              <a:rPr lang="en-US" altLang="ja-JP"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Server</a:t>
            </a:r>
            <a:endPar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endParaRPr>
          </a:p>
        </xdr:txBody>
      </xdr:sp>
      <xdr:sp macro="" textlink="">
        <xdr:nvSpPr>
          <xdr:cNvPr id="548" name="Text Box 1065">
            <a:extLst>
              <a:ext uri="{FF2B5EF4-FFF2-40B4-BE49-F238E27FC236}">
                <a16:creationId xmlns:a16="http://schemas.microsoft.com/office/drawing/2014/main" id="{95A87FEC-A2C5-4CC3-AAC7-CBA227D51A4D}"/>
              </a:ext>
            </a:extLst>
          </xdr:cNvPr>
          <xdr:cNvSpPr txBox="1">
            <a:spLocks noChangeArrowheads="1"/>
          </xdr:cNvSpPr>
        </xdr:nvSpPr>
        <xdr:spPr bwMode="auto">
          <a:xfrm>
            <a:off x="4884061" y="2546250"/>
            <a:ext cx="1316455" cy="3207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91440" tIns="45720" rIns="91440" bIns="4572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defRPr sz="1000"/>
            </a:pPr>
            <a:r>
              <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Ethernet </a:t>
            </a:r>
            <a:r>
              <a:rPr lang="en-US" altLang="ja-JP"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cable</a:t>
            </a:r>
            <a:endPar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endParaRPr>
          </a:p>
        </xdr:txBody>
      </xdr:sp>
      <xdr:sp macro="" textlink="">
        <xdr:nvSpPr>
          <xdr:cNvPr id="549" name="Text Box 1063">
            <a:extLst>
              <a:ext uri="{FF2B5EF4-FFF2-40B4-BE49-F238E27FC236}">
                <a16:creationId xmlns:a16="http://schemas.microsoft.com/office/drawing/2014/main" id="{EB77905D-4F51-47F2-8AA4-B94ACB96A275}"/>
              </a:ext>
            </a:extLst>
          </xdr:cNvPr>
          <xdr:cNvSpPr txBox="1">
            <a:spLocks noChangeArrowheads="1"/>
          </xdr:cNvSpPr>
        </xdr:nvSpPr>
        <xdr:spPr bwMode="auto">
          <a:xfrm>
            <a:off x="3040050" y="3673497"/>
            <a:ext cx="1444678" cy="5145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91440" tIns="45720" rIns="91440" bIns="4572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defRPr sz="1000"/>
            </a:pPr>
            <a:r>
              <a:rPr lang="ja-JP" altLang="en-US" sz="9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USB</a:t>
            </a:r>
            <a:r>
              <a:rPr lang="ja-JP" altLang="en-US" sz="900" b="0" i="0" u="none" strike="noStrike" baseline="0">
                <a:solidFill>
                  <a:srgbClr val="000000"/>
                </a:solidFill>
                <a:latin typeface="Times New Roman" panose="02020603050405020304" pitchFamily="18" charset="0"/>
                <a:ea typeface="+mn-ea"/>
                <a:cs typeface="Times New Roman" panose="02020603050405020304" pitchFamily="18" charset="0"/>
              </a:rPr>
              <a:t> </a:t>
            </a:r>
            <a:r>
              <a:rPr lang="en-US" altLang="ja-JP" sz="1050">
                <a:effectLst/>
                <a:latin typeface="Times New Roman" panose="02020603050405020304" pitchFamily="18" charset="0"/>
                <a:ea typeface="+mn-ea"/>
                <a:cs typeface="Times New Roman" panose="02020603050405020304" pitchFamily="18" charset="0"/>
              </a:rPr>
              <a:t>cable</a:t>
            </a:r>
            <a:endParaRPr lang="ja-JP" altLang="en-US" sz="1050" b="0" i="0" u="none" strike="noStrike" baseline="0">
              <a:solidFill>
                <a:srgbClr val="000000"/>
              </a:solidFill>
              <a:latin typeface="Times New Roman" panose="02020603050405020304" pitchFamily="18" charset="0"/>
              <a:ea typeface="+mn-ea"/>
              <a:cs typeface="Times New Roman" panose="02020603050405020304" pitchFamily="18" charset="0"/>
            </a:endParaRPr>
          </a:p>
          <a:p>
            <a:pPr algn="l" rtl="0">
              <a:defRPr sz="1000"/>
            </a:pPr>
            <a:r>
              <a:rPr lang="ja-JP" altLang="en-US" sz="9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(type A to mini AB)</a:t>
            </a:r>
          </a:p>
        </xdr:txBody>
      </xdr:sp>
      <xdr:sp macro="" textlink="">
        <xdr:nvSpPr>
          <xdr:cNvPr id="550" name="Text Box 1062">
            <a:extLst>
              <a:ext uri="{FF2B5EF4-FFF2-40B4-BE49-F238E27FC236}">
                <a16:creationId xmlns:a16="http://schemas.microsoft.com/office/drawing/2014/main" id="{A5CF7659-724F-4BC5-820A-DEDFBA3C50DB}"/>
              </a:ext>
            </a:extLst>
          </xdr:cNvPr>
          <xdr:cNvSpPr txBox="1">
            <a:spLocks noChangeArrowheads="1"/>
          </xdr:cNvSpPr>
        </xdr:nvSpPr>
        <xdr:spPr bwMode="auto">
          <a:xfrm>
            <a:off x="1078332" y="4364995"/>
            <a:ext cx="2423225" cy="756444"/>
          </a:xfrm>
          <a:prstGeom prst="rect">
            <a:avLst/>
          </a:prstGeom>
          <a:solidFill>
            <a:srgbClr val="FFFF9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wrap="square" lIns="91440" tIns="45720" rIns="91440" bIns="4572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r>
              <a:rPr lang="en-US" altLang="ja-JP" sz="1100" b="0" i="0" baseline="0">
                <a:effectLst/>
                <a:latin typeface="Times New Roman" panose="02020603050405020304" pitchFamily="18" charset="0"/>
                <a:ea typeface="+mn-ea"/>
                <a:cs typeface="Times New Roman" panose="02020603050405020304" pitchFamily="18" charset="0"/>
              </a:rPr>
              <a:t>[Windows 7 host PC]</a:t>
            </a:r>
            <a:br>
              <a:rPr lang="en-US" altLang="ja-JP" sz="1100" b="0" i="0" baseline="0">
                <a:effectLst/>
                <a:latin typeface="Times New Roman" panose="02020603050405020304" pitchFamily="18" charset="0"/>
                <a:ea typeface="+mn-ea"/>
                <a:cs typeface="Times New Roman" panose="02020603050405020304" pitchFamily="18" charset="0"/>
              </a:rPr>
            </a:br>
            <a:r>
              <a:rPr lang="en-US" altLang="ja-JP" sz="1100" b="0" i="0" baseline="0">
                <a:effectLst/>
                <a:latin typeface="Times New Roman" panose="02020603050405020304" pitchFamily="18" charset="0"/>
                <a:ea typeface="+mn-ea"/>
                <a:cs typeface="Times New Roman" panose="02020603050405020304" pitchFamily="18" charset="0"/>
              </a:rPr>
              <a:t>Terminal software for console display</a:t>
            </a:r>
            <a:br>
              <a:rPr lang="en-US" altLang="ja-JP" sz="1100" b="0" i="0" baseline="0">
                <a:effectLst/>
                <a:latin typeface="Times New Roman" panose="02020603050405020304" pitchFamily="18" charset="0"/>
                <a:ea typeface="+mn-ea"/>
                <a:cs typeface="Times New Roman" panose="02020603050405020304" pitchFamily="18" charset="0"/>
              </a:rPr>
            </a:br>
            <a:r>
              <a:rPr lang="en-US" altLang="ja-JP" sz="1100" b="0" i="0" baseline="0">
                <a:effectLst/>
                <a:latin typeface="Times New Roman" panose="02020603050405020304" pitchFamily="18" charset="0"/>
                <a:ea typeface="+mn-ea"/>
                <a:cs typeface="Times New Roman" panose="02020603050405020304" pitchFamily="18" charset="0"/>
              </a:rPr>
              <a:t>ssh for controlling Linux host</a:t>
            </a:r>
            <a:endParaRPr lang="ja-JP" altLang="ja-JP" sz="1050">
              <a:effectLst/>
              <a:latin typeface="Times New Roman" panose="02020603050405020304" pitchFamily="18" charset="0"/>
              <a:cs typeface="Times New Roman" panose="02020603050405020304" pitchFamily="18" charset="0"/>
            </a:endParaRPr>
          </a:p>
          <a:p>
            <a:pPr algn="l" rtl="0">
              <a:lnSpc>
                <a:spcPts val="1000"/>
              </a:lnSpc>
              <a:defRPr sz="1000"/>
            </a:pPr>
            <a:r>
              <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 </a:t>
            </a:r>
          </a:p>
        </xdr:txBody>
      </xdr:sp>
      <xdr:sp macro="" textlink="">
        <xdr:nvSpPr>
          <xdr:cNvPr id="551" name="Text Box 1027">
            <a:extLst>
              <a:ext uri="{FF2B5EF4-FFF2-40B4-BE49-F238E27FC236}">
                <a16:creationId xmlns:a16="http://schemas.microsoft.com/office/drawing/2014/main" id="{0BD3FEDD-1A5D-4BBC-A8C1-3EB262C4C6A6}"/>
              </a:ext>
            </a:extLst>
          </xdr:cNvPr>
          <xdr:cNvSpPr txBox="1">
            <a:spLocks noChangeArrowheads="1"/>
          </xdr:cNvSpPr>
        </xdr:nvSpPr>
        <xdr:spPr bwMode="auto">
          <a:xfrm>
            <a:off x="4120612" y="4617974"/>
            <a:ext cx="2311132" cy="529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91440" tIns="45720" rIns="91440" bIns="45720" anchor="t" upright="1">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lnSpc>
                <a:spcPts val="600"/>
              </a:lnSpc>
              <a:defRPr sz="1000"/>
            </a:pPr>
            <a:r>
              <a:rPr lang="ja-JP" altLang="en-US" sz="800" b="1" i="0" u="none" strike="noStrike" baseline="0">
                <a:solidFill>
                  <a:srgbClr val="000000"/>
                </a:solidFill>
                <a:latin typeface="Times New Roman" panose="02020603050405020304" pitchFamily="18" charset="0"/>
                <a:ea typeface="+mn-ea"/>
                <a:cs typeface="Times New Roman" panose="02020603050405020304" pitchFamily="18" charset="0"/>
              </a:rPr>
              <a:t>R-Car </a:t>
            </a:r>
            <a:r>
              <a:rPr lang="en-US" altLang="ja-JP" sz="800" b="1" i="0" u="none" strike="noStrike" baseline="0">
                <a:solidFill>
                  <a:srgbClr val="000000"/>
                </a:solidFill>
                <a:latin typeface="Times New Roman" panose="02020603050405020304" pitchFamily="18" charset="0"/>
                <a:ea typeface="+mn-ea"/>
                <a:cs typeface="Times New Roman" panose="02020603050405020304" pitchFamily="18" charset="0"/>
              </a:rPr>
              <a:t>V3U</a:t>
            </a:r>
          </a:p>
          <a:p>
            <a:pPr algn="l" rtl="0">
              <a:lnSpc>
                <a:spcPts val="600"/>
              </a:lnSpc>
              <a:defRPr sz="1000"/>
            </a:pPr>
            <a:endParaRPr lang="en-US" altLang="ja-JP"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endParaRPr>
          </a:p>
          <a:p>
            <a:pPr algn="l" rtl="0">
              <a:lnSpc>
                <a:spcPts val="600"/>
              </a:lnSpc>
              <a:defRPr sz="1000"/>
            </a:pPr>
            <a:r>
              <a:rPr lang="en-US" altLang="ja-JP" sz="1050" b="1" i="0" u="none" strike="noStrike" baseline="0">
                <a:solidFill>
                  <a:srgbClr val="000000"/>
                </a:solidFill>
                <a:latin typeface="Times New Roman" panose="02020603050405020304" pitchFamily="18" charset="0"/>
                <a:ea typeface="ＭＳ Ｐゴシック"/>
                <a:cs typeface="Times New Roman" panose="02020603050405020304" pitchFamily="18" charset="0"/>
              </a:rPr>
              <a:t>Evaluation Board (Slave)</a:t>
            </a:r>
          </a:p>
        </xdr:txBody>
      </xdr:sp>
      <xdr:sp macro="" textlink="">
        <xdr:nvSpPr>
          <xdr:cNvPr id="552" name="Text Box 1065">
            <a:extLst>
              <a:ext uri="{FF2B5EF4-FFF2-40B4-BE49-F238E27FC236}">
                <a16:creationId xmlns:a16="http://schemas.microsoft.com/office/drawing/2014/main" id="{B5D8E422-F152-4F3B-B8D2-F512D7C55ED6}"/>
              </a:ext>
            </a:extLst>
          </xdr:cNvPr>
          <xdr:cNvSpPr txBox="1">
            <a:spLocks noChangeArrowheads="1"/>
          </xdr:cNvSpPr>
        </xdr:nvSpPr>
        <xdr:spPr bwMode="auto">
          <a:xfrm>
            <a:off x="3615293" y="2213811"/>
            <a:ext cx="1024387" cy="3207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91440" tIns="45720" rIns="91440" bIns="4572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defRPr sz="1000"/>
            </a:pPr>
            <a:r>
              <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Ethernet </a:t>
            </a:r>
            <a:r>
              <a:rPr lang="en-US" altLang="ja-JP"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cable</a:t>
            </a:r>
            <a:endPar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endParaRPr>
          </a:p>
        </xdr:txBody>
      </xdr:sp>
      <xdr:sp macro="" textlink="">
        <xdr:nvSpPr>
          <xdr:cNvPr id="553" name="Freeform 230">
            <a:extLst>
              <a:ext uri="{FF2B5EF4-FFF2-40B4-BE49-F238E27FC236}">
                <a16:creationId xmlns:a16="http://schemas.microsoft.com/office/drawing/2014/main" id="{363B8A28-7DFF-4F82-BA68-AA7EDDDEBC61}"/>
              </a:ext>
            </a:extLst>
          </xdr:cNvPr>
          <xdr:cNvSpPr/>
        </xdr:nvSpPr>
        <xdr:spPr>
          <a:xfrm>
            <a:off x="2914115" y="2584342"/>
            <a:ext cx="1754013" cy="1056166"/>
          </a:xfrm>
          <a:custGeom>
            <a:avLst/>
            <a:gdLst>
              <a:gd name="connsiteX0" fmla="*/ 1751888 w 1766689"/>
              <a:gd name="connsiteY0" fmla="*/ 651263 h 839270"/>
              <a:gd name="connsiteX1" fmla="*/ 1751888 w 1766689"/>
              <a:gd name="connsiteY1" fmla="*/ 531622 h 839270"/>
              <a:gd name="connsiteX2" fmla="*/ 1598063 w 1766689"/>
              <a:gd name="connsiteY2" fmla="*/ 78695 h 839270"/>
              <a:gd name="connsiteX3" fmla="*/ 1051133 w 1766689"/>
              <a:gd name="connsiteY3" fmla="*/ 61603 h 839270"/>
              <a:gd name="connsiteX4" fmla="*/ 717847 w 1766689"/>
              <a:gd name="connsiteY4" fmla="*/ 702538 h 839270"/>
              <a:gd name="connsiteX5" fmla="*/ 0 w 1766689"/>
              <a:gd name="connsiteY5" fmla="*/ 839270 h 839270"/>
              <a:gd name="connsiteX0" fmla="*/ 1751888 w 1806763"/>
              <a:gd name="connsiteY0" fmla="*/ 591108 h 779115"/>
              <a:gd name="connsiteX1" fmla="*/ 1751888 w 1806763"/>
              <a:gd name="connsiteY1" fmla="*/ 471467 h 779115"/>
              <a:gd name="connsiteX2" fmla="*/ 1051133 w 1806763"/>
              <a:gd name="connsiteY2" fmla="*/ 1448 h 779115"/>
              <a:gd name="connsiteX3" fmla="*/ 717847 w 1806763"/>
              <a:gd name="connsiteY3" fmla="*/ 642383 h 779115"/>
              <a:gd name="connsiteX4" fmla="*/ 0 w 1806763"/>
              <a:gd name="connsiteY4" fmla="*/ 779115 h 779115"/>
              <a:gd name="connsiteX0" fmla="*/ 1751888 w 1762042"/>
              <a:gd name="connsiteY0" fmla="*/ 590953 h 778960"/>
              <a:gd name="connsiteX1" fmla="*/ 1751888 w 1762042"/>
              <a:gd name="connsiteY1" fmla="*/ 471312 h 778960"/>
              <a:gd name="connsiteX2" fmla="*/ 1051133 w 1762042"/>
              <a:gd name="connsiteY2" fmla="*/ 1293 h 778960"/>
              <a:gd name="connsiteX3" fmla="*/ 717847 w 1762042"/>
              <a:gd name="connsiteY3" fmla="*/ 642228 h 778960"/>
              <a:gd name="connsiteX4" fmla="*/ 0 w 1762042"/>
              <a:gd name="connsiteY4" fmla="*/ 778960 h 778960"/>
              <a:gd name="connsiteX0" fmla="*/ 1751888 w 1762042"/>
              <a:gd name="connsiteY0" fmla="*/ 590953 h 778960"/>
              <a:gd name="connsiteX1" fmla="*/ 1751888 w 1762042"/>
              <a:gd name="connsiteY1" fmla="*/ 471312 h 778960"/>
              <a:gd name="connsiteX2" fmla="*/ 1051133 w 1762042"/>
              <a:gd name="connsiteY2" fmla="*/ 1293 h 778960"/>
              <a:gd name="connsiteX3" fmla="*/ 717847 w 1762042"/>
              <a:gd name="connsiteY3" fmla="*/ 642228 h 778960"/>
              <a:gd name="connsiteX4" fmla="*/ 0 w 1762042"/>
              <a:gd name="connsiteY4" fmla="*/ 778960 h 778960"/>
              <a:gd name="connsiteX0" fmla="*/ 1751888 w 1758140"/>
              <a:gd name="connsiteY0" fmla="*/ 590953 h 778960"/>
              <a:gd name="connsiteX1" fmla="*/ 1751888 w 1758140"/>
              <a:gd name="connsiteY1" fmla="*/ 471312 h 778960"/>
              <a:gd name="connsiteX2" fmla="*/ 1051133 w 1758140"/>
              <a:gd name="connsiteY2" fmla="*/ 1293 h 778960"/>
              <a:gd name="connsiteX3" fmla="*/ 717847 w 1758140"/>
              <a:gd name="connsiteY3" fmla="*/ 642228 h 778960"/>
              <a:gd name="connsiteX4" fmla="*/ 0 w 1758140"/>
              <a:gd name="connsiteY4" fmla="*/ 778960 h 778960"/>
              <a:gd name="connsiteX0" fmla="*/ 1751888 w 1754013"/>
              <a:gd name="connsiteY0" fmla="*/ 590953 h 778960"/>
              <a:gd name="connsiteX1" fmla="*/ 1751888 w 1754013"/>
              <a:gd name="connsiteY1" fmla="*/ 471312 h 778960"/>
              <a:gd name="connsiteX2" fmla="*/ 1051133 w 1754013"/>
              <a:gd name="connsiteY2" fmla="*/ 1293 h 778960"/>
              <a:gd name="connsiteX3" fmla="*/ 717847 w 1754013"/>
              <a:gd name="connsiteY3" fmla="*/ 642228 h 778960"/>
              <a:gd name="connsiteX4" fmla="*/ 0 w 1754013"/>
              <a:gd name="connsiteY4" fmla="*/ 778960 h 778960"/>
              <a:gd name="connsiteX0" fmla="*/ 1751888 w 1754013"/>
              <a:gd name="connsiteY0" fmla="*/ 747510 h 935517"/>
              <a:gd name="connsiteX1" fmla="*/ 1751888 w 1754013"/>
              <a:gd name="connsiteY1" fmla="*/ 627869 h 935517"/>
              <a:gd name="connsiteX2" fmla="*/ 1051133 w 1754013"/>
              <a:gd name="connsiteY2" fmla="*/ 157850 h 935517"/>
              <a:gd name="connsiteX3" fmla="*/ 717847 w 1754013"/>
              <a:gd name="connsiteY3" fmla="*/ 798785 h 935517"/>
              <a:gd name="connsiteX4" fmla="*/ 0 w 1754013"/>
              <a:gd name="connsiteY4" fmla="*/ 935517 h 935517"/>
              <a:gd name="connsiteX0" fmla="*/ 1751888 w 1754013"/>
              <a:gd name="connsiteY0" fmla="*/ 793246 h 981253"/>
              <a:gd name="connsiteX1" fmla="*/ 1751888 w 1754013"/>
              <a:gd name="connsiteY1" fmla="*/ 673605 h 981253"/>
              <a:gd name="connsiteX2" fmla="*/ 1051133 w 1754013"/>
              <a:gd name="connsiteY2" fmla="*/ 203586 h 981253"/>
              <a:gd name="connsiteX3" fmla="*/ 717847 w 1754013"/>
              <a:gd name="connsiteY3" fmla="*/ 844521 h 981253"/>
              <a:gd name="connsiteX4" fmla="*/ 0 w 1754013"/>
              <a:gd name="connsiteY4" fmla="*/ 981253 h 981253"/>
              <a:gd name="connsiteX0" fmla="*/ 1751888 w 1754013"/>
              <a:gd name="connsiteY0" fmla="*/ 826870 h 1014877"/>
              <a:gd name="connsiteX1" fmla="*/ 1751888 w 1754013"/>
              <a:gd name="connsiteY1" fmla="*/ 707229 h 1014877"/>
              <a:gd name="connsiteX2" fmla="*/ 1051133 w 1754013"/>
              <a:gd name="connsiteY2" fmla="*/ 237210 h 1014877"/>
              <a:gd name="connsiteX3" fmla="*/ 717847 w 1754013"/>
              <a:gd name="connsiteY3" fmla="*/ 878145 h 1014877"/>
              <a:gd name="connsiteX4" fmla="*/ 0 w 1754013"/>
              <a:gd name="connsiteY4" fmla="*/ 1014877 h 1014877"/>
              <a:gd name="connsiteX0" fmla="*/ 1751888 w 1754013"/>
              <a:gd name="connsiteY0" fmla="*/ 868159 h 1056166"/>
              <a:gd name="connsiteX1" fmla="*/ 1751888 w 1754013"/>
              <a:gd name="connsiteY1" fmla="*/ 748518 h 1056166"/>
              <a:gd name="connsiteX2" fmla="*/ 1051133 w 1754013"/>
              <a:gd name="connsiteY2" fmla="*/ 278499 h 1056166"/>
              <a:gd name="connsiteX3" fmla="*/ 717847 w 1754013"/>
              <a:gd name="connsiteY3" fmla="*/ 919434 h 1056166"/>
              <a:gd name="connsiteX4" fmla="*/ 0 w 1754013"/>
              <a:gd name="connsiteY4" fmla="*/ 1056166 h 105616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754013" h="1056166">
                <a:moveTo>
                  <a:pt x="1751888" y="868159"/>
                </a:moveTo>
                <a:cubicBezTo>
                  <a:pt x="1755181" y="846527"/>
                  <a:pt x="1754224" y="790759"/>
                  <a:pt x="1751888" y="748518"/>
                </a:cubicBezTo>
                <a:cubicBezTo>
                  <a:pt x="1763839" y="-270035"/>
                  <a:pt x="1199661" y="-59550"/>
                  <a:pt x="1051133" y="278499"/>
                </a:cubicBezTo>
                <a:cubicBezTo>
                  <a:pt x="902605" y="616548"/>
                  <a:pt x="893036" y="789823"/>
                  <a:pt x="717847" y="919434"/>
                </a:cubicBezTo>
                <a:cubicBezTo>
                  <a:pt x="542658" y="1049045"/>
                  <a:pt x="271329" y="1052605"/>
                  <a:pt x="0" y="1056166"/>
                </a:cubicBezTo>
              </a:path>
            </a:pathLst>
          </a:cu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554" name="Freeform 231">
            <a:extLst>
              <a:ext uri="{FF2B5EF4-FFF2-40B4-BE49-F238E27FC236}">
                <a16:creationId xmlns:a16="http://schemas.microsoft.com/office/drawing/2014/main" id="{D18D7BAF-D1BF-474A-A270-DF6B00C4BFF1}"/>
              </a:ext>
            </a:extLst>
          </xdr:cNvPr>
          <xdr:cNvSpPr/>
        </xdr:nvSpPr>
        <xdr:spPr>
          <a:xfrm>
            <a:off x="4862265" y="2050991"/>
            <a:ext cx="171208" cy="1348698"/>
          </a:xfrm>
          <a:custGeom>
            <a:avLst/>
            <a:gdLst>
              <a:gd name="connsiteX0" fmla="*/ 60113 w 171208"/>
              <a:gd name="connsiteY0" fmla="*/ 1324598 h 1324598"/>
              <a:gd name="connsiteX1" fmla="*/ 128479 w 171208"/>
              <a:gd name="connsiteY1" fmla="*/ 837488 h 1324598"/>
              <a:gd name="connsiteX2" fmla="*/ 292 w 171208"/>
              <a:gd name="connsiteY2" fmla="*/ 316194 h 1324598"/>
              <a:gd name="connsiteX3" fmla="*/ 171208 w 171208"/>
              <a:gd name="connsiteY3" fmla="*/ 0 h 1324598"/>
            </a:gdLst>
            <a:ahLst/>
            <a:cxnLst>
              <a:cxn ang="0">
                <a:pos x="connsiteX0" y="connsiteY0"/>
              </a:cxn>
              <a:cxn ang="0">
                <a:pos x="connsiteX1" y="connsiteY1"/>
              </a:cxn>
              <a:cxn ang="0">
                <a:pos x="connsiteX2" y="connsiteY2"/>
              </a:cxn>
              <a:cxn ang="0">
                <a:pos x="connsiteX3" y="connsiteY3"/>
              </a:cxn>
            </a:cxnLst>
            <a:rect l="l" t="t" r="r" b="b"/>
            <a:pathLst>
              <a:path w="171208" h="1324598">
                <a:moveTo>
                  <a:pt x="60113" y="1324598"/>
                </a:moveTo>
                <a:cubicBezTo>
                  <a:pt x="99281" y="1165076"/>
                  <a:pt x="138449" y="1005555"/>
                  <a:pt x="128479" y="837488"/>
                </a:cubicBezTo>
                <a:cubicBezTo>
                  <a:pt x="118509" y="669421"/>
                  <a:pt x="-6829" y="455775"/>
                  <a:pt x="292" y="316194"/>
                </a:cubicBezTo>
                <a:cubicBezTo>
                  <a:pt x="7413" y="176613"/>
                  <a:pt x="89310" y="88306"/>
                  <a:pt x="171208" y="0"/>
                </a:cubicBezTo>
              </a:path>
            </a:pathLst>
          </a:cu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555" name="Text Box 1061">
            <a:extLst>
              <a:ext uri="{FF2B5EF4-FFF2-40B4-BE49-F238E27FC236}">
                <a16:creationId xmlns:a16="http://schemas.microsoft.com/office/drawing/2014/main" id="{C58FEA94-8C1D-4372-A4BF-92360146D404}"/>
              </a:ext>
            </a:extLst>
          </xdr:cNvPr>
          <xdr:cNvSpPr txBox="1">
            <a:spLocks noChangeArrowheads="1"/>
          </xdr:cNvSpPr>
        </xdr:nvSpPr>
        <xdr:spPr bwMode="auto">
          <a:xfrm>
            <a:off x="6753790" y="1866189"/>
            <a:ext cx="1020697" cy="2882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91440" tIns="45720" rIns="91440" bIns="4572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lnSpc>
                <a:spcPts val="900"/>
              </a:lnSpc>
              <a:defRPr sz="1000"/>
            </a:pPr>
            <a:r>
              <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Ethernet </a:t>
            </a:r>
            <a:r>
              <a:rPr lang="en-US" altLang="ja-JP"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cable</a:t>
            </a:r>
            <a:endPar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endParaRPr>
          </a:p>
        </xdr:txBody>
      </xdr:sp>
      <xdr:sp macro="" textlink="">
        <xdr:nvSpPr>
          <xdr:cNvPr id="556" name="Freeform 233">
            <a:extLst>
              <a:ext uri="{FF2B5EF4-FFF2-40B4-BE49-F238E27FC236}">
                <a16:creationId xmlns:a16="http://schemas.microsoft.com/office/drawing/2014/main" id="{F632D4C3-F043-4A28-83DA-D295EBB8C329}"/>
              </a:ext>
            </a:extLst>
          </xdr:cNvPr>
          <xdr:cNvSpPr/>
        </xdr:nvSpPr>
        <xdr:spPr>
          <a:xfrm>
            <a:off x="5356863" y="2039234"/>
            <a:ext cx="2462539" cy="225533"/>
          </a:xfrm>
          <a:custGeom>
            <a:avLst/>
            <a:gdLst>
              <a:gd name="connsiteX0" fmla="*/ 52625 w 2462539"/>
              <a:gd name="connsiteY0" fmla="*/ 28848 h 225533"/>
              <a:gd name="connsiteX1" fmla="*/ 240632 w 2462539"/>
              <a:gd name="connsiteY1" fmla="*/ 225402 h 225533"/>
              <a:gd name="connsiteX2" fmla="*/ 1949791 w 2462539"/>
              <a:gd name="connsiteY2" fmla="*/ 3211 h 225533"/>
              <a:gd name="connsiteX3" fmla="*/ 2462539 w 2462539"/>
              <a:gd name="connsiteY3" fmla="*/ 114306 h 225533"/>
            </a:gdLst>
            <a:ahLst/>
            <a:cxnLst>
              <a:cxn ang="0">
                <a:pos x="connsiteX0" y="connsiteY0"/>
              </a:cxn>
              <a:cxn ang="0">
                <a:pos x="connsiteX1" y="connsiteY1"/>
              </a:cxn>
              <a:cxn ang="0">
                <a:pos x="connsiteX2" y="connsiteY2"/>
              </a:cxn>
              <a:cxn ang="0">
                <a:pos x="connsiteX3" y="connsiteY3"/>
              </a:cxn>
            </a:cxnLst>
            <a:rect l="l" t="t" r="r" b="b"/>
            <a:pathLst>
              <a:path w="2462539" h="225533">
                <a:moveTo>
                  <a:pt x="52625" y="28848"/>
                </a:moveTo>
                <a:cubicBezTo>
                  <a:pt x="-11469" y="129261"/>
                  <a:pt x="-75562" y="229675"/>
                  <a:pt x="240632" y="225402"/>
                </a:cubicBezTo>
                <a:cubicBezTo>
                  <a:pt x="556826" y="221129"/>
                  <a:pt x="1579473" y="21727"/>
                  <a:pt x="1949791" y="3211"/>
                </a:cubicBezTo>
                <a:cubicBezTo>
                  <a:pt x="2320109" y="-15305"/>
                  <a:pt x="2391324" y="49500"/>
                  <a:pt x="2462539" y="114306"/>
                </a:cubicBezTo>
              </a:path>
            </a:pathLst>
          </a:cu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557" name="Freeform 234">
            <a:extLst>
              <a:ext uri="{FF2B5EF4-FFF2-40B4-BE49-F238E27FC236}">
                <a16:creationId xmlns:a16="http://schemas.microsoft.com/office/drawing/2014/main" id="{12BBA00C-7A19-4C99-B1FF-E165F5E0ED25}"/>
              </a:ext>
            </a:extLst>
          </xdr:cNvPr>
          <xdr:cNvSpPr/>
        </xdr:nvSpPr>
        <xdr:spPr>
          <a:xfrm>
            <a:off x="2927350" y="2032000"/>
            <a:ext cx="1987550" cy="1533651"/>
          </a:xfrm>
          <a:custGeom>
            <a:avLst/>
            <a:gdLst>
              <a:gd name="connsiteX0" fmla="*/ 1987550 w 1987550"/>
              <a:gd name="connsiteY0" fmla="*/ 0 h 1533651"/>
              <a:gd name="connsiteX1" fmla="*/ 1504950 w 1987550"/>
              <a:gd name="connsiteY1" fmla="*/ 387350 h 1533651"/>
              <a:gd name="connsiteX2" fmla="*/ 850900 w 1987550"/>
              <a:gd name="connsiteY2" fmla="*/ 679450 h 1533651"/>
              <a:gd name="connsiteX3" fmla="*/ 247650 w 1987550"/>
              <a:gd name="connsiteY3" fmla="*/ 1403350 h 1533651"/>
              <a:gd name="connsiteX4" fmla="*/ 0 w 1987550"/>
              <a:gd name="connsiteY4" fmla="*/ 1530350 h 1533651"/>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987550" h="1533651">
                <a:moveTo>
                  <a:pt x="1987550" y="0"/>
                </a:moveTo>
                <a:cubicBezTo>
                  <a:pt x="1840971" y="137054"/>
                  <a:pt x="1694392" y="274108"/>
                  <a:pt x="1504950" y="387350"/>
                </a:cubicBezTo>
                <a:cubicBezTo>
                  <a:pt x="1315508" y="500592"/>
                  <a:pt x="1060450" y="510117"/>
                  <a:pt x="850900" y="679450"/>
                </a:cubicBezTo>
                <a:cubicBezTo>
                  <a:pt x="641350" y="848783"/>
                  <a:pt x="389467" y="1261533"/>
                  <a:pt x="247650" y="1403350"/>
                </a:cubicBezTo>
                <a:cubicBezTo>
                  <a:pt x="105833" y="1545167"/>
                  <a:pt x="52916" y="1537758"/>
                  <a:pt x="0" y="1530350"/>
                </a:cubicBezTo>
              </a:path>
            </a:pathLst>
          </a:cu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clientData/>
  </xdr:twoCellAnchor>
  <xdr:twoCellAnchor>
    <xdr:from>
      <xdr:col>1</xdr:col>
      <xdr:colOff>152400</xdr:colOff>
      <xdr:row>120</xdr:row>
      <xdr:rowOff>28575</xdr:rowOff>
    </xdr:from>
    <xdr:to>
      <xdr:col>15</xdr:col>
      <xdr:colOff>327915</xdr:colOff>
      <xdr:row>140</xdr:row>
      <xdr:rowOff>186615</xdr:rowOff>
    </xdr:to>
    <xdr:grpSp>
      <xdr:nvGrpSpPr>
        <xdr:cNvPr id="657" name="Group 216">
          <a:extLst>
            <a:ext uri="{FF2B5EF4-FFF2-40B4-BE49-F238E27FC236}">
              <a16:creationId xmlns:a16="http://schemas.microsoft.com/office/drawing/2014/main" id="{1FC6BA21-3666-4461-A725-44D15C9B1C01}"/>
            </a:ext>
          </a:extLst>
        </xdr:cNvPr>
        <xdr:cNvGrpSpPr/>
      </xdr:nvGrpSpPr>
      <xdr:grpSpPr>
        <a:xfrm>
          <a:off x="781050" y="22190075"/>
          <a:ext cx="7808215" cy="3777540"/>
          <a:chOff x="1078332" y="1079525"/>
          <a:chExt cx="8129620" cy="3968040"/>
        </a:xfrm>
      </xdr:grpSpPr>
      <xdr:sp macro="" textlink="">
        <xdr:nvSpPr>
          <xdr:cNvPr id="658" name="Text Box 1069">
            <a:extLst>
              <a:ext uri="{FF2B5EF4-FFF2-40B4-BE49-F238E27FC236}">
                <a16:creationId xmlns:a16="http://schemas.microsoft.com/office/drawing/2014/main" id="{DF83A4E7-28C6-4499-85E4-6CB8D79EF03F}"/>
              </a:ext>
            </a:extLst>
          </xdr:cNvPr>
          <xdr:cNvSpPr txBox="1">
            <a:spLocks noChangeArrowheads="1"/>
          </xdr:cNvSpPr>
        </xdr:nvSpPr>
        <xdr:spPr bwMode="auto">
          <a:xfrm>
            <a:off x="5900457" y="1663024"/>
            <a:ext cx="629774" cy="309560"/>
          </a:xfrm>
          <a:prstGeom prst="rect">
            <a:avLst/>
          </a:prstGeom>
          <a:solidFill>
            <a:srgbClr val="FFFF9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wrap="square" lIns="91440" tIns="45720" rIns="91440" bIns="4572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defRPr sz="1000"/>
            </a:pPr>
            <a:r>
              <a:rPr lang="en-US" altLang="ja-JP"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Hub</a:t>
            </a:r>
            <a:endPar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endParaRPr>
          </a:p>
        </xdr:txBody>
      </xdr:sp>
      <xdr:grpSp>
        <xdr:nvGrpSpPr>
          <xdr:cNvPr id="659" name="Group 218">
            <a:extLst>
              <a:ext uri="{FF2B5EF4-FFF2-40B4-BE49-F238E27FC236}">
                <a16:creationId xmlns:a16="http://schemas.microsoft.com/office/drawing/2014/main" id="{9CD6EF0B-5512-4EA0-A55D-7C59554A410F}"/>
              </a:ext>
            </a:extLst>
          </xdr:cNvPr>
          <xdr:cNvGrpSpPr>
            <a:grpSpLocks/>
          </xdr:cNvGrpSpPr>
        </xdr:nvGrpSpPr>
        <xdr:grpSpPr bwMode="auto">
          <a:xfrm>
            <a:off x="3886120" y="3362069"/>
            <a:ext cx="2554632" cy="1294619"/>
            <a:chOff x="2805616" y="1720004"/>
            <a:chExt cx="3091" cy="1631"/>
          </a:xfrm>
        </xdr:grpSpPr>
        <xdr:sp macro="" textlink="">
          <xdr:nvSpPr>
            <xdr:cNvPr id="679" name="AutoShape 1111">
              <a:extLst>
                <a:ext uri="{FF2B5EF4-FFF2-40B4-BE49-F238E27FC236}">
                  <a16:creationId xmlns:a16="http://schemas.microsoft.com/office/drawing/2014/main" id="{4E2C2827-D167-4C8F-ABF1-B983389F7E03}"/>
                </a:ext>
              </a:extLst>
            </xdr:cNvPr>
            <xdr:cNvSpPr>
              <a:spLocks noChangeArrowheads="1"/>
            </xdr:cNvSpPr>
          </xdr:nvSpPr>
          <xdr:spPr bwMode="auto">
            <a:xfrm>
              <a:off x="2807374" y="1721437"/>
              <a:ext cx="489" cy="198"/>
            </a:xfrm>
            <a:prstGeom prst="cube">
              <a:avLst>
                <a:gd name="adj" fmla="val 28787"/>
              </a:avLst>
            </a:prstGeom>
            <a:solidFill>
              <a:srgbClr val="000000"/>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680" name="AutoShape 1110">
              <a:extLst>
                <a:ext uri="{FF2B5EF4-FFF2-40B4-BE49-F238E27FC236}">
                  <a16:creationId xmlns:a16="http://schemas.microsoft.com/office/drawing/2014/main" id="{A3155813-7EFA-4EDB-AB38-D8E43B52246C}"/>
                </a:ext>
              </a:extLst>
            </xdr:cNvPr>
            <xdr:cNvSpPr>
              <a:spLocks noChangeArrowheads="1"/>
            </xdr:cNvSpPr>
          </xdr:nvSpPr>
          <xdr:spPr bwMode="auto">
            <a:xfrm>
              <a:off x="2805616" y="1720228"/>
              <a:ext cx="3091" cy="1260"/>
            </a:xfrm>
            <a:prstGeom prst="parallelogram">
              <a:avLst>
                <a:gd name="adj" fmla="val 63567"/>
              </a:avLst>
            </a:prstGeom>
            <a:solidFill>
              <a:srgbClr val="76923C"/>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681" name="AutoShape 1109">
              <a:extLst>
                <a:ext uri="{FF2B5EF4-FFF2-40B4-BE49-F238E27FC236}">
                  <a16:creationId xmlns:a16="http://schemas.microsoft.com/office/drawing/2014/main" id="{A547291A-99CA-4C2A-B592-C6EE37E169A8}"/>
                </a:ext>
              </a:extLst>
            </xdr:cNvPr>
            <xdr:cNvSpPr>
              <a:spLocks noChangeArrowheads="1"/>
            </xdr:cNvSpPr>
          </xdr:nvSpPr>
          <xdr:spPr bwMode="auto">
            <a:xfrm>
              <a:off x="2807776" y="1720981"/>
              <a:ext cx="457" cy="244"/>
            </a:xfrm>
            <a:prstGeom prst="parallelogram">
              <a:avLst>
                <a:gd name="adj" fmla="val 66394"/>
              </a:avLst>
            </a:prstGeom>
            <a:solidFill>
              <a:srgbClr val="000000"/>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682" name="AutoShape 1108">
              <a:extLst>
                <a:ext uri="{FF2B5EF4-FFF2-40B4-BE49-F238E27FC236}">
                  <a16:creationId xmlns:a16="http://schemas.microsoft.com/office/drawing/2014/main" id="{F6DA67C8-E14D-4D16-8EDE-75BD6F8EAB13}"/>
                </a:ext>
              </a:extLst>
            </xdr:cNvPr>
            <xdr:cNvSpPr>
              <a:spLocks noChangeArrowheads="1"/>
            </xdr:cNvSpPr>
          </xdr:nvSpPr>
          <xdr:spPr bwMode="auto">
            <a:xfrm>
              <a:off x="2807776" y="1720951"/>
              <a:ext cx="457" cy="244"/>
            </a:xfrm>
            <a:prstGeom prst="parallelogram">
              <a:avLst>
                <a:gd name="adj" fmla="val 66394"/>
              </a:avLst>
            </a:prstGeom>
            <a:solidFill>
              <a:srgbClr val="D8D8D8"/>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683" name="AutoShape 1107">
              <a:extLst>
                <a:ext uri="{FF2B5EF4-FFF2-40B4-BE49-F238E27FC236}">
                  <a16:creationId xmlns:a16="http://schemas.microsoft.com/office/drawing/2014/main" id="{713E3089-0B18-4E9E-8BE9-6BFCAE23A376}"/>
                </a:ext>
              </a:extLst>
            </xdr:cNvPr>
            <xdr:cNvSpPr>
              <a:spLocks noChangeArrowheads="1"/>
            </xdr:cNvSpPr>
          </xdr:nvSpPr>
          <xdr:spPr bwMode="auto">
            <a:xfrm>
              <a:off x="2806139" y="1720434"/>
              <a:ext cx="457" cy="244"/>
            </a:xfrm>
            <a:prstGeom prst="parallelogram">
              <a:avLst>
                <a:gd name="adj" fmla="val 66394"/>
              </a:avLst>
            </a:prstGeom>
            <a:solidFill>
              <a:srgbClr val="000000"/>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684" name="AutoShape 1106">
              <a:extLst>
                <a:ext uri="{FF2B5EF4-FFF2-40B4-BE49-F238E27FC236}">
                  <a16:creationId xmlns:a16="http://schemas.microsoft.com/office/drawing/2014/main" id="{3D32DDC9-FC70-49A8-8F88-E9CC89407E3E}"/>
                </a:ext>
              </a:extLst>
            </xdr:cNvPr>
            <xdr:cNvSpPr>
              <a:spLocks noChangeArrowheads="1"/>
            </xdr:cNvSpPr>
          </xdr:nvSpPr>
          <xdr:spPr bwMode="auto">
            <a:xfrm>
              <a:off x="2806139" y="1720404"/>
              <a:ext cx="457" cy="244"/>
            </a:xfrm>
            <a:prstGeom prst="parallelogram">
              <a:avLst>
                <a:gd name="adj" fmla="val 66394"/>
              </a:avLst>
            </a:prstGeom>
            <a:solidFill>
              <a:srgbClr val="D8D8D8"/>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685" name="AutoShape 1105">
              <a:extLst>
                <a:ext uri="{FF2B5EF4-FFF2-40B4-BE49-F238E27FC236}">
                  <a16:creationId xmlns:a16="http://schemas.microsoft.com/office/drawing/2014/main" id="{A7AA18FF-77C3-4B30-A5BC-925EC9C129FE}"/>
                </a:ext>
              </a:extLst>
            </xdr:cNvPr>
            <xdr:cNvSpPr>
              <a:spLocks noChangeArrowheads="1"/>
            </xdr:cNvSpPr>
          </xdr:nvSpPr>
          <xdr:spPr bwMode="auto">
            <a:xfrm>
              <a:off x="2805753" y="1721290"/>
              <a:ext cx="489" cy="198"/>
            </a:xfrm>
            <a:prstGeom prst="cube">
              <a:avLst>
                <a:gd name="adj" fmla="val 28787"/>
              </a:avLst>
            </a:prstGeom>
            <a:solidFill>
              <a:srgbClr val="000000"/>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686" name="AutoShape 1104">
              <a:extLst>
                <a:ext uri="{FF2B5EF4-FFF2-40B4-BE49-F238E27FC236}">
                  <a16:creationId xmlns:a16="http://schemas.microsoft.com/office/drawing/2014/main" id="{79F7E594-2E9D-4508-AD9E-F6E6FC14221F}"/>
                </a:ext>
              </a:extLst>
            </xdr:cNvPr>
            <xdr:cNvSpPr>
              <a:spLocks noChangeArrowheads="1"/>
            </xdr:cNvSpPr>
          </xdr:nvSpPr>
          <xdr:spPr bwMode="auto">
            <a:xfrm>
              <a:off x="2806352" y="1721115"/>
              <a:ext cx="524" cy="110"/>
            </a:xfrm>
            <a:prstGeom prst="parallelogram">
              <a:avLst>
                <a:gd name="adj" fmla="val 66713"/>
              </a:avLst>
            </a:prstGeom>
            <a:solidFill>
              <a:srgbClr val="FFC000"/>
            </a:solidFill>
            <a:ln w="9525">
              <a:solidFill>
                <a:srgbClr val="E36C0A"/>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687" name="AutoShape 1103">
              <a:extLst>
                <a:ext uri="{FF2B5EF4-FFF2-40B4-BE49-F238E27FC236}">
                  <a16:creationId xmlns:a16="http://schemas.microsoft.com/office/drawing/2014/main" id="{8E1023C3-8093-4803-8F32-12E611F67271}"/>
                </a:ext>
              </a:extLst>
            </xdr:cNvPr>
            <xdr:cNvSpPr>
              <a:spLocks noChangeArrowheads="1"/>
            </xdr:cNvSpPr>
          </xdr:nvSpPr>
          <xdr:spPr bwMode="auto">
            <a:xfrm>
              <a:off x="2806297" y="1721225"/>
              <a:ext cx="524" cy="110"/>
            </a:xfrm>
            <a:prstGeom prst="parallelogram">
              <a:avLst>
                <a:gd name="adj" fmla="val 66713"/>
              </a:avLst>
            </a:prstGeom>
            <a:solidFill>
              <a:srgbClr val="D8D8D8"/>
            </a:solidFill>
            <a:ln w="9525">
              <a:solidFill>
                <a:srgbClr val="40404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grpSp>
          <xdr:nvGrpSpPr>
            <xdr:cNvPr id="688" name="Group 245">
              <a:extLst>
                <a:ext uri="{FF2B5EF4-FFF2-40B4-BE49-F238E27FC236}">
                  <a16:creationId xmlns:a16="http://schemas.microsoft.com/office/drawing/2014/main" id="{04E1FE88-DD41-42CA-AECB-4A262F3902BB}"/>
                </a:ext>
              </a:extLst>
            </xdr:cNvPr>
            <xdr:cNvGrpSpPr>
              <a:grpSpLocks/>
            </xdr:cNvGrpSpPr>
          </xdr:nvGrpSpPr>
          <xdr:grpSpPr bwMode="auto">
            <a:xfrm>
              <a:off x="2806297" y="1721218"/>
              <a:ext cx="263" cy="278"/>
              <a:chOff x="2806294" y="1721224"/>
              <a:chExt cx="263" cy="278"/>
            </a:xfrm>
          </xdr:grpSpPr>
          <xdr:sp macro="" textlink="">
            <xdr:nvSpPr>
              <xdr:cNvPr id="713" name="AutoShape 1102">
                <a:extLst>
                  <a:ext uri="{FF2B5EF4-FFF2-40B4-BE49-F238E27FC236}">
                    <a16:creationId xmlns:a16="http://schemas.microsoft.com/office/drawing/2014/main" id="{4B6BA6AF-5EB2-43D6-A08A-355A0D3C90AF}"/>
                  </a:ext>
                </a:extLst>
              </xdr:cNvPr>
              <xdr:cNvSpPr>
                <a:spLocks noChangeArrowheads="1"/>
              </xdr:cNvSpPr>
            </xdr:nvSpPr>
            <xdr:spPr bwMode="auto">
              <a:xfrm>
                <a:off x="2806294" y="1721304"/>
                <a:ext cx="152" cy="198"/>
              </a:xfrm>
              <a:prstGeom prst="cube">
                <a:avLst>
                  <a:gd name="adj" fmla="val 28787"/>
                </a:avLst>
              </a:prstGeom>
              <a:solidFill>
                <a:srgbClr val="D8D8D8"/>
              </a:solidFill>
              <a:ln w="6350">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714" name="AutoShape 1101">
                <a:extLst>
                  <a:ext uri="{FF2B5EF4-FFF2-40B4-BE49-F238E27FC236}">
                    <a16:creationId xmlns:a16="http://schemas.microsoft.com/office/drawing/2014/main" id="{CEA718BA-F29D-44D8-B866-F17B0E137F01}"/>
                  </a:ext>
                </a:extLst>
              </xdr:cNvPr>
              <xdr:cNvSpPr>
                <a:spLocks noChangeArrowheads="1"/>
              </xdr:cNvSpPr>
            </xdr:nvSpPr>
            <xdr:spPr bwMode="auto">
              <a:xfrm>
                <a:off x="2806405" y="1721304"/>
                <a:ext cx="152" cy="198"/>
              </a:xfrm>
              <a:prstGeom prst="cube">
                <a:avLst>
                  <a:gd name="adj" fmla="val 28787"/>
                </a:avLst>
              </a:prstGeom>
              <a:solidFill>
                <a:srgbClr val="D8D8D8"/>
              </a:solidFill>
              <a:ln w="6350">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715" name="AutoShape 1100">
                <a:extLst>
                  <a:ext uri="{FF2B5EF4-FFF2-40B4-BE49-F238E27FC236}">
                    <a16:creationId xmlns:a16="http://schemas.microsoft.com/office/drawing/2014/main" id="{4E6F393B-3910-43A0-A5C2-A58C762A6ADA}"/>
                  </a:ext>
                </a:extLst>
              </xdr:cNvPr>
              <xdr:cNvSpPr>
                <a:spLocks noChangeArrowheads="1"/>
              </xdr:cNvSpPr>
            </xdr:nvSpPr>
            <xdr:spPr bwMode="auto">
              <a:xfrm>
                <a:off x="2806321" y="1721224"/>
                <a:ext cx="94" cy="108"/>
              </a:xfrm>
              <a:prstGeom prst="can">
                <a:avLst>
                  <a:gd name="adj" fmla="val 57106"/>
                </a:avLst>
              </a:prstGeom>
              <a:solidFill>
                <a:srgbClr val="548DD4"/>
              </a:solidFill>
              <a:ln w="9525">
                <a:solidFill>
                  <a:srgbClr val="000000"/>
                </a:solidFill>
                <a:round/>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716" name="AutoShape 1099">
                <a:extLst>
                  <a:ext uri="{FF2B5EF4-FFF2-40B4-BE49-F238E27FC236}">
                    <a16:creationId xmlns:a16="http://schemas.microsoft.com/office/drawing/2014/main" id="{A1361A4D-5FEF-4A85-8036-B613A2834BA9}"/>
                  </a:ext>
                </a:extLst>
              </xdr:cNvPr>
              <xdr:cNvSpPr>
                <a:spLocks noChangeArrowheads="1"/>
              </xdr:cNvSpPr>
            </xdr:nvSpPr>
            <xdr:spPr bwMode="auto">
              <a:xfrm>
                <a:off x="2806433" y="1721229"/>
                <a:ext cx="94" cy="108"/>
              </a:xfrm>
              <a:prstGeom prst="can">
                <a:avLst>
                  <a:gd name="adj" fmla="val 57106"/>
                </a:avLst>
              </a:prstGeom>
              <a:solidFill>
                <a:srgbClr val="FF0000"/>
              </a:solidFill>
              <a:ln w="9525">
                <a:solidFill>
                  <a:srgbClr val="000000"/>
                </a:solidFill>
                <a:round/>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grpSp>
        <xdr:sp macro="" textlink="">
          <xdr:nvSpPr>
            <xdr:cNvPr id="689" name="AutoShape 1097">
              <a:extLst>
                <a:ext uri="{FF2B5EF4-FFF2-40B4-BE49-F238E27FC236}">
                  <a16:creationId xmlns:a16="http://schemas.microsoft.com/office/drawing/2014/main" id="{E2FD39C2-B1CC-42EF-95CF-CCB926EBFDC3}"/>
                </a:ext>
              </a:extLst>
            </xdr:cNvPr>
            <xdr:cNvSpPr>
              <a:spLocks noChangeArrowheads="1"/>
            </xdr:cNvSpPr>
          </xdr:nvSpPr>
          <xdr:spPr bwMode="auto">
            <a:xfrm>
              <a:off x="2805989" y="1720729"/>
              <a:ext cx="284" cy="295"/>
            </a:xfrm>
            <a:prstGeom prst="parallelogram">
              <a:avLst>
                <a:gd name="adj" fmla="val 69014"/>
              </a:avLst>
            </a:prstGeom>
            <a:solidFill>
              <a:srgbClr val="FFC000"/>
            </a:solidFill>
            <a:ln w="9525">
              <a:solidFill>
                <a:srgbClr val="E36C0A"/>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690" name="AutoShape 1096">
              <a:extLst>
                <a:ext uri="{FF2B5EF4-FFF2-40B4-BE49-F238E27FC236}">
                  <a16:creationId xmlns:a16="http://schemas.microsoft.com/office/drawing/2014/main" id="{77B16A3D-834C-4405-B607-561EFEC739EC}"/>
                </a:ext>
              </a:extLst>
            </xdr:cNvPr>
            <xdr:cNvSpPr>
              <a:spLocks noChangeArrowheads="1"/>
            </xdr:cNvSpPr>
          </xdr:nvSpPr>
          <xdr:spPr bwMode="auto">
            <a:xfrm>
              <a:off x="2806485" y="1720112"/>
              <a:ext cx="173" cy="156"/>
            </a:xfrm>
            <a:prstGeom prst="cube">
              <a:avLst>
                <a:gd name="adj" fmla="val 25000"/>
              </a:avLst>
            </a:prstGeom>
            <a:solidFill>
              <a:srgbClr val="FFFFFF"/>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691" name="AutoShape 1095">
              <a:extLst>
                <a:ext uri="{FF2B5EF4-FFF2-40B4-BE49-F238E27FC236}">
                  <a16:creationId xmlns:a16="http://schemas.microsoft.com/office/drawing/2014/main" id="{C80CB923-0337-4CB2-BF96-F0D466235DE4}"/>
                </a:ext>
              </a:extLst>
            </xdr:cNvPr>
            <xdr:cNvSpPr>
              <a:spLocks noChangeArrowheads="1"/>
            </xdr:cNvSpPr>
          </xdr:nvSpPr>
          <xdr:spPr bwMode="auto">
            <a:xfrm>
              <a:off x="2806623" y="1720112"/>
              <a:ext cx="173" cy="156"/>
            </a:xfrm>
            <a:prstGeom prst="cube">
              <a:avLst>
                <a:gd name="adj" fmla="val 25000"/>
              </a:avLst>
            </a:prstGeom>
            <a:solidFill>
              <a:srgbClr val="FFFFFF"/>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692" name="AutoShape 1094">
              <a:extLst>
                <a:ext uri="{FF2B5EF4-FFF2-40B4-BE49-F238E27FC236}">
                  <a16:creationId xmlns:a16="http://schemas.microsoft.com/office/drawing/2014/main" id="{B47836C0-D46E-4B24-8DE8-5637903DD5F9}"/>
                </a:ext>
              </a:extLst>
            </xdr:cNvPr>
            <xdr:cNvSpPr>
              <a:spLocks noChangeArrowheads="1"/>
            </xdr:cNvSpPr>
          </xdr:nvSpPr>
          <xdr:spPr bwMode="auto">
            <a:xfrm>
              <a:off x="2806767" y="1720053"/>
              <a:ext cx="173" cy="215"/>
            </a:xfrm>
            <a:prstGeom prst="cube">
              <a:avLst>
                <a:gd name="adj" fmla="val 25000"/>
              </a:avLst>
            </a:prstGeom>
            <a:solidFill>
              <a:srgbClr val="5A5A5A"/>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693" name="AutoShape 1093">
              <a:extLst>
                <a:ext uri="{FF2B5EF4-FFF2-40B4-BE49-F238E27FC236}">
                  <a16:creationId xmlns:a16="http://schemas.microsoft.com/office/drawing/2014/main" id="{4165F9A7-6C37-4821-BE29-CDDCB0094FC7}"/>
                </a:ext>
              </a:extLst>
            </xdr:cNvPr>
            <xdr:cNvSpPr>
              <a:spLocks noChangeArrowheads="1"/>
            </xdr:cNvSpPr>
          </xdr:nvSpPr>
          <xdr:spPr bwMode="auto">
            <a:xfrm>
              <a:off x="2807156" y="1720004"/>
              <a:ext cx="254" cy="264"/>
            </a:xfrm>
            <a:prstGeom prst="cube">
              <a:avLst>
                <a:gd name="adj" fmla="val 25000"/>
              </a:avLst>
            </a:prstGeom>
            <a:solidFill>
              <a:srgbClr val="5A5A5A"/>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694" name="AutoShape 1092">
              <a:extLst>
                <a:ext uri="{FF2B5EF4-FFF2-40B4-BE49-F238E27FC236}">
                  <a16:creationId xmlns:a16="http://schemas.microsoft.com/office/drawing/2014/main" id="{97EDB393-476C-4AA1-90C2-277C3AF6F928}"/>
                </a:ext>
              </a:extLst>
            </xdr:cNvPr>
            <xdr:cNvSpPr>
              <a:spLocks noChangeArrowheads="1"/>
            </xdr:cNvSpPr>
          </xdr:nvSpPr>
          <xdr:spPr bwMode="auto">
            <a:xfrm>
              <a:off x="2808089" y="1720053"/>
              <a:ext cx="128" cy="215"/>
            </a:xfrm>
            <a:prstGeom prst="cube">
              <a:avLst>
                <a:gd name="adj" fmla="val 25000"/>
              </a:avLst>
            </a:prstGeom>
            <a:solidFill>
              <a:srgbClr val="5A5A5A"/>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695" name="AutoShape 1091">
              <a:extLst>
                <a:ext uri="{FF2B5EF4-FFF2-40B4-BE49-F238E27FC236}">
                  <a16:creationId xmlns:a16="http://schemas.microsoft.com/office/drawing/2014/main" id="{B3BE069A-E27E-4C42-8BB0-B2B0F97CA2F6}"/>
                </a:ext>
              </a:extLst>
            </xdr:cNvPr>
            <xdr:cNvSpPr>
              <a:spLocks noChangeArrowheads="1"/>
            </xdr:cNvSpPr>
          </xdr:nvSpPr>
          <xdr:spPr bwMode="auto">
            <a:xfrm>
              <a:off x="2808193" y="1720004"/>
              <a:ext cx="254" cy="264"/>
            </a:xfrm>
            <a:prstGeom prst="cube">
              <a:avLst>
                <a:gd name="adj" fmla="val 25000"/>
              </a:avLst>
            </a:prstGeom>
            <a:solidFill>
              <a:srgbClr val="BFBFBF"/>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696" name="AutoShape 1090">
              <a:extLst>
                <a:ext uri="{FF2B5EF4-FFF2-40B4-BE49-F238E27FC236}">
                  <a16:creationId xmlns:a16="http://schemas.microsoft.com/office/drawing/2014/main" id="{03D4ED52-98AF-4FC9-92C7-215E8F8D98CB}"/>
                </a:ext>
              </a:extLst>
            </xdr:cNvPr>
            <xdr:cNvSpPr>
              <a:spLocks noChangeArrowheads="1"/>
            </xdr:cNvSpPr>
          </xdr:nvSpPr>
          <xdr:spPr bwMode="auto">
            <a:xfrm>
              <a:off x="2808370" y="1720054"/>
              <a:ext cx="128" cy="215"/>
            </a:xfrm>
            <a:prstGeom prst="cube">
              <a:avLst>
                <a:gd name="adj" fmla="val 25000"/>
              </a:avLst>
            </a:prstGeom>
            <a:solidFill>
              <a:srgbClr val="5A5A5A"/>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697" name="AutoShape 1089">
              <a:extLst>
                <a:ext uri="{FF2B5EF4-FFF2-40B4-BE49-F238E27FC236}">
                  <a16:creationId xmlns:a16="http://schemas.microsoft.com/office/drawing/2014/main" id="{F334861F-836E-450B-8EDE-7BDDAA79E6EE}"/>
                </a:ext>
              </a:extLst>
            </xdr:cNvPr>
            <xdr:cNvSpPr>
              <a:spLocks noChangeArrowheads="1"/>
            </xdr:cNvSpPr>
          </xdr:nvSpPr>
          <xdr:spPr bwMode="auto">
            <a:xfrm>
              <a:off x="2807210" y="1720843"/>
              <a:ext cx="261" cy="139"/>
            </a:xfrm>
            <a:prstGeom prst="parallelogram">
              <a:avLst>
                <a:gd name="adj" fmla="val 66563"/>
              </a:avLst>
            </a:prstGeom>
            <a:solidFill>
              <a:srgbClr val="7F7F7F"/>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698" name="AutoShape 1088">
              <a:extLst>
                <a:ext uri="{FF2B5EF4-FFF2-40B4-BE49-F238E27FC236}">
                  <a16:creationId xmlns:a16="http://schemas.microsoft.com/office/drawing/2014/main" id="{EF6A2611-E428-4BCD-B90E-EEC38C108F0B}"/>
                </a:ext>
              </a:extLst>
            </xdr:cNvPr>
            <xdr:cNvSpPr>
              <a:spLocks noChangeArrowheads="1"/>
            </xdr:cNvSpPr>
          </xdr:nvSpPr>
          <xdr:spPr bwMode="auto">
            <a:xfrm>
              <a:off x="2806999" y="1720540"/>
              <a:ext cx="261" cy="139"/>
            </a:xfrm>
            <a:prstGeom prst="parallelogram">
              <a:avLst>
                <a:gd name="adj" fmla="val 66563"/>
              </a:avLst>
            </a:prstGeom>
            <a:solidFill>
              <a:srgbClr val="7F7F7F"/>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699" name="AutoShape 1087">
              <a:extLst>
                <a:ext uri="{FF2B5EF4-FFF2-40B4-BE49-F238E27FC236}">
                  <a16:creationId xmlns:a16="http://schemas.microsoft.com/office/drawing/2014/main" id="{6ECA3455-78B4-46AC-8ADB-4510595E4FD2}"/>
                </a:ext>
              </a:extLst>
            </xdr:cNvPr>
            <xdr:cNvSpPr>
              <a:spLocks noChangeArrowheads="1"/>
            </xdr:cNvSpPr>
          </xdr:nvSpPr>
          <xdr:spPr bwMode="auto">
            <a:xfrm>
              <a:off x="2806157" y="1720952"/>
              <a:ext cx="261" cy="71"/>
            </a:xfrm>
            <a:prstGeom prst="parallelogram">
              <a:avLst>
                <a:gd name="adj" fmla="val 101415"/>
              </a:avLst>
            </a:prstGeom>
            <a:solidFill>
              <a:srgbClr val="7F7F7F"/>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700" name="AutoShape 1086">
              <a:extLst>
                <a:ext uri="{FF2B5EF4-FFF2-40B4-BE49-F238E27FC236}">
                  <a16:creationId xmlns:a16="http://schemas.microsoft.com/office/drawing/2014/main" id="{E37AF491-4985-4F58-875A-B02DBDE33917}"/>
                </a:ext>
              </a:extLst>
            </xdr:cNvPr>
            <xdr:cNvSpPr>
              <a:spLocks noChangeArrowheads="1"/>
            </xdr:cNvSpPr>
          </xdr:nvSpPr>
          <xdr:spPr bwMode="auto">
            <a:xfrm>
              <a:off x="2806248" y="1720808"/>
              <a:ext cx="261" cy="71"/>
            </a:xfrm>
            <a:prstGeom prst="parallelogram">
              <a:avLst>
                <a:gd name="adj" fmla="val 101415"/>
              </a:avLst>
            </a:prstGeom>
            <a:solidFill>
              <a:srgbClr val="7F7F7F"/>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701" name="AutoShape 1085">
              <a:extLst>
                <a:ext uri="{FF2B5EF4-FFF2-40B4-BE49-F238E27FC236}">
                  <a16:creationId xmlns:a16="http://schemas.microsoft.com/office/drawing/2014/main" id="{55510580-8B9F-41D2-8B09-B0E26AFA52DE}"/>
                </a:ext>
              </a:extLst>
            </xdr:cNvPr>
            <xdr:cNvSpPr>
              <a:spLocks noChangeArrowheads="1"/>
            </xdr:cNvSpPr>
          </xdr:nvSpPr>
          <xdr:spPr bwMode="auto">
            <a:xfrm>
              <a:off x="2807156" y="1721199"/>
              <a:ext cx="162" cy="141"/>
            </a:xfrm>
            <a:prstGeom prst="can">
              <a:avLst>
                <a:gd name="adj" fmla="val 50000"/>
              </a:avLst>
            </a:prstGeom>
            <a:solidFill>
              <a:srgbClr val="BFBFBF"/>
            </a:solidFill>
            <a:ln w="3175">
              <a:solidFill>
                <a:srgbClr val="000000"/>
              </a:solidFill>
              <a:round/>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702" name="AutoShape 1084">
              <a:extLst>
                <a:ext uri="{FF2B5EF4-FFF2-40B4-BE49-F238E27FC236}">
                  <a16:creationId xmlns:a16="http://schemas.microsoft.com/office/drawing/2014/main" id="{E57B0F67-98DE-4017-BEEA-4222BB9B2914}"/>
                </a:ext>
              </a:extLst>
            </xdr:cNvPr>
            <xdr:cNvSpPr>
              <a:spLocks noChangeArrowheads="1"/>
            </xdr:cNvSpPr>
          </xdr:nvSpPr>
          <xdr:spPr bwMode="auto">
            <a:xfrm>
              <a:off x="2807374" y="1721198"/>
              <a:ext cx="162" cy="141"/>
            </a:xfrm>
            <a:prstGeom prst="can">
              <a:avLst>
                <a:gd name="adj" fmla="val 50000"/>
              </a:avLst>
            </a:prstGeom>
            <a:solidFill>
              <a:srgbClr val="BFBFBF"/>
            </a:solidFill>
            <a:ln w="3175">
              <a:solidFill>
                <a:srgbClr val="000000"/>
              </a:solidFill>
              <a:round/>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703" name="AutoShape 1083">
              <a:extLst>
                <a:ext uri="{FF2B5EF4-FFF2-40B4-BE49-F238E27FC236}">
                  <a16:creationId xmlns:a16="http://schemas.microsoft.com/office/drawing/2014/main" id="{877F4C29-96F4-4D7F-AFEB-57785B9FBDB5}"/>
                </a:ext>
              </a:extLst>
            </xdr:cNvPr>
            <xdr:cNvSpPr>
              <a:spLocks noChangeArrowheads="1"/>
            </xdr:cNvSpPr>
          </xdr:nvSpPr>
          <xdr:spPr bwMode="auto">
            <a:xfrm>
              <a:off x="2807086" y="1721297"/>
              <a:ext cx="162" cy="141"/>
            </a:xfrm>
            <a:prstGeom prst="can">
              <a:avLst>
                <a:gd name="adj" fmla="val 50000"/>
              </a:avLst>
            </a:prstGeom>
            <a:solidFill>
              <a:srgbClr val="BFBFBF"/>
            </a:solidFill>
            <a:ln w="3175">
              <a:solidFill>
                <a:srgbClr val="000000"/>
              </a:solidFill>
              <a:round/>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704" name="AutoShape 1082">
              <a:extLst>
                <a:ext uri="{FF2B5EF4-FFF2-40B4-BE49-F238E27FC236}">
                  <a16:creationId xmlns:a16="http://schemas.microsoft.com/office/drawing/2014/main" id="{33EA2951-8189-4DD6-88DF-6EBAD28D9300}"/>
                </a:ext>
              </a:extLst>
            </xdr:cNvPr>
            <xdr:cNvSpPr>
              <a:spLocks noChangeArrowheads="1"/>
            </xdr:cNvSpPr>
          </xdr:nvSpPr>
          <xdr:spPr bwMode="auto">
            <a:xfrm>
              <a:off x="2807304" y="1721296"/>
              <a:ext cx="162" cy="141"/>
            </a:xfrm>
            <a:prstGeom prst="can">
              <a:avLst>
                <a:gd name="adj" fmla="val 50000"/>
              </a:avLst>
            </a:prstGeom>
            <a:solidFill>
              <a:srgbClr val="BFBFBF"/>
            </a:solidFill>
            <a:ln w="3175">
              <a:solidFill>
                <a:srgbClr val="000000"/>
              </a:solidFill>
              <a:round/>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705" name="AutoShape 1081">
              <a:extLst>
                <a:ext uri="{FF2B5EF4-FFF2-40B4-BE49-F238E27FC236}">
                  <a16:creationId xmlns:a16="http://schemas.microsoft.com/office/drawing/2014/main" id="{7FA704D4-5421-4CC9-AF0E-EC376F889ECB}"/>
                </a:ext>
              </a:extLst>
            </xdr:cNvPr>
            <xdr:cNvSpPr>
              <a:spLocks noChangeArrowheads="1"/>
            </xdr:cNvSpPr>
          </xdr:nvSpPr>
          <xdr:spPr bwMode="auto">
            <a:xfrm>
              <a:off x="2807800" y="1721281"/>
              <a:ext cx="173" cy="156"/>
            </a:xfrm>
            <a:prstGeom prst="cube">
              <a:avLst>
                <a:gd name="adj" fmla="val 25639"/>
              </a:avLst>
            </a:prstGeom>
            <a:solidFill>
              <a:srgbClr val="D8D8D8"/>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706" name="AutoShape 1080">
              <a:extLst>
                <a:ext uri="{FF2B5EF4-FFF2-40B4-BE49-F238E27FC236}">
                  <a16:creationId xmlns:a16="http://schemas.microsoft.com/office/drawing/2014/main" id="{51A61BEF-D0BB-400A-97AF-37B62FE2A01E}"/>
                </a:ext>
              </a:extLst>
            </xdr:cNvPr>
            <xdr:cNvSpPr>
              <a:spLocks noChangeArrowheads="1"/>
            </xdr:cNvSpPr>
          </xdr:nvSpPr>
          <xdr:spPr bwMode="auto">
            <a:xfrm>
              <a:off x="2806767" y="1721378"/>
              <a:ext cx="231" cy="105"/>
            </a:xfrm>
            <a:prstGeom prst="cube">
              <a:avLst>
                <a:gd name="adj" fmla="val 25000"/>
              </a:avLst>
            </a:prstGeom>
            <a:solidFill>
              <a:srgbClr val="FFFFFF"/>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707" name="Arc 1079">
              <a:extLst>
                <a:ext uri="{FF2B5EF4-FFF2-40B4-BE49-F238E27FC236}">
                  <a16:creationId xmlns:a16="http://schemas.microsoft.com/office/drawing/2014/main" id="{1A3D7B8F-AA94-4BEF-8F24-6BC40B3D4C8D}"/>
                </a:ext>
              </a:extLst>
            </xdr:cNvPr>
            <xdr:cNvSpPr>
              <a:spLocks/>
            </xdr:cNvSpPr>
          </xdr:nvSpPr>
          <xdr:spPr bwMode="auto">
            <a:xfrm rot="15300000" flipH="1">
              <a:off x="2806984" y="1721242"/>
              <a:ext cx="225" cy="517"/>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19050">
              <a:solidFill>
                <a:srgbClr val="FF0000"/>
              </a:solidFill>
              <a:round/>
              <a:headEnd/>
              <a:tailEnd/>
            </a:ln>
            <a:extLst>
              <a:ext uri="{909E8E84-426E-40DD-AFC4-6F175D3DCCD1}">
                <a14:hiddenFill xmlns:a14="http://schemas.microsoft.com/office/drawing/2010/main">
                  <a:solidFill>
                    <a:srgbClr val="FFFFFF"/>
                  </a:solidFill>
                </a14:hiddenFill>
              </a:ext>
            </a:extLst>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708" name="Arc 1078">
              <a:extLst>
                <a:ext uri="{FF2B5EF4-FFF2-40B4-BE49-F238E27FC236}">
                  <a16:creationId xmlns:a16="http://schemas.microsoft.com/office/drawing/2014/main" id="{AEF170F2-1DA7-442C-81E4-72D3B6BEEF83}"/>
                </a:ext>
              </a:extLst>
            </xdr:cNvPr>
            <xdr:cNvSpPr>
              <a:spLocks/>
            </xdr:cNvSpPr>
          </xdr:nvSpPr>
          <xdr:spPr bwMode="auto">
            <a:xfrm rot="15300000" flipH="1">
              <a:off x="2807038" y="1721250"/>
              <a:ext cx="225" cy="517"/>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19050">
              <a:solidFill>
                <a:srgbClr val="000000"/>
              </a:solidFill>
              <a:round/>
              <a:headEnd/>
              <a:tailEnd/>
            </a:ln>
            <a:extLst>
              <a:ext uri="{909E8E84-426E-40DD-AFC4-6F175D3DCCD1}">
                <a14:hiddenFill xmlns:a14="http://schemas.microsoft.com/office/drawing/2010/main">
                  <a:solidFill>
                    <a:srgbClr val="FFFFFF"/>
                  </a:solidFill>
                </a14:hiddenFill>
              </a:ext>
            </a:extLst>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709" name="AutoShape 1077">
              <a:extLst>
                <a:ext uri="{FF2B5EF4-FFF2-40B4-BE49-F238E27FC236}">
                  <a16:creationId xmlns:a16="http://schemas.microsoft.com/office/drawing/2014/main" id="{AD604089-41C8-4809-AFC8-2C2277CDD832}"/>
                </a:ext>
              </a:extLst>
            </xdr:cNvPr>
            <xdr:cNvSpPr>
              <a:spLocks noChangeArrowheads="1"/>
            </xdr:cNvSpPr>
          </xdr:nvSpPr>
          <xdr:spPr bwMode="auto">
            <a:xfrm>
              <a:off x="2807661" y="1720430"/>
              <a:ext cx="751" cy="306"/>
            </a:xfrm>
            <a:prstGeom prst="parallelogram">
              <a:avLst>
                <a:gd name="adj" fmla="val 63595"/>
              </a:avLst>
            </a:prstGeom>
            <a:solidFill>
              <a:srgbClr val="C2D69B"/>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710" name="AutoShape 1076">
              <a:extLst>
                <a:ext uri="{FF2B5EF4-FFF2-40B4-BE49-F238E27FC236}">
                  <a16:creationId xmlns:a16="http://schemas.microsoft.com/office/drawing/2014/main" id="{AE05FA53-A367-49AF-BE2D-AB48FAD4B7F6}"/>
                </a:ext>
              </a:extLst>
            </xdr:cNvPr>
            <xdr:cNvSpPr>
              <a:spLocks noChangeArrowheads="1"/>
            </xdr:cNvSpPr>
          </xdr:nvSpPr>
          <xdr:spPr bwMode="auto">
            <a:xfrm>
              <a:off x="2808133" y="1720541"/>
              <a:ext cx="238" cy="386"/>
            </a:xfrm>
            <a:prstGeom prst="cube">
              <a:avLst>
                <a:gd name="adj" fmla="val 55463"/>
              </a:avLst>
            </a:prstGeom>
            <a:solidFill>
              <a:srgbClr val="808080"/>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711" name="AutoShape 1075">
              <a:extLst>
                <a:ext uri="{FF2B5EF4-FFF2-40B4-BE49-F238E27FC236}">
                  <a16:creationId xmlns:a16="http://schemas.microsoft.com/office/drawing/2014/main" id="{6FB026D4-2050-48CE-8B5B-FE28C9C8314C}"/>
                </a:ext>
              </a:extLst>
            </xdr:cNvPr>
            <xdr:cNvSpPr>
              <a:spLocks noChangeArrowheads="1"/>
            </xdr:cNvSpPr>
          </xdr:nvSpPr>
          <xdr:spPr bwMode="auto">
            <a:xfrm>
              <a:off x="2807826" y="1720431"/>
              <a:ext cx="489" cy="167"/>
            </a:xfrm>
            <a:prstGeom prst="cube">
              <a:avLst>
                <a:gd name="adj" fmla="val 28787"/>
              </a:avLst>
            </a:prstGeom>
            <a:solidFill>
              <a:srgbClr val="FFFFCC"/>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712" name="AutoShape 1074">
              <a:extLst>
                <a:ext uri="{FF2B5EF4-FFF2-40B4-BE49-F238E27FC236}">
                  <a16:creationId xmlns:a16="http://schemas.microsoft.com/office/drawing/2014/main" id="{326E2490-6038-4BF2-9B56-5A76CEBC3CCC}"/>
                </a:ext>
              </a:extLst>
            </xdr:cNvPr>
            <xdr:cNvSpPr>
              <a:spLocks noChangeArrowheads="1"/>
            </xdr:cNvSpPr>
          </xdr:nvSpPr>
          <xdr:spPr bwMode="auto">
            <a:xfrm>
              <a:off x="2806898" y="1720745"/>
              <a:ext cx="173" cy="215"/>
            </a:xfrm>
            <a:prstGeom prst="cube">
              <a:avLst>
                <a:gd name="adj" fmla="val 25000"/>
              </a:avLst>
            </a:prstGeom>
            <a:solidFill>
              <a:srgbClr val="5A5A5A"/>
            </a:solidFill>
            <a:ln w="9525">
              <a:solidFill>
                <a:srgbClr val="000000"/>
              </a:solidFill>
              <a:miter lim="800000"/>
              <a:headEnd/>
              <a:tailEnd/>
            </a:ln>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grpSp>
      <xdr:pic>
        <xdr:nvPicPr>
          <xdr:cNvPr id="660" name="図 51" descr="firewall_2">
            <a:extLst>
              <a:ext uri="{FF2B5EF4-FFF2-40B4-BE49-F238E27FC236}">
                <a16:creationId xmlns:a16="http://schemas.microsoft.com/office/drawing/2014/main" id="{C9FF0B20-6A1D-4983-81A4-36B21CABD6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rot="20977453">
            <a:off x="4713900" y="1634167"/>
            <a:ext cx="1216571"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61" name="図 57" descr="pc_desk">
            <a:extLst>
              <a:ext uri="{FF2B5EF4-FFF2-40B4-BE49-F238E27FC236}">
                <a16:creationId xmlns:a16="http://schemas.microsoft.com/office/drawing/2014/main" id="{8B47314F-8256-4476-A0E2-426F5CFF72B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45088" y="1079525"/>
            <a:ext cx="1562864" cy="12866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62" name="図 58" descr="notepc">
            <a:extLst>
              <a:ext uri="{FF2B5EF4-FFF2-40B4-BE49-F238E27FC236}">
                <a16:creationId xmlns:a16="http://schemas.microsoft.com/office/drawing/2014/main" id="{3BA91565-4B0E-46CB-830B-7AD8E2F7D11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97301" y="3167740"/>
            <a:ext cx="1301698" cy="11517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663" name="Text Box 1066">
            <a:extLst>
              <a:ext uri="{FF2B5EF4-FFF2-40B4-BE49-F238E27FC236}">
                <a16:creationId xmlns:a16="http://schemas.microsoft.com/office/drawing/2014/main" id="{9FAA8BC5-670F-4266-8121-D31BA7261E55}"/>
              </a:ext>
            </a:extLst>
          </xdr:cNvPr>
          <xdr:cNvSpPr txBox="1">
            <a:spLocks noChangeArrowheads="1"/>
          </xdr:cNvSpPr>
        </xdr:nvSpPr>
        <xdr:spPr bwMode="auto">
          <a:xfrm>
            <a:off x="7645915" y="2378894"/>
            <a:ext cx="1224835" cy="547653"/>
          </a:xfrm>
          <a:prstGeom prst="rect">
            <a:avLst/>
          </a:prstGeom>
          <a:solidFill>
            <a:srgbClr val="FFFF9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wrap="square" lIns="91440" tIns="45720" rIns="91440" bIns="4572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lnSpc>
                <a:spcPts val="1000"/>
              </a:lnSpc>
              <a:defRPr sz="1000"/>
            </a:pPr>
            <a:r>
              <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[Linux </a:t>
            </a:r>
            <a:r>
              <a:rPr lang="en-US" altLang="ja-JP"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Host </a:t>
            </a:r>
            <a:r>
              <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PC]</a:t>
            </a:r>
          </a:p>
          <a:p>
            <a:pPr algn="l" rtl="0">
              <a:lnSpc>
                <a:spcPts val="1100"/>
              </a:lnSpc>
              <a:defRPr sz="1000"/>
            </a:pPr>
            <a:r>
              <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TFTP</a:t>
            </a:r>
            <a:r>
              <a:rPr lang="en-US" altLang="ja-JP"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 Server</a:t>
            </a:r>
            <a:endPar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endParaRPr>
          </a:p>
          <a:p>
            <a:pPr algn="l" rtl="0">
              <a:lnSpc>
                <a:spcPts val="1000"/>
              </a:lnSpc>
              <a:defRPr sz="1000"/>
            </a:pPr>
            <a:r>
              <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NFS </a:t>
            </a:r>
            <a:r>
              <a:rPr lang="en-US" altLang="ja-JP"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Server</a:t>
            </a:r>
            <a:endPar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endParaRPr>
          </a:p>
        </xdr:txBody>
      </xdr:sp>
      <xdr:sp macro="" textlink="">
        <xdr:nvSpPr>
          <xdr:cNvPr id="664" name="Text Box 1065">
            <a:extLst>
              <a:ext uri="{FF2B5EF4-FFF2-40B4-BE49-F238E27FC236}">
                <a16:creationId xmlns:a16="http://schemas.microsoft.com/office/drawing/2014/main" id="{DDA17FB1-324E-425F-9EF3-85A2B026A633}"/>
              </a:ext>
            </a:extLst>
          </xdr:cNvPr>
          <xdr:cNvSpPr txBox="1">
            <a:spLocks noChangeArrowheads="1"/>
          </xdr:cNvSpPr>
        </xdr:nvSpPr>
        <xdr:spPr bwMode="auto">
          <a:xfrm>
            <a:off x="4925491" y="2546250"/>
            <a:ext cx="1316455" cy="3207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91440" tIns="45720" rIns="91440" bIns="4572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defRPr sz="1000"/>
            </a:pPr>
            <a:r>
              <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Ethernet </a:t>
            </a:r>
            <a:r>
              <a:rPr lang="en-US" altLang="ja-JP"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cable</a:t>
            </a:r>
            <a:endPar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endParaRPr>
          </a:p>
        </xdr:txBody>
      </xdr:sp>
      <xdr:sp macro="" textlink="">
        <xdr:nvSpPr>
          <xdr:cNvPr id="665" name="Text Box 1063">
            <a:extLst>
              <a:ext uri="{FF2B5EF4-FFF2-40B4-BE49-F238E27FC236}">
                <a16:creationId xmlns:a16="http://schemas.microsoft.com/office/drawing/2014/main" id="{2DAC1826-A22C-4E14-864F-0F1EE82DA177}"/>
              </a:ext>
            </a:extLst>
          </xdr:cNvPr>
          <xdr:cNvSpPr txBox="1">
            <a:spLocks noChangeArrowheads="1"/>
          </xdr:cNvSpPr>
        </xdr:nvSpPr>
        <xdr:spPr bwMode="auto">
          <a:xfrm>
            <a:off x="2889839" y="3673497"/>
            <a:ext cx="1444678" cy="5145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91440" tIns="45720" rIns="91440" bIns="4572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defRPr sz="1000"/>
            </a:pPr>
            <a:r>
              <a:rPr lang="ja-JP" altLang="en-US" sz="10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USB</a:t>
            </a:r>
            <a:r>
              <a:rPr lang="ja-JP" altLang="en-US" sz="1000" b="0" i="0" u="none" strike="noStrike" baseline="0">
                <a:solidFill>
                  <a:srgbClr val="000000"/>
                </a:solidFill>
                <a:latin typeface="Times New Roman" panose="02020603050405020304" pitchFamily="18" charset="0"/>
                <a:ea typeface="+mn-ea"/>
                <a:cs typeface="Times New Roman" panose="02020603050405020304" pitchFamily="18" charset="0"/>
              </a:rPr>
              <a:t> </a:t>
            </a:r>
            <a:r>
              <a:rPr lang="en-US" altLang="ja-JP" sz="1000">
                <a:effectLst/>
                <a:latin typeface="Times New Roman" panose="02020603050405020304" pitchFamily="18" charset="0"/>
                <a:ea typeface="+mn-ea"/>
                <a:cs typeface="Times New Roman" panose="02020603050405020304" pitchFamily="18" charset="0"/>
              </a:rPr>
              <a:t>cable</a:t>
            </a:r>
            <a:endParaRPr lang="ja-JP" altLang="en-US" sz="1000" b="0" i="0" u="none" strike="noStrike" baseline="0">
              <a:solidFill>
                <a:srgbClr val="000000"/>
              </a:solidFill>
              <a:latin typeface="Times New Roman" panose="02020603050405020304" pitchFamily="18" charset="0"/>
              <a:ea typeface="+mn-ea"/>
              <a:cs typeface="Times New Roman" panose="02020603050405020304" pitchFamily="18" charset="0"/>
            </a:endParaRPr>
          </a:p>
          <a:p>
            <a:pPr algn="l" rtl="0">
              <a:defRPr sz="1000"/>
            </a:pPr>
            <a:r>
              <a:rPr lang="ja-JP" altLang="en-US" sz="10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(type A to mini AB)</a:t>
            </a:r>
          </a:p>
        </xdr:txBody>
      </xdr:sp>
      <xdr:sp macro="" textlink="">
        <xdr:nvSpPr>
          <xdr:cNvPr id="666" name="Text Box 1062">
            <a:extLst>
              <a:ext uri="{FF2B5EF4-FFF2-40B4-BE49-F238E27FC236}">
                <a16:creationId xmlns:a16="http://schemas.microsoft.com/office/drawing/2014/main" id="{C39AE376-97BF-4C72-A879-03C23AF69D00}"/>
              </a:ext>
            </a:extLst>
          </xdr:cNvPr>
          <xdr:cNvSpPr txBox="1">
            <a:spLocks noChangeArrowheads="1"/>
          </xdr:cNvSpPr>
        </xdr:nvSpPr>
        <xdr:spPr bwMode="auto">
          <a:xfrm>
            <a:off x="1078332" y="4364995"/>
            <a:ext cx="2423225" cy="657052"/>
          </a:xfrm>
          <a:prstGeom prst="rect">
            <a:avLst/>
          </a:prstGeom>
          <a:solidFill>
            <a:srgbClr val="FFFF9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wrap="square" lIns="91440" tIns="45720" rIns="91440" bIns="4572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r>
              <a:rPr lang="en-US" altLang="ja-JP" sz="1100" b="0" i="0" baseline="0">
                <a:effectLst/>
                <a:latin typeface="Times New Roman" panose="02020603050405020304" pitchFamily="18" charset="0"/>
                <a:ea typeface="+mn-ea"/>
                <a:cs typeface="Times New Roman" panose="02020603050405020304" pitchFamily="18" charset="0"/>
              </a:rPr>
              <a:t>[Windows 7 host PC]</a:t>
            </a:r>
            <a:br>
              <a:rPr lang="en-US" altLang="ja-JP" sz="1100" b="0" i="0" baseline="0">
                <a:effectLst/>
                <a:latin typeface="Times New Roman" panose="02020603050405020304" pitchFamily="18" charset="0"/>
                <a:ea typeface="+mn-ea"/>
                <a:cs typeface="Times New Roman" panose="02020603050405020304" pitchFamily="18" charset="0"/>
              </a:rPr>
            </a:br>
            <a:r>
              <a:rPr lang="en-US" altLang="ja-JP" sz="1100" b="0" i="0" baseline="0">
                <a:effectLst/>
                <a:latin typeface="Times New Roman" panose="02020603050405020304" pitchFamily="18" charset="0"/>
                <a:ea typeface="+mn-ea"/>
                <a:cs typeface="Times New Roman" panose="02020603050405020304" pitchFamily="18" charset="0"/>
              </a:rPr>
              <a:t>Terminal software for console display</a:t>
            </a:r>
            <a:br>
              <a:rPr lang="en-US" altLang="ja-JP" sz="1100" b="0" i="0" baseline="0">
                <a:effectLst/>
                <a:latin typeface="Times New Roman" panose="02020603050405020304" pitchFamily="18" charset="0"/>
                <a:ea typeface="+mn-ea"/>
                <a:cs typeface="Times New Roman" panose="02020603050405020304" pitchFamily="18" charset="0"/>
              </a:rPr>
            </a:br>
            <a:r>
              <a:rPr lang="en-US" altLang="ja-JP" sz="1100" b="0" i="0" baseline="0">
                <a:effectLst/>
                <a:latin typeface="Times New Roman" panose="02020603050405020304" pitchFamily="18" charset="0"/>
                <a:ea typeface="+mn-ea"/>
                <a:cs typeface="Times New Roman" panose="02020603050405020304" pitchFamily="18" charset="0"/>
              </a:rPr>
              <a:t>ssh for controlling Linux host</a:t>
            </a:r>
            <a:endParaRPr lang="ja-JP" altLang="ja-JP" sz="1050">
              <a:effectLst/>
              <a:latin typeface="Times New Roman" panose="02020603050405020304" pitchFamily="18" charset="0"/>
              <a:cs typeface="Times New Roman" panose="02020603050405020304" pitchFamily="18" charset="0"/>
            </a:endParaRPr>
          </a:p>
          <a:p>
            <a:pPr algn="l" rtl="0">
              <a:lnSpc>
                <a:spcPts val="1000"/>
              </a:lnSpc>
              <a:defRPr sz="1000"/>
            </a:pPr>
            <a:r>
              <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 </a:t>
            </a:r>
          </a:p>
        </xdr:txBody>
      </xdr:sp>
      <xdr:sp macro="" textlink="">
        <xdr:nvSpPr>
          <xdr:cNvPr id="667" name="Text Box 1049">
            <a:extLst>
              <a:ext uri="{FF2B5EF4-FFF2-40B4-BE49-F238E27FC236}">
                <a16:creationId xmlns:a16="http://schemas.microsoft.com/office/drawing/2014/main" id="{343BF740-404E-4B35-BC55-2DF16419A1BF}"/>
              </a:ext>
            </a:extLst>
          </xdr:cNvPr>
          <xdr:cNvSpPr txBox="1">
            <a:spLocks noChangeArrowheads="1"/>
          </xdr:cNvSpPr>
        </xdr:nvSpPr>
        <xdr:spPr bwMode="auto">
          <a:xfrm>
            <a:off x="4769235" y="3525582"/>
            <a:ext cx="408601" cy="161501"/>
          </a:xfrm>
          <a:prstGeom prst="rect">
            <a:avLst/>
          </a:prstGeom>
          <a:solidFill>
            <a:srgbClr val="FFFFFF"/>
          </a:solidFill>
          <a:ln w="9525">
            <a:solidFill>
              <a:srgbClr val="000000"/>
            </a:solidFill>
            <a:miter lim="800000"/>
            <a:headEnd/>
            <a:tailEnd/>
          </a:ln>
        </xdr:spPr>
        <xdr:txBody>
          <a:bodyPr wrap="square" lIns="74295" tIns="8890" rIns="74295" bIns="889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defRPr sz="1000"/>
            </a:pPr>
            <a:r>
              <a:rPr lang="ja-JP" altLang="en-US" sz="800" b="0" i="0" u="none" strike="noStrike" baseline="0">
                <a:solidFill>
                  <a:srgbClr val="000000"/>
                </a:solidFill>
                <a:latin typeface="ＭＳ Ｐゴシック"/>
                <a:ea typeface="ＭＳ Ｐゴシック"/>
              </a:rPr>
              <a:t>CN</a:t>
            </a:r>
            <a:r>
              <a:rPr lang="en-US" altLang="ja-JP" sz="800" b="0" i="0" u="none" strike="noStrike" baseline="0">
                <a:solidFill>
                  <a:srgbClr val="000000"/>
                </a:solidFill>
                <a:latin typeface="ＭＳ Ｐゴシック"/>
                <a:ea typeface="ＭＳ Ｐゴシック"/>
              </a:rPr>
              <a:t>22</a:t>
            </a:r>
            <a:endParaRPr lang="ja-JP" altLang="en-US" sz="800" b="0" i="0" u="none" strike="noStrike" baseline="0">
              <a:solidFill>
                <a:srgbClr val="000000"/>
              </a:solidFill>
              <a:latin typeface="ＭＳ Ｐゴシック"/>
              <a:ea typeface="ＭＳ Ｐゴシック"/>
            </a:endParaRPr>
          </a:p>
        </xdr:txBody>
      </xdr:sp>
      <xdr:sp macro="" textlink="">
        <xdr:nvSpPr>
          <xdr:cNvPr id="668" name="Text Box 1027">
            <a:extLst>
              <a:ext uri="{FF2B5EF4-FFF2-40B4-BE49-F238E27FC236}">
                <a16:creationId xmlns:a16="http://schemas.microsoft.com/office/drawing/2014/main" id="{2216EF0F-82EF-4FCD-836B-F97FB41B647A}"/>
              </a:ext>
            </a:extLst>
          </xdr:cNvPr>
          <xdr:cNvSpPr txBox="1">
            <a:spLocks noChangeArrowheads="1"/>
          </xdr:cNvSpPr>
        </xdr:nvSpPr>
        <xdr:spPr bwMode="auto">
          <a:xfrm>
            <a:off x="3895076" y="4659500"/>
            <a:ext cx="1408837" cy="3880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91440" tIns="45720" rIns="91440" bIns="45720" anchor="t" upright="1">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lnSpc>
                <a:spcPts val="600"/>
              </a:lnSpc>
              <a:defRPr sz="1000"/>
            </a:pPr>
            <a:r>
              <a:rPr lang="ja-JP" altLang="en-US" sz="1100" b="1" i="0" u="none" strike="noStrike" baseline="0">
                <a:solidFill>
                  <a:srgbClr val="000000"/>
                </a:solidFill>
                <a:latin typeface="Times New Roman" panose="02020603050405020304" pitchFamily="18" charset="0"/>
                <a:ea typeface="+mn-ea"/>
                <a:cs typeface="Times New Roman" panose="02020603050405020304" pitchFamily="18" charset="0"/>
              </a:rPr>
              <a:t>R-Car </a:t>
            </a:r>
            <a:r>
              <a:rPr lang="en-US" altLang="ja-JP" sz="1100" b="1" i="0" u="none" strike="noStrike" baseline="0">
                <a:solidFill>
                  <a:srgbClr val="000000"/>
                </a:solidFill>
                <a:latin typeface="Times New Roman" panose="02020603050405020304" pitchFamily="18" charset="0"/>
                <a:ea typeface="+mn-ea"/>
                <a:cs typeface="Times New Roman" panose="02020603050405020304" pitchFamily="18" charset="0"/>
              </a:rPr>
              <a:t>D3</a:t>
            </a:r>
            <a:endParaRPr lang="en-US" altLang="ja-JP" sz="1100" b="1" i="0" u="none" strike="noStrike" baseline="0">
              <a:latin typeface="Times New Roman" panose="02020603050405020304" pitchFamily="18" charset="0"/>
              <a:ea typeface="+mn-ea"/>
              <a:cs typeface="Times New Roman" panose="02020603050405020304" pitchFamily="18" charset="0"/>
            </a:endParaRPr>
          </a:p>
          <a:p>
            <a:pPr algn="l" rtl="0">
              <a:lnSpc>
                <a:spcPts val="600"/>
              </a:lnSpc>
              <a:defRPr sz="1000"/>
            </a:pPr>
            <a:endParaRPr lang="en-US" altLang="ja-JP"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endParaRPr>
          </a:p>
          <a:p>
            <a:pPr algn="l" rtl="0">
              <a:lnSpc>
                <a:spcPts val="600"/>
              </a:lnSpc>
              <a:defRPr sz="1000"/>
            </a:pPr>
            <a:r>
              <a:rPr lang="en-US" altLang="ja-JP" sz="1100" b="1" i="0" u="none" strike="noStrike" baseline="0">
                <a:solidFill>
                  <a:srgbClr val="000000"/>
                </a:solidFill>
                <a:latin typeface="Times New Roman" panose="02020603050405020304" pitchFamily="18" charset="0"/>
                <a:ea typeface="ＭＳ Ｐゴシック"/>
                <a:cs typeface="Times New Roman" panose="02020603050405020304" pitchFamily="18" charset="0"/>
              </a:rPr>
              <a:t>Evaluation Board</a:t>
            </a:r>
          </a:p>
        </xdr:txBody>
      </xdr:sp>
      <xdr:sp macro="" textlink="">
        <xdr:nvSpPr>
          <xdr:cNvPr id="669" name="Text Box 1047">
            <a:extLst>
              <a:ext uri="{FF2B5EF4-FFF2-40B4-BE49-F238E27FC236}">
                <a16:creationId xmlns:a16="http://schemas.microsoft.com/office/drawing/2014/main" id="{0FF39622-35F5-4D43-AD60-91BC737D0060}"/>
              </a:ext>
            </a:extLst>
          </xdr:cNvPr>
          <xdr:cNvSpPr txBox="1">
            <a:spLocks noChangeArrowheads="1"/>
          </xdr:cNvSpPr>
        </xdr:nvSpPr>
        <xdr:spPr bwMode="auto">
          <a:xfrm>
            <a:off x="4187473" y="3329384"/>
            <a:ext cx="396133" cy="155993"/>
          </a:xfrm>
          <a:prstGeom prst="rect">
            <a:avLst/>
          </a:prstGeom>
          <a:solidFill>
            <a:srgbClr val="FFFFFF"/>
          </a:solidFill>
          <a:ln w="9525">
            <a:solidFill>
              <a:srgbClr val="000000"/>
            </a:solidFill>
            <a:miter lim="800000"/>
            <a:headEnd/>
            <a:tailEnd/>
          </a:ln>
        </xdr:spPr>
        <xdr:txBody>
          <a:bodyPr wrap="square" lIns="74295" tIns="8890" rIns="74295" bIns="889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defRPr sz="1000"/>
            </a:pPr>
            <a:r>
              <a:rPr lang="ja-JP" altLang="en-US" sz="800" b="0" i="0" u="none" strike="noStrike" baseline="0">
                <a:solidFill>
                  <a:srgbClr val="000000"/>
                </a:solidFill>
                <a:latin typeface="ＭＳ Ｐゴシック"/>
                <a:ea typeface="ＭＳ Ｐゴシック"/>
              </a:rPr>
              <a:t>CN</a:t>
            </a:r>
            <a:r>
              <a:rPr lang="en-US" altLang="ja-JP" sz="800" b="0" i="0" u="none" strike="noStrike" baseline="0">
                <a:solidFill>
                  <a:srgbClr val="000000"/>
                </a:solidFill>
                <a:latin typeface="ＭＳ Ｐゴシック"/>
                <a:ea typeface="ＭＳ Ｐゴシック"/>
              </a:rPr>
              <a:t>25</a:t>
            </a:r>
            <a:endParaRPr lang="ja-JP" altLang="en-US" sz="800" b="0" i="0" u="none" strike="noStrike" baseline="0">
              <a:solidFill>
                <a:srgbClr val="000000"/>
              </a:solidFill>
              <a:latin typeface="ＭＳ Ｐゴシック"/>
              <a:ea typeface="ＭＳ Ｐゴシック"/>
            </a:endParaRPr>
          </a:p>
        </xdr:txBody>
      </xdr:sp>
      <xdr:sp macro="" textlink="">
        <xdr:nvSpPr>
          <xdr:cNvPr id="670" name="Text Box 1065">
            <a:extLst>
              <a:ext uri="{FF2B5EF4-FFF2-40B4-BE49-F238E27FC236}">
                <a16:creationId xmlns:a16="http://schemas.microsoft.com/office/drawing/2014/main" id="{92EE2C65-0CC1-4F84-9904-C756C1CEBD54}"/>
              </a:ext>
            </a:extLst>
          </xdr:cNvPr>
          <xdr:cNvSpPr txBox="1">
            <a:spLocks noChangeArrowheads="1"/>
          </xdr:cNvSpPr>
        </xdr:nvSpPr>
        <xdr:spPr bwMode="auto">
          <a:xfrm>
            <a:off x="3615293" y="2172396"/>
            <a:ext cx="1024387" cy="3207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91440" tIns="45720" rIns="91440" bIns="4572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defRPr sz="1000"/>
            </a:pPr>
            <a:r>
              <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Ethernet </a:t>
            </a:r>
            <a:r>
              <a:rPr lang="en-US" altLang="ja-JP"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cable</a:t>
            </a:r>
            <a:endPar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endParaRPr>
          </a:p>
        </xdr:txBody>
      </xdr:sp>
      <xdr:sp macro="" textlink="">
        <xdr:nvSpPr>
          <xdr:cNvPr id="671" name="Freeform 230">
            <a:extLst>
              <a:ext uri="{FF2B5EF4-FFF2-40B4-BE49-F238E27FC236}">
                <a16:creationId xmlns:a16="http://schemas.microsoft.com/office/drawing/2014/main" id="{E16D653C-A92A-42D2-A273-A7E4E77A50A6}"/>
              </a:ext>
            </a:extLst>
          </xdr:cNvPr>
          <xdr:cNvSpPr/>
        </xdr:nvSpPr>
        <xdr:spPr>
          <a:xfrm>
            <a:off x="2914115" y="2584342"/>
            <a:ext cx="1754013" cy="1056166"/>
          </a:xfrm>
          <a:custGeom>
            <a:avLst/>
            <a:gdLst>
              <a:gd name="connsiteX0" fmla="*/ 1751888 w 1766689"/>
              <a:gd name="connsiteY0" fmla="*/ 651263 h 839270"/>
              <a:gd name="connsiteX1" fmla="*/ 1751888 w 1766689"/>
              <a:gd name="connsiteY1" fmla="*/ 531622 h 839270"/>
              <a:gd name="connsiteX2" fmla="*/ 1598063 w 1766689"/>
              <a:gd name="connsiteY2" fmla="*/ 78695 h 839270"/>
              <a:gd name="connsiteX3" fmla="*/ 1051133 w 1766689"/>
              <a:gd name="connsiteY3" fmla="*/ 61603 h 839270"/>
              <a:gd name="connsiteX4" fmla="*/ 717847 w 1766689"/>
              <a:gd name="connsiteY4" fmla="*/ 702538 h 839270"/>
              <a:gd name="connsiteX5" fmla="*/ 0 w 1766689"/>
              <a:gd name="connsiteY5" fmla="*/ 839270 h 839270"/>
              <a:gd name="connsiteX0" fmla="*/ 1751888 w 1806763"/>
              <a:gd name="connsiteY0" fmla="*/ 591108 h 779115"/>
              <a:gd name="connsiteX1" fmla="*/ 1751888 w 1806763"/>
              <a:gd name="connsiteY1" fmla="*/ 471467 h 779115"/>
              <a:gd name="connsiteX2" fmla="*/ 1051133 w 1806763"/>
              <a:gd name="connsiteY2" fmla="*/ 1448 h 779115"/>
              <a:gd name="connsiteX3" fmla="*/ 717847 w 1806763"/>
              <a:gd name="connsiteY3" fmla="*/ 642383 h 779115"/>
              <a:gd name="connsiteX4" fmla="*/ 0 w 1806763"/>
              <a:gd name="connsiteY4" fmla="*/ 779115 h 779115"/>
              <a:gd name="connsiteX0" fmla="*/ 1751888 w 1762042"/>
              <a:gd name="connsiteY0" fmla="*/ 590953 h 778960"/>
              <a:gd name="connsiteX1" fmla="*/ 1751888 w 1762042"/>
              <a:gd name="connsiteY1" fmla="*/ 471312 h 778960"/>
              <a:gd name="connsiteX2" fmla="*/ 1051133 w 1762042"/>
              <a:gd name="connsiteY2" fmla="*/ 1293 h 778960"/>
              <a:gd name="connsiteX3" fmla="*/ 717847 w 1762042"/>
              <a:gd name="connsiteY3" fmla="*/ 642228 h 778960"/>
              <a:gd name="connsiteX4" fmla="*/ 0 w 1762042"/>
              <a:gd name="connsiteY4" fmla="*/ 778960 h 778960"/>
              <a:gd name="connsiteX0" fmla="*/ 1751888 w 1762042"/>
              <a:gd name="connsiteY0" fmla="*/ 590953 h 778960"/>
              <a:gd name="connsiteX1" fmla="*/ 1751888 w 1762042"/>
              <a:gd name="connsiteY1" fmla="*/ 471312 h 778960"/>
              <a:gd name="connsiteX2" fmla="*/ 1051133 w 1762042"/>
              <a:gd name="connsiteY2" fmla="*/ 1293 h 778960"/>
              <a:gd name="connsiteX3" fmla="*/ 717847 w 1762042"/>
              <a:gd name="connsiteY3" fmla="*/ 642228 h 778960"/>
              <a:gd name="connsiteX4" fmla="*/ 0 w 1762042"/>
              <a:gd name="connsiteY4" fmla="*/ 778960 h 778960"/>
              <a:gd name="connsiteX0" fmla="*/ 1751888 w 1758140"/>
              <a:gd name="connsiteY0" fmla="*/ 590953 h 778960"/>
              <a:gd name="connsiteX1" fmla="*/ 1751888 w 1758140"/>
              <a:gd name="connsiteY1" fmla="*/ 471312 h 778960"/>
              <a:gd name="connsiteX2" fmla="*/ 1051133 w 1758140"/>
              <a:gd name="connsiteY2" fmla="*/ 1293 h 778960"/>
              <a:gd name="connsiteX3" fmla="*/ 717847 w 1758140"/>
              <a:gd name="connsiteY3" fmla="*/ 642228 h 778960"/>
              <a:gd name="connsiteX4" fmla="*/ 0 w 1758140"/>
              <a:gd name="connsiteY4" fmla="*/ 778960 h 778960"/>
              <a:gd name="connsiteX0" fmla="*/ 1751888 w 1754013"/>
              <a:gd name="connsiteY0" fmla="*/ 590953 h 778960"/>
              <a:gd name="connsiteX1" fmla="*/ 1751888 w 1754013"/>
              <a:gd name="connsiteY1" fmla="*/ 471312 h 778960"/>
              <a:gd name="connsiteX2" fmla="*/ 1051133 w 1754013"/>
              <a:gd name="connsiteY2" fmla="*/ 1293 h 778960"/>
              <a:gd name="connsiteX3" fmla="*/ 717847 w 1754013"/>
              <a:gd name="connsiteY3" fmla="*/ 642228 h 778960"/>
              <a:gd name="connsiteX4" fmla="*/ 0 w 1754013"/>
              <a:gd name="connsiteY4" fmla="*/ 778960 h 778960"/>
              <a:gd name="connsiteX0" fmla="*/ 1751888 w 1754013"/>
              <a:gd name="connsiteY0" fmla="*/ 747510 h 935517"/>
              <a:gd name="connsiteX1" fmla="*/ 1751888 w 1754013"/>
              <a:gd name="connsiteY1" fmla="*/ 627869 h 935517"/>
              <a:gd name="connsiteX2" fmla="*/ 1051133 w 1754013"/>
              <a:gd name="connsiteY2" fmla="*/ 157850 h 935517"/>
              <a:gd name="connsiteX3" fmla="*/ 717847 w 1754013"/>
              <a:gd name="connsiteY3" fmla="*/ 798785 h 935517"/>
              <a:gd name="connsiteX4" fmla="*/ 0 w 1754013"/>
              <a:gd name="connsiteY4" fmla="*/ 935517 h 935517"/>
              <a:gd name="connsiteX0" fmla="*/ 1751888 w 1754013"/>
              <a:gd name="connsiteY0" fmla="*/ 793246 h 981253"/>
              <a:gd name="connsiteX1" fmla="*/ 1751888 w 1754013"/>
              <a:gd name="connsiteY1" fmla="*/ 673605 h 981253"/>
              <a:gd name="connsiteX2" fmla="*/ 1051133 w 1754013"/>
              <a:gd name="connsiteY2" fmla="*/ 203586 h 981253"/>
              <a:gd name="connsiteX3" fmla="*/ 717847 w 1754013"/>
              <a:gd name="connsiteY3" fmla="*/ 844521 h 981253"/>
              <a:gd name="connsiteX4" fmla="*/ 0 w 1754013"/>
              <a:gd name="connsiteY4" fmla="*/ 981253 h 981253"/>
              <a:gd name="connsiteX0" fmla="*/ 1751888 w 1754013"/>
              <a:gd name="connsiteY0" fmla="*/ 826870 h 1014877"/>
              <a:gd name="connsiteX1" fmla="*/ 1751888 w 1754013"/>
              <a:gd name="connsiteY1" fmla="*/ 707229 h 1014877"/>
              <a:gd name="connsiteX2" fmla="*/ 1051133 w 1754013"/>
              <a:gd name="connsiteY2" fmla="*/ 237210 h 1014877"/>
              <a:gd name="connsiteX3" fmla="*/ 717847 w 1754013"/>
              <a:gd name="connsiteY3" fmla="*/ 878145 h 1014877"/>
              <a:gd name="connsiteX4" fmla="*/ 0 w 1754013"/>
              <a:gd name="connsiteY4" fmla="*/ 1014877 h 1014877"/>
              <a:gd name="connsiteX0" fmla="*/ 1751888 w 1754013"/>
              <a:gd name="connsiteY0" fmla="*/ 868159 h 1056166"/>
              <a:gd name="connsiteX1" fmla="*/ 1751888 w 1754013"/>
              <a:gd name="connsiteY1" fmla="*/ 748518 h 1056166"/>
              <a:gd name="connsiteX2" fmla="*/ 1051133 w 1754013"/>
              <a:gd name="connsiteY2" fmla="*/ 278499 h 1056166"/>
              <a:gd name="connsiteX3" fmla="*/ 717847 w 1754013"/>
              <a:gd name="connsiteY3" fmla="*/ 919434 h 1056166"/>
              <a:gd name="connsiteX4" fmla="*/ 0 w 1754013"/>
              <a:gd name="connsiteY4" fmla="*/ 1056166 h 105616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754013" h="1056166">
                <a:moveTo>
                  <a:pt x="1751888" y="868159"/>
                </a:moveTo>
                <a:cubicBezTo>
                  <a:pt x="1755181" y="846527"/>
                  <a:pt x="1754224" y="790759"/>
                  <a:pt x="1751888" y="748518"/>
                </a:cubicBezTo>
                <a:cubicBezTo>
                  <a:pt x="1763839" y="-270035"/>
                  <a:pt x="1199661" y="-59550"/>
                  <a:pt x="1051133" y="278499"/>
                </a:cubicBezTo>
                <a:cubicBezTo>
                  <a:pt x="902605" y="616548"/>
                  <a:pt x="893036" y="789823"/>
                  <a:pt x="717847" y="919434"/>
                </a:cubicBezTo>
                <a:cubicBezTo>
                  <a:pt x="542658" y="1049045"/>
                  <a:pt x="271329" y="1052605"/>
                  <a:pt x="0" y="1056166"/>
                </a:cubicBezTo>
              </a:path>
            </a:pathLst>
          </a:cu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672" name="Freeform 231">
            <a:extLst>
              <a:ext uri="{FF2B5EF4-FFF2-40B4-BE49-F238E27FC236}">
                <a16:creationId xmlns:a16="http://schemas.microsoft.com/office/drawing/2014/main" id="{319F938C-F2CE-470C-9995-7BDD5C85783C}"/>
              </a:ext>
            </a:extLst>
          </xdr:cNvPr>
          <xdr:cNvSpPr/>
        </xdr:nvSpPr>
        <xdr:spPr>
          <a:xfrm>
            <a:off x="4862265" y="2050991"/>
            <a:ext cx="171208" cy="1348698"/>
          </a:xfrm>
          <a:custGeom>
            <a:avLst/>
            <a:gdLst>
              <a:gd name="connsiteX0" fmla="*/ 60113 w 171208"/>
              <a:gd name="connsiteY0" fmla="*/ 1324598 h 1324598"/>
              <a:gd name="connsiteX1" fmla="*/ 128479 w 171208"/>
              <a:gd name="connsiteY1" fmla="*/ 837488 h 1324598"/>
              <a:gd name="connsiteX2" fmla="*/ 292 w 171208"/>
              <a:gd name="connsiteY2" fmla="*/ 316194 h 1324598"/>
              <a:gd name="connsiteX3" fmla="*/ 171208 w 171208"/>
              <a:gd name="connsiteY3" fmla="*/ 0 h 1324598"/>
            </a:gdLst>
            <a:ahLst/>
            <a:cxnLst>
              <a:cxn ang="0">
                <a:pos x="connsiteX0" y="connsiteY0"/>
              </a:cxn>
              <a:cxn ang="0">
                <a:pos x="connsiteX1" y="connsiteY1"/>
              </a:cxn>
              <a:cxn ang="0">
                <a:pos x="connsiteX2" y="connsiteY2"/>
              </a:cxn>
              <a:cxn ang="0">
                <a:pos x="connsiteX3" y="connsiteY3"/>
              </a:cxn>
            </a:cxnLst>
            <a:rect l="l" t="t" r="r" b="b"/>
            <a:pathLst>
              <a:path w="171208" h="1324598">
                <a:moveTo>
                  <a:pt x="60113" y="1324598"/>
                </a:moveTo>
                <a:cubicBezTo>
                  <a:pt x="99281" y="1165076"/>
                  <a:pt x="138449" y="1005555"/>
                  <a:pt x="128479" y="837488"/>
                </a:cubicBezTo>
                <a:cubicBezTo>
                  <a:pt x="118509" y="669421"/>
                  <a:pt x="-6829" y="455775"/>
                  <a:pt x="292" y="316194"/>
                </a:cubicBezTo>
                <a:cubicBezTo>
                  <a:pt x="7413" y="176613"/>
                  <a:pt x="89310" y="88306"/>
                  <a:pt x="171208" y="0"/>
                </a:cubicBezTo>
              </a:path>
            </a:pathLst>
          </a:cu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673" name="Text Box 1061">
            <a:extLst>
              <a:ext uri="{FF2B5EF4-FFF2-40B4-BE49-F238E27FC236}">
                <a16:creationId xmlns:a16="http://schemas.microsoft.com/office/drawing/2014/main" id="{21F9EEC5-0E26-4C18-8D30-CB7C1B2D0219}"/>
              </a:ext>
            </a:extLst>
          </xdr:cNvPr>
          <xdr:cNvSpPr txBox="1">
            <a:spLocks noChangeArrowheads="1"/>
          </xdr:cNvSpPr>
        </xdr:nvSpPr>
        <xdr:spPr bwMode="auto">
          <a:xfrm>
            <a:off x="6745505" y="1841340"/>
            <a:ext cx="1020697" cy="2882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91440" tIns="45720" rIns="91440" bIns="4572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lnSpc>
                <a:spcPts val="900"/>
              </a:lnSpc>
              <a:defRPr sz="1000"/>
            </a:pPr>
            <a:r>
              <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Ethernet </a:t>
            </a:r>
            <a:r>
              <a:rPr lang="en-US" altLang="ja-JP"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cable</a:t>
            </a:r>
            <a:endParaRPr lang="ja-JP" alt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endParaRPr>
          </a:p>
        </xdr:txBody>
      </xdr:sp>
      <xdr:sp macro="" textlink="">
        <xdr:nvSpPr>
          <xdr:cNvPr id="674" name="Freeform 233">
            <a:extLst>
              <a:ext uri="{FF2B5EF4-FFF2-40B4-BE49-F238E27FC236}">
                <a16:creationId xmlns:a16="http://schemas.microsoft.com/office/drawing/2014/main" id="{C0E9613F-3D23-4164-88CC-0F7E0A77E920}"/>
              </a:ext>
            </a:extLst>
          </xdr:cNvPr>
          <xdr:cNvSpPr/>
        </xdr:nvSpPr>
        <xdr:spPr>
          <a:xfrm>
            <a:off x="5356863" y="2039234"/>
            <a:ext cx="2462539" cy="225533"/>
          </a:xfrm>
          <a:custGeom>
            <a:avLst/>
            <a:gdLst>
              <a:gd name="connsiteX0" fmla="*/ 52625 w 2462539"/>
              <a:gd name="connsiteY0" fmla="*/ 28848 h 225533"/>
              <a:gd name="connsiteX1" fmla="*/ 240632 w 2462539"/>
              <a:gd name="connsiteY1" fmla="*/ 225402 h 225533"/>
              <a:gd name="connsiteX2" fmla="*/ 1949791 w 2462539"/>
              <a:gd name="connsiteY2" fmla="*/ 3211 h 225533"/>
              <a:gd name="connsiteX3" fmla="*/ 2462539 w 2462539"/>
              <a:gd name="connsiteY3" fmla="*/ 114306 h 225533"/>
            </a:gdLst>
            <a:ahLst/>
            <a:cxnLst>
              <a:cxn ang="0">
                <a:pos x="connsiteX0" y="connsiteY0"/>
              </a:cxn>
              <a:cxn ang="0">
                <a:pos x="connsiteX1" y="connsiteY1"/>
              </a:cxn>
              <a:cxn ang="0">
                <a:pos x="connsiteX2" y="connsiteY2"/>
              </a:cxn>
              <a:cxn ang="0">
                <a:pos x="connsiteX3" y="connsiteY3"/>
              </a:cxn>
            </a:cxnLst>
            <a:rect l="l" t="t" r="r" b="b"/>
            <a:pathLst>
              <a:path w="2462539" h="225533">
                <a:moveTo>
                  <a:pt x="52625" y="28848"/>
                </a:moveTo>
                <a:cubicBezTo>
                  <a:pt x="-11469" y="129261"/>
                  <a:pt x="-75562" y="229675"/>
                  <a:pt x="240632" y="225402"/>
                </a:cubicBezTo>
                <a:cubicBezTo>
                  <a:pt x="556826" y="221129"/>
                  <a:pt x="1579473" y="21727"/>
                  <a:pt x="1949791" y="3211"/>
                </a:cubicBezTo>
                <a:cubicBezTo>
                  <a:pt x="2320109" y="-15305"/>
                  <a:pt x="2391324" y="49500"/>
                  <a:pt x="2462539" y="114306"/>
                </a:cubicBezTo>
              </a:path>
            </a:pathLst>
          </a:cu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675" name="Freeform 234">
            <a:extLst>
              <a:ext uri="{FF2B5EF4-FFF2-40B4-BE49-F238E27FC236}">
                <a16:creationId xmlns:a16="http://schemas.microsoft.com/office/drawing/2014/main" id="{67416663-C613-4F29-B857-62DED143CF9B}"/>
              </a:ext>
            </a:extLst>
          </xdr:cNvPr>
          <xdr:cNvSpPr/>
        </xdr:nvSpPr>
        <xdr:spPr>
          <a:xfrm>
            <a:off x="2927350" y="2032000"/>
            <a:ext cx="1987550" cy="1533651"/>
          </a:xfrm>
          <a:custGeom>
            <a:avLst/>
            <a:gdLst>
              <a:gd name="connsiteX0" fmla="*/ 1987550 w 1987550"/>
              <a:gd name="connsiteY0" fmla="*/ 0 h 1533651"/>
              <a:gd name="connsiteX1" fmla="*/ 1504950 w 1987550"/>
              <a:gd name="connsiteY1" fmla="*/ 387350 h 1533651"/>
              <a:gd name="connsiteX2" fmla="*/ 850900 w 1987550"/>
              <a:gd name="connsiteY2" fmla="*/ 679450 h 1533651"/>
              <a:gd name="connsiteX3" fmla="*/ 247650 w 1987550"/>
              <a:gd name="connsiteY3" fmla="*/ 1403350 h 1533651"/>
              <a:gd name="connsiteX4" fmla="*/ 0 w 1987550"/>
              <a:gd name="connsiteY4" fmla="*/ 1530350 h 1533651"/>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987550" h="1533651">
                <a:moveTo>
                  <a:pt x="1987550" y="0"/>
                </a:moveTo>
                <a:cubicBezTo>
                  <a:pt x="1840971" y="137054"/>
                  <a:pt x="1694392" y="274108"/>
                  <a:pt x="1504950" y="387350"/>
                </a:cubicBezTo>
                <a:cubicBezTo>
                  <a:pt x="1315508" y="500592"/>
                  <a:pt x="1060450" y="510117"/>
                  <a:pt x="850900" y="679450"/>
                </a:cubicBezTo>
                <a:cubicBezTo>
                  <a:pt x="641350" y="848783"/>
                  <a:pt x="389467" y="1261533"/>
                  <a:pt x="247650" y="1403350"/>
                </a:cubicBezTo>
                <a:cubicBezTo>
                  <a:pt x="105833" y="1545167"/>
                  <a:pt x="52916" y="1537758"/>
                  <a:pt x="0" y="1530350"/>
                </a:cubicBezTo>
              </a:path>
            </a:pathLst>
          </a:cu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676" name="Text Box 1047">
            <a:extLst>
              <a:ext uri="{FF2B5EF4-FFF2-40B4-BE49-F238E27FC236}">
                <a16:creationId xmlns:a16="http://schemas.microsoft.com/office/drawing/2014/main" id="{BAAAA4C2-6E35-4899-BDE3-D5E35B7456D5}"/>
              </a:ext>
            </a:extLst>
          </xdr:cNvPr>
          <xdr:cNvSpPr txBox="1">
            <a:spLocks noChangeArrowheads="1"/>
          </xdr:cNvSpPr>
        </xdr:nvSpPr>
        <xdr:spPr bwMode="auto">
          <a:xfrm>
            <a:off x="5372735" y="4181036"/>
            <a:ext cx="396133" cy="155993"/>
          </a:xfrm>
          <a:prstGeom prst="rect">
            <a:avLst/>
          </a:prstGeom>
          <a:solidFill>
            <a:srgbClr val="FFFFFF"/>
          </a:solidFill>
          <a:ln w="9525">
            <a:solidFill>
              <a:srgbClr val="000000"/>
            </a:solidFill>
            <a:miter lim="800000"/>
            <a:headEnd/>
            <a:tailEnd/>
          </a:ln>
        </xdr:spPr>
        <xdr:txBody>
          <a:bodyPr wrap="square" lIns="74295" tIns="8890" rIns="74295" bIns="889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defRPr sz="1000"/>
            </a:pPr>
            <a:r>
              <a:rPr lang="ja-JP" altLang="en-US" sz="800" b="0" i="0" u="none" strike="noStrike" baseline="0">
                <a:solidFill>
                  <a:srgbClr val="000000"/>
                </a:solidFill>
                <a:latin typeface="ＭＳ Ｐゴシック"/>
                <a:ea typeface="ＭＳ Ｐゴシック"/>
              </a:rPr>
              <a:t>CN</a:t>
            </a:r>
            <a:r>
              <a:rPr lang="en-US" altLang="ja-JP" sz="800" b="0" i="0" u="none" strike="noStrike" baseline="0">
                <a:solidFill>
                  <a:srgbClr val="000000"/>
                </a:solidFill>
                <a:latin typeface="ＭＳ Ｐゴシック"/>
                <a:ea typeface="ＭＳ Ｐゴシック"/>
              </a:rPr>
              <a:t>41</a:t>
            </a:r>
            <a:endParaRPr lang="ja-JP" altLang="en-US" sz="800" b="0" i="0" u="none" strike="noStrike" baseline="0">
              <a:solidFill>
                <a:srgbClr val="000000"/>
              </a:solidFill>
              <a:latin typeface="ＭＳ Ｐゴシック"/>
              <a:ea typeface="ＭＳ Ｐゴシック"/>
            </a:endParaRPr>
          </a:p>
        </xdr:txBody>
      </xdr:sp>
      <xdr:sp macro="" textlink="">
        <xdr:nvSpPr>
          <xdr:cNvPr id="677" name="Text Box 1047">
            <a:extLst>
              <a:ext uri="{FF2B5EF4-FFF2-40B4-BE49-F238E27FC236}">
                <a16:creationId xmlns:a16="http://schemas.microsoft.com/office/drawing/2014/main" id="{3DD9CCB6-3348-49DB-9AAA-CCF2796260C8}"/>
              </a:ext>
            </a:extLst>
          </xdr:cNvPr>
          <xdr:cNvSpPr txBox="1">
            <a:spLocks noChangeArrowheads="1"/>
          </xdr:cNvSpPr>
        </xdr:nvSpPr>
        <xdr:spPr bwMode="auto">
          <a:xfrm>
            <a:off x="6247336" y="4060022"/>
            <a:ext cx="396133" cy="155993"/>
          </a:xfrm>
          <a:prstGeom prst="rect">
            <a:avLst/>
          </a:prstGeom>
          <a:solidFill>
            <a:srgbClr val="FFFFFF"/>
          </a:solidFill>
          <a:ln w="9525">
            <a:solidFill>
              <a:srgbClr val="000000"/>
            </a:solidFill>
            <a:miter lim="800000"/>
            <a:headEnd/>
            <a:tailEnd/>
          </a:ln>
        </xdr:spPr>
        <xdr:txBody>
          <a:bodyPr wrap="square" lIns="74295" tIns="8890" rIns="74295" bIns="8890" anchor="t" upright="1"/>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rtl="0">
              <a:defRPr sz="1000"/>
            </a:pPr>
            <a:r>
              <a:rPr lang="ja-JP" altLang="en-US" sz="800" b="0" i="0" u="none" strike="noStrike" baseline="0">
                <a:solidFill>
                  <a:srgbClr val="000000"/>
                </a:solidFill>
                <a:latin typeface="ＭＳ Ｐゴシック"/>
                <a:ea typeface="ＭＳ Ｐゴシック"/>
              </a:rPr>
              <a:t>CN</a:t>
            </a:r>
            <a:r>
              <a:rPr lang="en-US" altLang="ja-JP" sz="800" b="0" i="0" u="none" strike="noStrike" baseline="0">
                <a:solidFill>
                  <a:srgbClr val="000000"/>
                </a:solidFill>
                <a:latin typeface="ＭＳ Ｐゴシック"/>
                <a:ea typeface="ＭＳ Ｐゴシック"/>
              </a:rPr>
              <a:t>46</a:t>
            </a:r>
            <a:endParaRPr lang="ja-JP" altLang="en-US" sz="800" b="0" i="0" u="none" strike="noStrike" baseline="0">
              <a:solidFill>
                <a:srgbClr val="000000"/>
              </a:solidFill>
              <a:latin typeface="ＭＳ Ｐゴシック"/>
              <a:ea typeface="ＭＳ Ｐゴシック"/>
            </a:endParaRPr>
          </a:p>
        </xdr:txBody>
      </xdr:sp>
    </xdr:grpSp>
    <xdr:clientData/>
  </xdr:twoCellAnchor>
  <xdr:twoCellAnchor>
    <xdr:from>
      <xdr:col>9</xdr:col>
      <xdr:colOff>266700</xdr:colOff>
      <xdr:row>139</xdr:row>
      <xdr:rowOff>104775</xdr:rowOff>
    </xdr:from>
    <xdr:to>
      <xdr:col>20</xdr:col>
      <xdr:colOff>36029</xdr:colOff>
      <xdr:row>144</xdr:row>
      <xdr:rowOff>77856</xdr:rowOff>
    </xdr:to>
    <xdr:sp macro="" textlink="">
      <xdr:nvSpPr>
        <xdr:cNvPr id="726" name="正方形/長方形 87">
          <a:extLst>
            <a:ext uri="{FF2B5EF4-FFF2-40B4-BE49-F238E27FC236}">
              <a16:creationId xmlns:a16="http://schemas.microsoft.com/office/drawing/2014/main" id="{123CE4C9-63BD-48DA-B091-503AFBED290D}"/>
            </a:ext>
          </a:extLst>
        </xdr:cNvPr>
        <xdr:cNvSpPr/>
      </xdr:nvSpPr>
      <xdr:spPr>
        <a:xfrm>
          <a:off x="5257800" y="26889075"/>
          <a:ext cx="5770079" cy="925581"/>
        </a:xfrm>
        <a:prstGeom prst="rect">
          <a:avLst/>
        </a:prstGeom>
        <a:solidFill>
          <a:srgbClr val="FFFF99">
            <a:alpha val="7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72000" tIns="36000" rIns="36000" bIns="3600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rtl="0"/>
          <a:r>
            <a:rPr kumimoji="1" lang="en-US" altLang="ja-JP" sz="1000" b="0" i="0" kern="1200" baseline="0">
              <a:solidFill>
                <a:sysClr val="windowText" lastClr="000000"/>
              </a:solidFill>
              <a:effectLst/>
              <a:latin typeface="Times New Roman" panose="02020603050405020304" pitchFamily="18" charset="0"/>
              <a:ea typeface="+mn-ea"/>
              <a:cs typeface="Times New Roman" panose="02020603050405020304" pitchFamily="18" charset="0"/>
            </a:rPr>
            <a:t>breakout board [For D3]</a:t>
          </a:r>
        </a:p>
        <a:p>
          <a:pPr rtl="0"/>
          <a:r>
            <a:rPr lang="en-US" altLang="ja-JP" sz="1000" b="0" baseline="0">
              <a:solidFill>
                <a:schemeClr val="tx1"/>
              </a:solidFill>
              <a:latin typeface="Times New Roman" panose="02020603050405020304" pitchFamily="18" charset="0"/>
              <a:cs typeface="Times New Roman" panose="02020603050405020304" pitchFamily="18" charset="0"/>
            </a:rPr>
            <a:t>Master mode test: loopback connect the RXD and TXD of the CN41 as master mode. </a:t>
          </a:r>
        </a:p>
        <a:p>
          <a:pPr rtl="0"/>
          <a:r>
            <a:rPr lang="en-US" altLang="ja-JP" sz="1000" b="0" baseline="0">
              <a:solidFill>
                <a:schemeClr val="tx1"/>
              </a:solidFill>
              <a:latin typeface="Times New Roman" panose="02020603050405020304" pitchFamily="18" charset="0"/>
              <a:cs typeface="Times New Roman" panose="02020603050405020304" pitchFamily="18" charset="0"/>
            </a:rPr>
            <a:t>                              CN46 is not used.</a:t>
          </a:r>
        </a:p>
        <a:p>
          <a:pPr rtl="0"/>
          <a:r>
            <a:rPr lang="en-US" altLang="ja-JP" sz="1000" b="0" baseline="0">
              <a:solidFill>
                <a:schemeClr val="tx1"/>
              </a:solidFill>
              <a:latin typeface="Times New Roman" panose="02020603050405020304" pitchFamily="18" charset="0"/>
              <a:cs typeface="Times New Roman" panose="02020603050405020304" pitchFamily="18" charset="0"/>
            </a:rPr>
            <a:t>Slave Mode Test: supplying SYNC and CLK from CN46 as the master mode.</a:t>
          </a:r>
        </a:p>
        <a:p>
          <a:pPr rtl="0"/>
          <a:r>
            <a:rPr lang="en-US" altLang="ja-JP" sz="1000" b="0" baseline="0">
              <a:solidFill>
                <a:schemeClr val="tx1"/>
              </a:solidFill>
              <a:latin typeface="Times New Roman" panose="02020603050405020304" pitchFamily="18" charset="0"/>
              <a:cs typeface="Times New Roman" panose="02020603050405020304" pitchFamily="18" charset="0"/>
            </a:rPr>
            <a:t>                             Loopback connection the RXD and TXD of the CN41 as slave mode.</a:t>
          </a:r>
        </a:p>
        <a:p>
          <a:pPr rtl="0"/>
          <a:r>
            <a:rPr lang="en-US" altLang="ja-JP" sz="1000" b="0">
              <a:solidFill>
                <a:schemeClr val="tx1"/>
              </a:solidFill>
              <a:latin typeface="Times New Roman" panose="02020603050405020304" pitchFamily="18" charset="0"/>
              <a:cs typeface="Times New Roman" panose="02020603050405020304" pitchFamily="18" charset="0"/>
            </a:rPr>
            <a:t>refer to</a:t>
          </a:r>
          <a:r>
            <a:rPr lang="en-US" altLang="ja-JP" sz="1000" b="0" baseline="0">
              <a:solidFill>
                <a:schemeClr val="tx1"/>
              </a:solidFill>
              <a:latin typeface="Times New Roman" panose="02020603050405020304" pitchFamily="18" charset="0"/>
              <a:cs typeface="Times New Roman" panose="02020603050405020304" pitchFamily="18" charset="0"/>
            </a:rPr>
            <a:t> "</a:t>
          </a:r>
          <a:r>
            <a:rPr lang="en-US" altLang="ja-JP" sz="1000" b="0">
              <a:solidFill>
                <a:schemeClr val="tx1"/>
              </a:solidFill>
              <a:latin typeface="Times New Roman" panose="02020603050405020304" pitchFamily="18" charset="0"/>
              <a:cs typeface="Times New Roman" panose="02020603050405020304" pitchFamily="18" charset="0"/>
            </a:rPr>
            <a:t>1.4.3 Use pins of other connectors"</a:t>
          </a:r>
        </a:p>
        <a:p>
          <a:pPr rtl="0"/>
          <a:endParaRPr lang="en-US" altLang="ja-JP" sz="1000" b="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7</xdr:col>
      <xdr:colOff>0</xdr:colOff>
      <xdr:row>242</xdr:row>
      <xdr:rowOff>0</xdr:rowOff>
    </xdr:from>
    <xdr:to>
      <xdr:col>7</xdr:col>
      <xdr:colOff>485776</xdr:colOff>
      <xdr:row>247</xdr:row>
      <xdr:rowOff>161925</xdr:rowOff>
    </xdr:to>
    <xdr:grpSp>
      <xdr:nvGrpSpPr>
        <xdr:cNvPr id="727" name="グループ化 21">
          <a:extLst>
            <a:ext uri="{FF2B5EF4-FFF2-40B4-BE49-F238E27FC236}">
              <a16:creationId xmlns:a16="http://schemas.microsoft.com/office/drawing/2014/main" id="{EB510E97-4F8D-42BA-ADD0-B64376BF382D}"/>
            </a:ext>
          </a:extLst>
        </xdr:cNvPr>
        <xdr:cNvGrpSpPr/>
      </xdr:nvGrpSpPr>
      <xdr:grpSpPr>
        <a:xfrm>
          <a:off x="3648075" y="44243625"/>
          <a:ext cx="482601" cy="1063625"/>
          <a:chOff x="3352800" y="30689550"/>
          <a:chExt cx="485776" cy="1114425"/>
        </a:xfrm>
      </xdr:grpSpPr>
      <xdr:sp macro="" textlink="">
        <xdr:nvSpPr>
          <xdr:cNvPr id="728" name="正方形/長方形 125">
            <a:extLst>
              <a:ext uri="{FF2B5EF4-FFF2-40B4-BE49-F238E27FC236}">
                <a16:creationId xmlns:a16="http://schemas.microsoft.com/office/drawing/2014/main" id="{39190566-63A7-429F-A7D5-04F901E76124}"/>
              </a:ext>
            </a:extLst>
          </xdr:cNvPr>
          <xdr:cNvSpPr/>
        </xdr:nvSpPr>
        <xdr:spPr bwMode="auto">
          <a:xfrm>
            <a:off x="3352800" y="30689550"/>
            <a:ext cx="485776" cy="257175"/>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0" tIns="0" rIns="0" bIns="0" rtlCol="0" anchor="ctr" upright="1"/>
          <a:lstStyle/>
          <a:p>
            <a:pPr algn="ctr"/>
            <a:r>
              <a:rPr kumimoji="1" lang="en-US" altLang="ja-JP" sz="1100"/>
              <a:t>CLK</a:t>
            </a:r>
            <a:endParaRPr kumimoji="1" lang="ja-JP" altLang="en-US" sz="1100"/>
          </a:p>
        </xdr:txBody>
      </xdr:sp>
      <xdr:sp macro="" textlink="">
        <xdr:nvSpPr>
          <xdr:cNvPr id="729" name="正方形/長方形 126">
            <a:extLst>
              <a:ext uri="{FF2B5EF4-FFF2-40B4-BE49-F238E27FC236}">
                <a16:creationId xmlns:a16="http://schemas.microsoft.com/office/drawing/2014/main" id="{C16B8AE7-B881-4749-8B38-70805676AD85}"/>
              </a:ext>
            </a:extLst>
          </xdr:cNvPr>
          <xdr:cNvSpPr/>
        </xdr:nvSpPr>
        <xdr:spPr bwMode="auto">
          <a:xfrm>
            <a:off x="3352800" y="30937199"/>
            <a:ext cx="485775" cy="295275"/>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0" tIns="0" rIns="0" bIns="0" rtlCol="0" anchor="ctr" upright="1"/>
          <a:lstStyle/>
          <a:p>
            <a:pPr algn="ctr"/>
            <a:r>
              <a:rPr kumimoji="1" lang="en-US" altLang="ja-JP" sz="1100"/>
              <a:t>SYNC</a:t>
            </a:r>
            <a:endParaRPr kumimoji="1" lang="ja-JP" altLang="en-US" sz="1100"/>
          </a:p>
        </xdr:txBody>
      </xdr:sp>
      <xdr:sp macro="" textlink="">
        <xdr:nvSpPr>
          <xdr:cNvPr id="730" name="正方形/長方形 127">
            <a:extLst>
              <a:ext uri="{FF2B5EF4-FFF2-40B4-BE49-F238E27FC236}">
                <a16:creationId xmlns:a16="http://schemas.microsoft.com/office/drawing/2014/main" id="{D28E855A-5169-42BC-A9FB-1D41107B895A}"/>
              </a:ext>
            </a:extLst>
          </xdr:cNvPr>
          <xdr:cNvSpPr/>
        </xdr:nvSpPr>
        <xdr:spPr bwMode="auto">
          <a:xfrm>
            <a:off x="3352800" y="31232475"/>
            <a:ext cx="485775" cy="295275"/>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0" tIns="0" rIns="0" bIns="0" rtlCol="0" anchor="ctr" upright="1"/>
          <a:lstStyle/>
          <a:p>
            <a:pPr algn="ctr"/>
            <a:r>
              <a:rPr kumimoji="1" lang="en-US" altLang="ja-JP" sz="1100"/>
              <a:t>Tx</a:t>
            </a:r>
            <a:endParaRPr kumimoji="1" lang="ja-JP" altLang="en-US" sz="1100"/>
          </a:p>
        </xdr:txBody>
      </xdr:sp>
      <xdr:sp macro="" textlink="">
        <xdr:nvSpPr>
          <xdr:cNvPr id="731" name="正方形/長方形 128">
            <a:extLst>
              <a:ext uri="{FF2B5EF4-FFF2-40B4-BE49-F238E27FC236}">
                <a16:creationId xmlns:a16="http://schemas.microsoft.com/office/drawing/2014/main" id="{2F9F487B-4B38-4ACE-8F68-DD369CEF4D9A}"/>
              </a:ext>
            </a:extLst>
          </xdr:cNvPr>
          <xdr:cNvSpPr/>
        </xdr:nvSpPr>
        <xdr:spPr bwMode="auto">
          <a:xfrm>
            <a:off x="3352800" y="31508700"/>
            <a:ext cx="485775" cy="295275"/>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0" tIns="0" rIns="0" bIns="0" rtlCol="0" anchor="ctr" upright="1"/>
          <a:lstStyle/>
          <a:p>
            <a:pPr algn="ctr"/>
            <a:r>
              <a:rPr kumimoji="1" lang="en-US" altLang="ja-JP" sz="1100"/>
              <a:t>Rx</a:t>
            </a:r>
            <a:endParaRPr kumimoji="1" lang="ja-JP" altLang="en-US" sz="1100"/>
          </a:p>
        </xdr:txBody>
      </xdr:sp>
    </xdr:grpSp>
    <xdr:clientData/>
  </xdr:twoCellAnchor>
  <xdr:twoCellAnchor>
    <xdr:from>
      <xdr:col>4</xdr:col>
      <xdr:colOff>1</xdr:colOff>
      <xdr:row>242</xdr:row>
      <xdr:rowOff>128588</xdr:rowOff>
    </xdr:from>
    <xdr:to>
      <xdr:col>7</xdr:col>
      <xdr:colOff>0</xdr:colOff>
      <xdr:row>242</xdr:row>
      <xdr:rowOff>128588</xdr:rowOff>
    </xdr:to>
    <xdr:cxnSp macro="">
      <xdr:nvCxnSpPr>
        <xdr:cNvPr id="732" name="直線矢印コネクタ 12">
          <a:extLst>
            <a:ext uri="{FF2B5EF4-FFF2-40B4-BE49-F238E27FC236}">
              <a16:creationId xmlns:a16="http://schemas.microsoft.com/office/drawing/2014/main" id="{7A07E862-83FA-4B5F-AB1B-0861C83A660C}"/>
            </a:ext>
          </a:extLst>
        </xdr:cNvPr>
        <xdr:cNvCxnSpPr>
          <a:stCxn id="728" idx="1"/>
        </xdr:cNvCxnSpPr>
      </xdr:nvCxnSpPr>
      <xdr:spPr bwMode="auto">
        <a:xfrm flipH="1">
          <a:off x="2009776" y="43105388"/>
          <a:ext cx="1962149"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4</xdr:col>
      <xdr:colOff>0</xdr:colOff>
      <xdr:row>244</xdr:row>
      <xdr:rowOff>14287</xdr:rowOff>
    </xdr:from>
    <xdr:to>
      <xdr:col>7</xdr:col>
      <xdr:colOff>0</xdr:colOff>
      <xdr:row>244</xdr:row>
      <xdr:rowOff>14287</xdr:rowOff>
    </xdr:to>
    <xdr:cxnSp macro="">
      <xdr:nvCxnSpPr>
        <xdr:cNvPr id="733" name="直線矢印コネクタ 14">
          <a:extLst>
            <a:ext uri="{FF2B5EF4-FFF2-40B4-BE49-F238E27FC236}">
              <a16:creationId xmlns:a16="http://schemas.microsoft.com/office/drawing/2014/main" id="{C5325015-2761-4099-9F39-E0A2585CA228}"/>
            </a:ext>
          </a:extLst>
        </xdr:cNvPr>
        <xdr:cNvCxnSpPr>
          <a:stCxn id="729" idx="1"/>
        </xdr:cNvCxnSpPr>
      </xdr:nvCxnSpPr>
      <xdr:spPr bwMode="auto">
        <a:xfrm flipH="1">
          <a:off x="2009775" y="43372087"/>
          <a:ext cx="1962150"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4</xdr:col>
      <xdr:colOff>198784</xdr:colOff>
      <xdr:row>244</xdr:row>
      <xdr:rowOff>173935</xdr:rowOff>
    </xdr:from>
    <xdr:to>
      <xdr:col>6</xdr:col>
      <xdr:colOff>370001</xdr:colOff>
      <xdr:row>247</xdr:row>
      <xdr:rowOff>173935</xdr:rowOff>
    </xdr:to>
    <xdr:sp macro="" textlink="">
      <xdr:nvSpPr>
        <xdr:cNvPr id="734" name="正方形/長方形 350">
          <a:extLst>
            <a:ext uri="{FF2B5EF4-FFF2-40B4-BE49-F238E27FC236}">
              <a16:creationId xmlns:a16="http://schemas.microsoft.com/office/drawing/2014/main" id="{A8162499-F553-4E23-A0B2-C6647F5DECE7}"/>
            </a:ext>
          </a:extLst>
        </xdr:cNvPr>
        <xdr:cNvSpPr/>
      </xdr:nvSpPr>
      <xdr:spPr bwMode="auto">
        <a:xfrm>
          <a:off x="2208559" y="43531735"/>
          <a:ext cx="1514242" cy="571500"/>
        </a:xfrm>
        <a:prstGeom prst="rect">
          <a:avLst/>
        </a:prstGeom>
        <a:noFill/>
        <a:ln w="9525" cap="flat" cmpd="sng" algn="ctr">
          <a:noFill/>
          <a:prstDash val="solid"/>
          <a:round/>
          <a:headEnd type="none" w="med" len="med"/>
          <a:tailEnd type="none" w="med" len="med"/>
        </a:ln>
        <a:effectLst/>
      </xdr:spPr>
      <xdr:txBody>
        <a:bodyPr vertOverflow="clip" horzOverflow="clip" wrap="square" lIns="72000" tIns="0" rIns="0" bIns="0" rtlCol="0" anchor="ctr" upright="1"/>
        <a:lstStyle/>
        <a:p>
          <a:pPr algn="l"/>
          <a:r>
            <a:rPr kumimoji="1" lang="en-US" altLang="ja-JP" sz="1100"/>
            <a:t>loopback connected</a:t>
          </a:r>
          <a:endParaRPr kumimoji="1" lang="ja-JP" altLang="en-US" sz="1100"/>
        </a:p>
      </xdr:txBody>
    </xdr:sp>
    <xdr:clientData/>
  </xdr:twoCellAnchor>
  <xdr:twoCellAnchor>
    <xdr:from>
      <xdr:col>2</xdr:col>
      <xdr:colOff>447675</xdr:colOff>
      <xdr:row>242</xdr:row>
      <xdr:rowOff>28575</xdr:rowOff>
    </xdr:from>
    <xdr:to>
      <xdr:col>4</xdr:col>
      <xdr:colOff>3175</xdr:colOff>
      <xdr:row>248</xdr:row>
      <xdr:rowOff>0</xdr:rowOff>
    </xdr:to>
    <xdr:grpSp>
      <xdr:nvGrpSpPr>
        <xdr:cNvPr id="735" name="グループ化 8">
          <a:extLst>
            <a:ext uri="{FF2B5EF4-FFF2-40B4-BE49-F238E27FC236}">
              <a16:creationId xmlns:a16="http://schemas.microsoft.com/office/drawing/2014/main" id="{5428BD24-01E7-4F1E-8223-81DD2DE368E3}"/>
            </a:ext>
          </a:extLst>
        </xdr:cNvPr>
        <xdr:cNvGrpSpPr/>
      </xdr:nvGrpSpPr>
      <xdr:grpSpPr>
        <a:xfrm>
          <a:off x="1397000" y="44269025"/>
          <a:ext cx="457200" cy="1060450"/>
          <a:chOff x="1524000" y="30689550"/>
          <a:chExt cx="498475" cy="1114425"/>
        </a:xfrm>
      </xdr:grpSpPr>
      <xdr:grpSp>
        <xdr:nvGrpSpPr>
          <xdr:cNvPr id="736" name="グループ化 5">
            <a:extLst>
              <a:ext uri="{FF2B5EF4-FFF2-40B4-BE49-F238E27FC236}">
                <a16:creationId xmlns:a16="http://schemas.microsoft.com/office/drawing/2014/main" id="{1FF93F76-EE24-4241-8AF9-373894DFA375}"/>
              </a:ext>
            </a:extLst>
          </xdr:cNvPr>
          <xdr:cNvGrpSpPr/>
        </xdr:nvGrpSpPr>
        <xdr:grpSpPr>
          <a:xfrm>
            <a:off x="1524000" y="30689550"/>
            <a:ext cx="485776" cy="1114425"/>
            <a:chOff x="1524000" y="30689550"/>
            <a:chExt cx="485776" cy="1114425"/>
          </a:xfrm>
        </xdr:grpSpPr>
        <xdr:sp macro="" textlink="">
          <xdr:nvSpPr>
            <xdr:cNvPr id="739" name="正方形/長方形 117">
              <a:extLst>
                <a:ext uri="{FF2B5EF4-FFF2-40B4-BE49-F238E27FC236}">
                  <a16:creationId xmlns:a16="http://schemas.microsoft.com/office/drawing/2014/main" id="{F5D883F6-6E43-43BD-995F-94491CF7E003}"/>
                </a:ext>
              </a:extLst>
            </xdr:cNvPr>
            <xdr:cNvSpPr/>
          </xdr:nvSpPr>
          <xdr:spPr bwMode="auto">
            <a:xfrm>
              <a:off x="1524000" y="30689550"/>
              <a:ext cx="485776" cy="257175"/>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0" tIns="0" rIns="0" bIns="0" rtlCol="0" anchor="ctr" upright="1"/>
            <a:lstStyle/>
            <a:p>
              <a:pPr algn="ctr"/>
              <a:r>
                <a:rPr kumimoji="1" lang="en-US" altLang="ja-JP" sz="1100"/>
                <a:t>CLK</a:t>
              </a:r>
              <a:endParaRPr kumimoji="1" lang="ja-JP" altLang="en-US" sz="1100"/>
            </a:p>
          </xdr:txBody>
        </xdr:sp>
        <xdr:sp macro="" textlink="">
          <xdr:nvSpPr>
            <xdr:cNvPr id="740" name="正方形/長方形 118">
              <a:extLst>
                <a:ext uri="{FF2B5EF4-FFF2-40B4-BE49-F238E27FC236}">
                  <a16:creationId xmlns:a16="http://schemas.microsoft.com/office/drawing/2014/main" id="{BE926702-C701-4F8E-8A6B-18CD2D2DDC38}"/>
                </a:ext>
              </a:extLst>
            </xdr:cNvPr>
            <xdr:cNvSpPr/>
          </xdr:nvSpPr>
          <xdr:spPr bwMode="auto">
            <a:xfrm>
              <a:off x="1524000" y="30937199"/>
              <a:ext cx="485775" cy="295275"/>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0" tIns="0" rIns="0" bIns="0" rtlCol="0" anchor="ctr" upright="1"/>
            <a:lstStyle/>
            <a:p>
              <a:pPr algn="ctr"/>
              <a:r>
                <a:rPr kumimoji="1" lang="en-US" altLang="ja-JP" sz="1100"/>
                <a:t>SYNC</a:t>
              </a:r>
              <a:endParaRPr kumimoji="1" lang="ja-JP" altLang="en-US" sz="1100"/>
            </a:p>
          </xdr:txBody>
        </xdr:sp>
        <xdr:sp macro="" textlink="">
          <xdr:nvSpPr>
            <xdr:cNvPr id="741" name="正方形/長方形 120">
              <a:extLst>
                <a:ext uri="{FF2B5EF4-FFF2-40B4-BE49-F238E27FC236}">
                  <a16:creationId xmlns:a16="http://schemas.microsoft.com/office/drawing/2014/main" id="{40430F66-2C5C-4502-9C97-6B612196280B}"/>
                </a:ext>
              </a:extLst>
            </xdr:cNvPr>
            <xdr:cNvSpPr/>
          </xdr:nvSpPr>
          <xdr:spPr bwMode="auto">
            <a:xfrm>
              <a:off x="1524000" y="31232475"/>
              <a:ext cx="485775" cy="295275"/>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0" tIns="0" rIns="0" bIns="0" rtlCol="0" anchor="ctr" upright="1"/>
            <a:lstStyle/>
            <a:p>
              <a:pPr algn="ctr"/>
              <a:r>
                <a:rPr kumimoji="1" lang="en-US" altLang="ja-JP" sz="1100"/>
                <a:t>Tx</a:t>
              </a:r>
              <a:endParaRPr kumimoji="1" lang="ja-JP" altLang="en-US" sz="1100"/>
            </a:p>
          </xdr:txBody>
        </xdr:sp>
        <xdr:sp macro="" textlink="">
          <xdr:nvSpPr>
            <xdr:cNvPr id="742" name="正方形/長方形 121">
              <a:extLst>
                <a:ext uri="{FF2B5EF4-FFF2-40B4-BE49-F238E27FC236}">
                  <a16:creationId xmlns:a16="http://schemas.microsoft.com/office/drawing/2014/main" id="{15BE9135-9A06-4E5C-9465-7DCADB746107}"/>
                </a:ext>
              </a:extLst>
            </xdr:cNvPr>
            <xdr:cNvSpPr/>
          </xdr:nvSpPr>
          <xdr:spPr bwMode="auto">
            <a:xfrm>
              <a:off x="1524000" y="31508700"/>
              <a:ext cx="485775" cy="295275"/>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0" tIns="0" rIns="0" bIns="0" rtlCol="0" anchor="ctr" upright="1"/>
            <a:lstStyle/>
            <a:p>
              <a:pPr algn="ctr"/>
              <a:r>
                <a:rPr kumimoji="1" lang="en-US" altLang="ja-JP" sz="1100"/>
                <a:t>Rx</a:t>
              </a:r>
              <a:endParaRPr kumimoji="1" lang="ja-JP" altLang="en-US" sz="1100"/>
            </a:p>
          </xdr:txBody>
        </xdr:sp>
      </xdr:grpSp>
      <xdr:cxnSp macro="">
        <xdr:nvCxnSpPr>
          <xdr:cNvPr id="737" name="コネクタ: カギ線 123">
            <a:extLst>
              <a:ext uri="{FF2B5EF4-FFF2-40B4-BE49-F238E27FC236}">
                <a16:creationId xmlns:a16="http://schemas.microsoft.com/office/drawing/2014/main" id="{E7C49E0F-D20F-4A70-B61A-18A98F06EE66}"/>
              </a:ext>
            </a:extLst>
          </xdr:cNvPr>
          <xdr:cNvCxnSpPr>
            <a:stCxn id="741" idx="3"/>
            <a:endCxn id="742" idx="3"/>
          </xdr:cNvCxnSpPr>
        </xdr:nvCxnSpPr>
        <xdr:spPr bwMode="auto">
          <a:xfrm>
            <a:off x="2009775" y="31380113"/>
            <a:ext cx="12700" cy="276225"/>
          </a:xfrm>
          <a:prstGeom prst="bentConnector3">
            <a:avLst>
              <a:gd name="adj1" fmla="val 1800000"/>
            </a:avLst>
          </a:prstGeom>
          <a:solidFill>
            <a:srgbClr val="FFFFFF"/>
          </a:solidFill>
          <a:ln w="9525" cap="flat" cmpd="sng" algn="ctr">
            <a:solidFill>
              <a:srgbClr val="000000"/>
            </a:solidFill>
            <a:prstDash val="solid"/>
            <a:round/>
            <a:headEnd type="none" w="med" len="med"/>
            <a:tailEnd type="triangle" w="med" len="med"/>
          </a:ln>
          <a:effectLst/>
        </xdr:spPr>
      </xdr:cxn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UNDAY\data\WINDOWS\TEMP\LMEL000_\0609MAR&#12496;&#12464;&#20104;&#28204;\&#12414;&#12385;&#37341;&#12510;&#12463;&#12525;.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SUNDAY\data\!&#21839;&#20966;\!&#21839;&#20966;&#31649;&#29702;&#21488;&#24115;(&#65423;&#65405;&#65408;).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Nk4lx66\public\a-kanda\work\UT\mickey_ics\IIC\spec\MICKXX_IIC_UTSpec_v02-00.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Nmpc-okumura\mobile\2.Canyon2\&#38283;&#30330;&#35215;&#27169;\&#12502;&#12521;&#12454;&#12470;&#22793;&#26356;&#19968;&#3523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bun\&#21830;&#21697;&#20225;&#30011;\DOCOMO\N811\05b_&#27231;&#33021;&#19968;&#35239;(&#30002;&#26408;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a5077047/Desktop/R-Car_Gen2_SATA_UTP_v5.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0.166.18.192\eclinux\16.UT\msiof\v3.5.2\20170223_R-Car_Gen3_MSIOF_UTP_v2.2_eng.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J:\19.310\15.UTP\msiof\v1.0\R-Car_Gen2_MSIOF_UTP_STP_v1.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SRV1\Birdie2s\OWN\9810&#30333;&#23798;.xls"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ATN_MMI-HND_&#38283;&#30330;&#35336;&#30011;&#26360;.ppt%20&#12398;%20&#12464;&#12521;&#12501;"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Nescwcjun\Birdie3\docs\&#20181;&#27096;&#26360;\&#38651;&#35441;&#27231;&#31478;&#21512;&#35430;&#39443;&#65334;&#65297;&#65298;\&#38651;&#35441;&#27231;&#31478;&#21512;&#35430;&#39443;&#20181;&#27096;&#26360;&#65366;&#65297;&#65294;&#65298;.lzh"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Kudou3\eclair\&#36913;&#22577;&#65295;&#26085;&#22577;\&#20491;&#20154;&#36913;&#22577;\09&#65295;25\&#20491;&#20154;&#36913;&#22577;&#22378;&#20117;092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表紙"/>
      <sheetName val="貼付先"/>
      <sheetName val="グラフへ"/>
      <sheetName val="目次"/>
      <sheetName val="ＰＪＳＱＡ指標"/>
      <sheetName val="問処発生予測"/>
      <sheetName val="バグ対策状況"/>
      <sheetName val="問処対応状況表"/>
      <sheetName val="処置拠点別バグ発生"/>
      <sheetName val="個人別設計レビュー指摘件数"/>
      <sheetName val="個人別コードレビュー指摘件数"/>
      <sheetName val="個人別バグ件数"/>
      <sheetName val="個人別工程毎の品質"/>
      <sheetName val="個人別発生要因"/>
      <sheetName val="タスク別機能毎バグ発生"/>
      <sheetName val="処置拠点別機能毎バグ発生"/>
      <sheetName val="設計者所属別機能毎バグ発生"/>
      <sheetName val="処置拠点別機能毎週間バグ発生"/>
      <sheetName val="処置拠点別機能毎サイクルバグ発生"/>
      <sheetName val="処置拠点別機能毎変更規模"/>
      <sheetName val="設計者所属別機能毎変更規模"/>
      <sheetName val="週毎残折線"/>
      <sheetName val="サイクル毎残折線"/>
      <sheetName val="ランク別週毎件数表"/>
      <sheetName val="ランク別サイクル毎件数表"/>
      <sheetName val="残件数推移"/>
      <sheetName val="問処発生状況表"/>
      <sheetName val="問処発生状況(ｻｲｸﾙ毎)"/>
      <sheetName val="拠点別設連発行"/>
      <sheetName val="1.5.Number of Evaluation Items"/>
    </sheetNames>
    <sheetDataSet>
      <sheetData sheetId="0"/>
      <sheetData sheetId="1" refreshError="1"/>
      <sheetData sheetId="2" refreshError="1"/>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ｾﾝﾀｰ発行"/>
      <sheetName val="新横発行"/>
      <sheetName val="集計１"/>
      <sheetName val="集計２"/>
    </sheetNames>
    <sheetDataSet>
      <sheetData sheetId="0"/>
      <sheetData sheetId="1"/>
      <sheetData sheetId="2"/>
      <sheetData sheetId="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Changes"/>
      <sheetName val="準備"/>
      <sheetName val="評価項目一覧"/>
      <sheetName val="起動（カーネル組み込み）"/>
      <sheetName val="接続"/>
      <sheetName val="省電力"/>
      <sheetName val="#REF"/>
    </sheetNames>
    <sheetDataSet>
      <sheetData sheetId="0"/>
      <sheetData sheetId="1"/>
      <sheetData sheetId="2"/>
      <sheetData sheetId="3"/>
      <sheetData sheetId="4"/>
      <sheetData sheetId="5"/>
      <sheetData sheetId="6"/>
      <sheetData sheetId="7"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要求機能一覧"/>
      <sheetName val="ブラウザ（ＢＩＲＤＩＥ２Ｓ）"/>
      <sheetName val="ブラウザ（ＯＰＥＲＡ）"/>
      <sheetName val="#REF"/>
      <sheetName val="DATA"/>
      <sheetName val="Sheet4"/>
    </sheetNames>
    <sheetDataSet>
      <sheetData sheetId="0"/>
      <sheetData sheetId="1"/>
      <sheetData sheetId="2"/>
      <sheetData sheetId="3" refreshError="1"/>
      <sheetData sheetId="4" refreshError="1"/>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機能一覧"/>
      <sheetName val="開発規模"/>
      <sheetName val="開発規模一覧"/>
      <sheetName val="規模変更理由"/>
      <sheetName val="★更新方法★"/>
      <sheetName val="____"/>
      <sheetName val="体制 (3)"/>
      <sheetName val="体制"/>
      <sheetName val="実際の体制表"/>
      <sheetName val="評価スポット対応及び名前のみ"/>
      <sheetName val="実際にはいないメンバー"/>
      <sheetName val="体制 (2)"/>
      <sheetName val="参考　チーム名一覧"/>
      <sheetName val="全タスク一覧"/>
    </sheetNames>
    <sheetDataSet>
      <sheetData sheetId="0" refreshError="1"/>
      <sheetData sheetId="1" refreshError="1"/>
      <sheetData sheetId="2" refreshError="1"/>
      <sheetData sheetId="3" refreshError="1"/>
      <sheetData sheetId="4" refreshError="1"/>
      <sheetData sheetId="5"/>
      <sheetData sheetId="6"/>
      <sheetData sheetId="7"/>
      <sheetData sheetId="8"/>
      <sheetData sheetId="9"/>
      <sheetData sheetId="10"/>
      <sheetData sheetId="11"/>
      <sheetData sheetId="12" refreshError="1"/>
      <sheetData sheetId="1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1.概要"/>
      <sheetName val="1.2.参照仕様"/>
      <sheetName val="1.3.注意事項"/>
      <sheetName val="1.4.評価環境"/>
      <sheetName val="1.5.評価項目数"/>
      <sheetName val="2.1.正常系評価"/>
      <sheetName val="2.2.異常系評価"/>
      <sheetName val="2.3.境界値評価"/>
      <sheetName val="2.4.module化評価"/>
      <sheetName val="2.5.gcov評価"/>
      <sheetName val="3.1.性能評価"/>
      <sheetName val="3.2.SMP Multi-instance評価"/>
      <sheetName val="3.2.耐久評価"/>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1.Overview"/>
      <sheetName val="1.2.Reference Specification"/>
      <sheetName val="1.3.Notes"/>
      <sheetName val="1.4. Environment for Test"/>
      <sheetName val="1.5. Number of Test Items"/>
      <sheetName val="2.1. Normal System Test"/>
      <sheetName val="2.2. Abnormal System Test"/>
      <sheetName val="2.3. Boundary Value Test"/>
      <sheetName val="2.3.1 Boundary Value List"/>
      <sheetName val="2.4. Modularization Test"/>
      <sheetName val="2.5. gcov Test"/>
      <sheetName val="2.5.1.gcov evaluation report"/>
      <sheetName val="2.5.2.gcov line review "/>
      <sheetName val="2.6.Suspend to RAM test"/>
      <sheetName val="3.1. Performance Test"/>
      <sheetName val="3.2. SMP Multi-Instance Test"/>
      <sheetName val="3.3. Load Durability Test"/>
      <sheetName val="4.1. for Communication test TP"/>
      <sheetName val="4.2. Power IC read-write TP"/>
      <sheetName val="4.3. Endurance load test TP"/>
      <sheetName val="Chang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1.概要"/>
      <sheetName val="1.2.参照仕様"/>
      <sheetName val="1.3.注意事項"/>
      <sheetName val="1.4.評価環境"/>
      <sheetName val="1.5.評価項目数"/>
      <sheetName val="2.1.正常系評価"/>
      <sheetName val="2.2.異常系評価"/>
      <sheetName val="2.3.境界値評価"/>
      <sheetName val="2.4.module化評価"/>
      <sheetName val="2.5.gcov評価"/>
      <sheetName val="2.5.1.gcov評価レポート"/>
      <sheetName val="2.5.2.gcov評価未到達ラインレビュー"/>
      <sheetName val="3.1.性能評価"/>
      <sheetName val="3.2.SMP Multi-instance評価"/>
      <sheetName val="3.3.耐久・負荷評価 "/>
      <sheetName val="4.1. ループバックTP"/>
      <sheetName val="4.2. 電源IC TP"/>
      <sheetName val="4.3.DT変更方法"/>
      <sheetName val="Chang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作業時間入力"/>
      <sheetName val="シフト時間入力"/>
      <sheetName val="作業時間計算"/>
      <sheetName val="Sheet4"/>
      <sheetName val="DATA"/>
    </sheetNames>
    <sheetDataSet>
      <sheetData sheetId="0" refreshError="1"/>
      <sheetData sheetId="1" refreshError="1"/>
      <sheetData sheetId="2" refreshError="1"/>
      <sheetData sheetId="3" refreshError="1"/>
      <sheetData sheetId="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raph1"/>
      <sheetName val="表紙"/>
      <sheetName val="改定履歴"/>
      <sheetName val="目次"/>
      <sheetName val="１．開発項目"/>
      <sheetName val="１－２．開発項目規模一覧"/>
      <sheetName val="１－３．未入手ＩＮＰＵＴ資料"/>
      <sheetName val="２．開発体制と担当項目"/>
      <sheetName val="３．開発日程"/>
      <sheetName val="４．１．バグ予測曲線（Phase1)"/>
      <sheetName val="４．２．バグ予測曲線（Phase2)"/>
      <sheetName val="５．人員計画"/>
      <sheetName val="６．試験計画"/>
      <sheetName val="７．課題と施策"/>
      <sheetName val="保護用紙"/>
      <sheetName val="データシート"/>
      <sheetName val="開発体制"/>
      <sheetName val="ブロック間ＩＦ仕様書"/>
      <sheetName val="客先仕様書"/>
      <sheetName val="要求仕様書"/>
      <sheetName val="その他仕様書"/>
      <sheetName val="OUTPUT"/>
      <sheetName val="開発規模（１）"/>
      <sheetName val="開発規模（２）"/>
      <sheetName val="ＲＯＭ_ＲＡＭ容量"/>
      <sheetName val="ソフトウェア開発日程"/>
      <sheetName val="開発工程と品質指標"/>
      <sheetName val="工程定義"/>
      <sheetName val="性能"/>
      <sheetName val="開発プロセス"/>
      <sheetName val="品質目標と施策①"/>
      <sheetName val="品質目標と施策②"/>
      <sheetName val="移行判定"/>
      <sheetName val="品質保証（フェーズ）"/>
      <sheetName val="品質保証（体制）"/>
      <sheetName val="構成管理（体制）"/>
      <sheetName val="ＳＩ体制"/>
      <sheetName val="ＳＷ"/>
      <sheetName val="リスク１"/>
      <sheetName val="リスク２"/>
      <sheetName val="試験計画（種類と対象）"/>
      <sheetName val="試験計画（機材）"/>
      <sheetName val="試験計画（体制）"/>
      <sheetName val="試験計画（完了基準）"/>
      <sheetName val="正規化工数"/>
      <sheetName val="正規化工数 (全体用)"/>
      <sheetName val="改版履歴"/>
      <sheetName val="線表 (全体工数)"/>
      <sheetName val="線表 (開発工数)"/>
      <sheetName val="要員投入計画"/>
      <sheetName val="品質データ"/>
      <sheetName val="工数データ"/>
      <sheetName val="開発項目"/>
      <sheetName val="工数見積り"/>
      <sheetName val="工数見積り2"/>
      <sheetName val="26(1).生産性目標と施策"/>
      <sheetName val="プロジェクト活動での徹底事項"/>
      <sheetName val="２．移行判定結果"/>
      <sheetName val="４．工程入力"/>
      <sheetName val="５．工程出力"/>
      <sheetName val="７．品質結果"/>
      <sheetName val="８．１　レビュー計画"/>
      <sheetName val="８．２　レビュー実施状況"/>
      <sheetName val="９．問題処置状況(表示系)"/>
      <sheetName val="１０．指摘項目(データ系)"/>
      <sheetName val="１１．バグ・指摘分析結果"/>
      <sheetName val="１２．１．制約事項の有無"/>
      <sheetName val="１２．３．リスク状況"/>
      <sheetName val="１４．自拠点で発行した設計連絡票"/>
      <sheetName val="１４．自拠点で発行した依頼シート"/>
      <sheetName val="１４．他拠点から発行された設計連絡票"/>
      <sheetName val="１４．他拠点から発行された依頼シート"/>
      <sheetName val="１５．宿題事項＆ペンディング事項の処置状況"/>
      <sheetName val="基本情報"/>
      <sheetName val="DR一覧"/>
      <sheetName val="仕様変更一覧"/>
      <sheetName val="バグ一覧"/>
      <sheetName val="詳細データ(メンバ1)"/>
      <sheetName val="詳細データ(メンバ2)"/>
      <sheetName val="詳細データ(メンバ3)"/>
      <sheetName val="詳細データ(メンバ4)"/>
      <sheetName val="詳細データ(メンバ5)"/>
      <sheetName val="詳細データ(メンバ6)"/>
      <sheetName val="詳細データ(メンバ7)"/>
      <sheetName val="詳細データ(メンバ8)"/>
      <sheetName val="詳細データ(メンバ9)"/>
      <sheetName val="詳細データ(メンバ10)"/>
      <sheetName val="詳細データ(メンバ11)"/>
      <sheetName val="詳細データ(メンバ12)"/>
      <sheetName val="詳細データ(メンバ13)"/>
      <sheetName val="詳細データ(メンバ14)"/>
      <sheetName val="詳細データ(メンバ15)"/>
      <sheetName val="Sheet1"/>
      <sheetName val="作業時間入力"/>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電話機競合試験仕様書ｖ１．２"/>
      <sheetName val="#REF"/>
      <sheetName val="_REF"/>
      <sheetName val="集計２"/>
      <sheetName val="DATA"/>
    </sheetNames>
    <sheetDataSet>
      <sheetData sheetId="0" refreshError="1"/>
      <sheetData sheetId="1" refreshError="1"/>
      <sheetData sheetId="2"/>
      <sheetData sheetId="3" refreshError="1"/>
      <sheetData sheetId="4"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予実"/>
      <sheetName val="DATA"/>
      <sheetName val="作業時間入力"/>
      <sheetName val="Sheet4"/>
    </sheetNames>
    <sheetDataSet>
      <sheetData sheetId="0" refreshError="1"/>
      <sheetData sheetId="1" refreshError="1"/>
      <sheetData sheetId="2" refreshError="1"/>
      <sheetData sheetId="3"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 Id="rId4"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8.bin"/><Relationship Id="rId1" Type="http://schemas.openxmlformats.org/officeDocument/2006/relationships/hyperlink" Target="http://www.silabs.com/products/mcu/Pages/USBtoUARTBridgeVCPDrivers.aspx"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4" Type="http://schemas.openxmlformats.org/officeDocument/2006/relationships/printerSettings" Target="../printerSettings/printerSettings1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N47"/>
  <sheetViews>
    <sheetView showGridLines="0" view="pageBreakPreview" topLeftCell="A18" zoomScale="115" zoomScaleNormal="100" zoomScaleSheetLayoutView="115" workbookViewId="0">
      <selection activeCell="L40" sqref="L40"/>
    </sheetView>
  </sheetViews>
  <sheetFormatPr defaultColWidth="9" defaultRowHeight="14"/>
  <cols>
    <col min="1" max="1" width="2.90625" style="2" customWidth="1"/>
    <col min="2" max="3" width="10.6328125" style="2" customWidth="1"/>
    <col min="4" max="7" width="4.6328125" style="2" customWidth="1"/>
    <col min="8" max="8" width="6.36328125" style="2" customWidth="1"/>
    <col min="9" max="9" width="4.6328125" style="2" customWidth="1"/>
    <col min="10" max="10" width="7" style="2" customWidth="1"/>
    <col min="11" max="11" width="4.6328125" style="2" customWidth="1"/>
    <col min="12" max="12" width="8" style="2" customWidth="1"/>
    <col min="13" max="14" width="10.6328125" style="2" customWidth="1"/>
    <col min="15" max="15" width="3.453125" style="2" customWidth="1"/>
    <col min="16" max="16384" width="9" style="2"/>
  </cols>
  <sheetData>
    <row r="1" spans="2:14" ht="14.5" thickBot="1"/>
    <row r="2" spans="2:14">
      <c r="B2" s="3"/>
      <c r="C2" s="4"/>
      <c r="D2" s="4"/>
      <c r="E2" s="4"/>
      <c r="F2" s="4"/>
      <c r="G2" s="4"/>
      <c r="H2" s="4"/>
      <c r="I2" s="4"/>
      <c r="J2" s="4"/>
      <c r="K2" s="4"/>
      <c r="L2" s="4"/>
      <c r="M2" s="4"/>
      <c r="N2" s="5"/>
    </row>
    <row r="3" spans="2:14">
      <c r="B3" s="6"/>
      <c r="N3" s="7"/>
    </row>
    <row r="4" spans="2:14">
      <c r="B4" s="6"/>
      <c r="N4" s="7"/>
    </row>
    <row r="5" spans="2:14">
      <c r="B5" s="6"/>
      <c r="N5" s="7"/>
    </row>
    <row r="6" spans="2:14" ht="14.5" thickBot="1">
      <c r="B6" s="6"/>
      <c r="N6" s="7"/>
    </row>
    <row r="7" spans="2:14">
      <c r="B7" s="6"/>
      <c r="C7" s="487" t="s">
        <v>0</v>
      </c>
      <c r="D7" s="488"/>
      <c r="E7" s="488"/>
      <c r="F7" s="488"/>
      <c r="G7" s="488"/>
      <c r="H7" s="488"/>
      <c r="I7" s="488"/>
      <c r="J7" s="488"/>
      <c r="K7" s="488"/>
      <c r="L7" s="488"/>
      <c r="M7" s="489"/>
      <c r="N7" s="7"/>
    </row>
    <row r="8" spans="2:14">
      <c r="B8" s="6"/>
      <c r="C8" s="490"/>
      <c r="D8" s="491"/>
      <c r="E8" s="491"/>
      <c r="F8" s="491"/>
      <c r="G8" s="491"/>
      <c r="H8" s="491"/>
      <c r="I8" s="491"/>
      <c r="J8" s="491"/>
      <c r="K8" s="491"/>
      <c r="L8" s="491"/>
      <c r="M8" s="492"/>
      <c r="N8" s="7"/>
    </row>
    <row r="9" spans="2:14">
      <c r="B9" s="6"/>
      <c r="C9" s="490"/>
      <c r="D9" s="491"/>
      <c r="E9" s="491"/>
      <c r="F9" s="491"/>
      <c r="G9" s="491"/>
      <c r="H9" s="491"/>
      <c r="I9" s="491"/>
      <c r="J9" s="491"/>
      <c r="K9" s="491"/>
      <c r="L9" s="491"/>
      <c r="M9" s="492"/>
      <c r="N9" s="7"/>
    </row>
    <row r="10" spans="2:14">
      <c r="B10" s="6"/>
      <c r="C10" s="490"/>
      <c r="D10" s="491"/>
      <c r="E10" s="491"/>
      <c r="F10" s="491"/>
      <c r="G10" s="491"/>
      <c r="H10" s="491"/>
      <c r="I10" s="491"/>
      <c r="J10" s="491"/>
      <c r="K10" s="491"/>
      <c r="L10" s="491"/>
      <c r="M10" s="492"/>
      <c r="N10" s="7"/>
    </row>
    <row r="11" spans="2:14">
      <c r="B11" s="6"/>
      <c r="C11" s="490"/>
      <c r="D11" s="491"/>
      <c r="E11" s="491"/>
      <c r="F11" s="491"/>
      <c r="G11" s="491"/>
      <c r="H11" s="491"/>
      <c r="I11" s="491"/>
      <c r="J11" s="491"/>
      <c r="K11" s="491"/>
      <c r="L11" s="491"/>
      <c r="M11" s="492"/>
      <c r="N11" s="7"/>
    </row>
    <row r="12" spans="2:14">
      <c r="B12" s="6"/>
      <c r="C12" s="490"/>
      <c r="D12" s="491"/>
      <c r="E12" s="491"/>
      <c r="F12" s="491"/>
      <c r="G12" s="491"/>
      <c r="H12" s="491"/>
      <c r="I12" s="491"/>
      <c r="J12" s="491"/>
      <c r="K12" s="491"/>
      <c r="L12" s="491"/>
      <c r="M12" s="492"/>
      <c r="N12" s="7"/>
    </row>
    <row r="13" spans="2:14">
      <c r="B13" s="6"/>
      <c r="C13" s="490"/>
      <c r="D13" s="491"/>
      <c r="E13" s="491"/>
      <c r="F13" s="491"/>
      <c r="G13" s="491"/>
      <c r="H13" s="491"/>
      <c r="I13" s="491"/>
      <c r="J13" s="491"/>
      <c r="K13" s="491"/>
      <c r="L13" s="491"/>
      <c r="M13" s="492"/>
      <c r="N13" s="7"/>
    </row>
    <row r="14" spans="2:14">
      <c r="B14" s="6"/>
      <c r="C14" s="490"/>
      <c r="D14" s="491"/>
      <c r="E14" s="491"/>
      <c r="F14" s="491"/>
      <c r="G14" s="491"/>
      <c r="H14" s="491"/>
      <c r="I14" s="491"/>
      <c r="J14" s="491"/>
      <c r="K14" s="491"/>
      <c r="L14" s="491"/>
      <c r="M14" s="492"/>
      <c r="N14" s="7"/>
    </row>
    <row r="15" spans="2:14" ht="14.5" thickBot="1">
      <c r="B15" s="6"/>
      <c r="C15" s="493"/>
      <c r="D15" s="494"/>
      <c r="E15" s="494"/>
      <c r="F15" s="494"/>
      <c r="G15" s="494"/>
      <c r="H15" s="494"/>
      <c r="I15" s="494"/>
      <c r="J15" s="494"/>
      <c r="K15" s="494"/>
      <c r="L15" s="494"/>
      <c r="M15" s="495"/>
      <c r="N15" s="7"/>
    </row>
    <row r="16" spans="2:14">
      <c r="B16" s="6"/>
      <c r="N16" s="7"/>
    </row>
    <row r="17" spans="2:14" ht="16.5">
      <c r="B17" s="6"/>
      <c r="K17" s="2" t="s">
        <v>1</v>
      </c>
      <c r="N17" s="7"/>
    </row>
    <row r="18" spans="2:14" ht="16.5">
      <c r="B18" s="6"/>
      <c r="K18" s="294" t="s">
        <v>2</v>
      </c>
      <c r="N18" s="7"/>
    </row>
    <row r="19" spans="2:14" ht="16.5">
      <c r="B19" s="6"/>
      <c r="F19" s="496" t="s">
        <v>3</v>
      </c>
      <c r="G19" s="496"/>
      <c r="H19" s="496"/>
      <c r="I19" s="496"/>
      <c r="J19" s="496"/>
      <c r="K19" s="294" t="s">
        <v>4</v>
      </c>
      <c r="N19" s="7"/>
    </row>
    <row r="20" spans="2:14" ht="16.5">
      <c r="B20" s="6"/>
      <c r="F20" s="496"/>
      <c r="G20" s="496"/>
      <c r="H20" s="496"/>
      <c r="I20" s="496"/>
      <c r="J20" s="496"/>
      <c r="K20" s="294" t="s">
        <v>5</v>
      </c>
      <c r="N20" s="7"/>
    </row>
    <row r="21" spans="2:14" ht="16.5">
      <c r="B21" s="6"/>
      <c r="K21" s="346" t="s">
        <v>6</v>
      </c>
      <c r="N21" s="7"/>
    </row>
    <row r="22" spans="2:14" ht="16.5">
      <c r="B22" s="6"/>
      <c r="K22" s="294" t="s">
        <v>7</v>
      </c>
      <c r="N22" s="7"/>
    </row>
    <row r="23" spans="2:14">
      <c r="B23" s="6"/>
      <c r="N23" s="7"/>
    </row>
    <row r="24" spans="2:14">
      <c r="B24" s="6"/>
      <c r="N24" s="7"/>
    </row>
    <row r="25" spans="2:14">
      <c r="B25" s="6"/>
      <c r="N25" s="7"/>
    </row>
    <row r="26" spans="2:14">
      <c r="B26" s="6"/>
      <c r="N26" s="7"/>
    </row>
    <row r="27" spans="2:14">
      <c r="B27" s="6"/>
      <c r="N27" s="7"/>
    </row>
    <row r="28" spans="2:14">
      <c r="B28" s="6"/>
      <c r="N28" s="7"/>
    </row>
    <row r="29" spans="2:14">
      <c r="B29" s="6"/>
      <c r="N29" s="7"/>
    </row>
    <row r="30" spans="2:14">
      <c r="B30" s="6"/>
      <c r="N30" s="7"/>
    </row>
    <row r="31" spans="2:14">
      <c r="B31" s="6"/>
      <c r="N31" s="7"/>
    </row>
    <row r="32" spans="2:14">
      <c r="B32" s="6"/>
      <c r="N32" s="7"/>
    </row>
    <row r="33" spans="2:14">
      <c r="B33" s="6"/>
      <c r="N33" s="7"/>
    </row>
    <row r="34" spans="2:14">
      <c r="B34" s="6"/>
      <c r="N34" s="7"/>
    </row>
    <row r="35" spans="2:14">
      <c r="B35" s="6"/>
      <c r="N35" s="7"/>
    </row>
    <row r="36" spans="2:14">
      <c r="B36" s="6"/>
      <c r="N36" s="7"/>
    </row>
    <row r="37" spans="2:14">
      <c r="B37" s="6"/>
      <c r="N37" s="7"/>
    </row>
    <row r="38" spans="2:14">
      <c r="B38" s="6"/>
      <c r="N38" s="7"/>
    </row>
    <row r="39" spans="2:14">
      <c r="B39" s="6"/>
      <c r="N39" s="7"/>
    </row>
    <row r="40" spans="2:14">
      <c r="B40" s="6"/>
      <c r="N40" s="7"/>
    </row>
    <row r="41" spans="2:14">
      <c r="B41" s="6"/>
      <c r="N41" s="7"/>
    </row>
    <row r="42" spans="2:14" ht="14.5" thickBot="1">
      <c r="B42" s="6"/>
      <c r="N42" s="7"/>
    </row>
    <row r="43" spans="2:14" ht="15" customHeight="1">
      <c r="B43" s="497" t="s">
        <v>8</v>
      </c>
      <c r="C43" s="498"/>
      <c r="D43" s="498"/>
      <c r="E43" s="498"/>
      <c r="F43" s="499"/>
      <c r="G43" s="500" t="s">
        <v>9</v>
      </c>
      <c r="H43" s="499"/>
      <c r="I43" s="500" t="s">
        <v>10</v>
      </c>
      <c r="J43" s="499"/>
      <c r="K43" s="500" t="s">
        <v>11</v>
      </c>
      <c r="L43" s="499"/>
      <c r="M43" s="500" t="s">
        <v>12</v>
      </c>
      <c r="N43" s="501"/>
    </row>
    <row r="44" spans="2:14" ht="28.5" customHeight="1">
      <c r="B44" s="468" t="s">
        <v>13</v>
      </c>
      <c r="C44" s="469"/>
      <c r="D44" s="469"/>
      <c r="E44" s="469"/>
      <c r="F44" s="470"/>
      <c r="G44" s="474" t="s">
        <v>14</v>
      </c>
      <c r="H44" s="475"/>
      <c r="I44" s="474" t="s">
        <v>15</v>
      </c>
      <c r="J44" s="478"/>
      <c r="K44" s="474" t="s">
        <v>15</v>
      </c>
      <c r="L44" s="478"/>
      <c r="M44" s="464"/>
      <c r="N44" s="465"/>
    </row>
    <row r="45" spans="2:14" ht="28.5" customHeight="1">
      <c r="B45" s="471"/>
      <c r="C45" s="472"/>
      <c r="D45" s="472"/>
      <c r="E45" s="472"/>
      <c r="F45" s="473"/>
      <c r="G45" s="476"/>
      <c r="H45" s="477"/>
      <c r="I45" s="479"/>
      <c r="J45" s="480"/>
      <c r="K45" s="479"/>
      <c r="L45" s="480"/>
      <c r="M45" s="466"/>
      <c r="N45" s="467"/>
    </row>
    <row r="46" spans="2:14" ht="12" customHeight="1">
      <c r="B46" s="481" t="s">
        <v>16</v>
      </c>
      <c r="C46" s="482"/>
      <c r="D46" s="482"/>
      <c r="E46" s="482"/>
      <c r="F46" s="483"/>
      <c r="G46" s="456"/>
      <c r="H46" s="457"/>
      <c r="I46" s="458"/>
      <c r="J46" s="458"/>
      <c r="K46" s="458"/>
      <c r="L46" s="458"/>
      <c r="M46" s="458"/>
      <c r="N46" s="459"/>
    </row>
    <row r="47" spans="2:14" ht="25.5" customHeight="1" thickBot="1">
      <c r="B47" s="484" t="s">
        <v>17</v>
      </c>
      <c r="C47" s="485"/>
      <c r="D47" s="485"/>
      <c r="E47" s="485"/>
      <c r="F47" s="486"/>
      <c r="G47" s="460"/>
      <c r="H47" s="461"/>
      <c r="I47" s="462"/>
      <c r="J47" s="462"/>
      <c r="K47" s="462"/>
      <c r="L47" s="462"/>
      <c r="M47" s="462"/>
      <c r="N47" s="463"/>
    </row>
  </sheetData>
  <customSheetViews>
    <customSheetView guid="{6F44B949-1803-4C1C-82AE-694A677CA00F}" scale="85">
      <selection activeCell="I55" sqref="I55"/>
      <pageMargins left="0" right="0" top="0" bottom="0" header="0" footer="0"/>
      <pageSetup paperSize="9" orientation="portrait" r:id="rId1"/>
      <headerFooter alignWithMargins="0"/>
    </customSheetView>
    <customSheetView guid="{E3D4B150-C2C3-4007-8958-8E1C2F71E443}" scale="85" showRuler="0">
      <selection activeCell="I55" sqref="I55"/>
      <pageMargins left="0" right="0" top="0" bottom="0" header="0" footer="0"/>
      <pageSetup paperSize="9" orientation="portrait" r:id="rId2"/>
      <headerFooter alignWithMargins="0"/>
    </customSheetView>
    <customSheetView guid="{BAE6DCF4-0CDF-483F-8380-77ECB7F6E122}" scale="85" showRuler="0">
      <selection activeCell="I55" sqref="I55"/>
      <pageMargins left="0" right="0" top="0" bottom="0" header="0" footer="0"/>
      <pageSetup paperSize="9" orientation="portrait" r:id="rId3"/>
      <headerFooter alignWithMargins="0"/>
    </customSheetView>
  </customSheetViews>
  <mergeCells count="15">
    <mergeCell ref="C7:M15"/>
    <mergeCell ref="F19:J20"/>
    <mergeCell ref="B43:F43"/>
    <mergeCell ref="G43:H43"/>
    <mergeCell ref="I43:J43"/>
    <mergeCell ref="K43:L43"/>
    <mergeCell ref="M43:N43"/>
    <mergeCell ref="G46:N47"/>
    <mergeCell ref="M44:N45"/>
    <mergeCell ref="B44:F45"/>
    <mergeCell ref="G44:H45"/>
    <mergeCell ref="I44:J45"/>
    <mergeCell ref="K44:L45"/>
    <mergeCell ref="B46:F46"/>
    <mergeCell ref="B47:F47"/>
  </mergeCells>
  <phoneticPr fontId="16"/>
  <pageMargins left="0.75" right="0.75" top="1" bottom="1" header="0.51200000000000001" footer="0.51200000000000001"/>
  <pageSetup paperSize="9" scale="89" orientation="portrait" r:id="rId4"/>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dimension ref="B1:AO226"/>
  <sheetViews>
    <sheetView showGridLines="0" zoomScale="85" zoomScaleNormal="85" workbookViewId="0"/>
  </sheetViews>
  <sheetFormatPr defaultColWidth="9" defaultRowHeight="14"/>
  <cols>
    <col min="1" max="1" width="2.453125" style="18" customWidth="1"/>
    <col min="2" max="2" width="3.6328125" style="18" customWidth="1"/>
    <col min="3" max="3" width="8" style="18" bestFit="1" customWidth="1"/>
    <col min="4" max="4" width="12" style="18" customWidth="1"/>
    <col min="5" max="5" width="10.6328125" style="18" bestFit="1" customWidth="1"/>
    <col min="6" max="6" width="20.36328125" style="18" bestFit="1" customWidth="1"/>
    <col min="7" max="7" width="9.26953125" style="18" bestFit="1" customWidth="1"/>
    <col min="8" max="8" width="10.6328125" style="18" bestFit="1" customWidth="1"/>
    <col min="9" max="9" width="21.26953125" style="18" bestFit="1" customWidth="1"/>
    <col min="10" max="10" width="9.26953125" style="18" bestFit="1" customWidth="1"/>
    <col min="11" max="11" width="10.6328125" style="18" bestFit="1" customWidth="1"/>
    <col min="12" max="12" width="20.36328125" style="18" bestFit="1" customWidth="1"/>
    <col min="13" max="14" width="3.26953125" style="18" customWidth="1"/>
    <col min="15" max="16" width="9" style="18"/>
    <col min="17" max="17" width="8" style="18" bestFit="1" customWidth="1"/>
    <col min="18" max="18" width="5.26953125" style="18" bestFit="1" customWidth="1"/>
    <col min="19" max="19" width="8.26953125" style="18" bestFit="1" customWidth="1"/>
    <col min="20" max="20" width="14.08984375" style="18" bestFit="1" customWidth="1"/>
    <col min="21" max="21" width="5.36328125" style="18" bestFit="1" customWidth="1"/>
    <col min="22" max="22" width="8.26953125" style="18" bestFit="1" customWidth="1"/>
    <col min="23" max="23" width="20.36328125" style="18" bestFit="1" customWidth="1"/>
    <col min="24" max="24" width="5.36328125" style="18" bestFit="1" customWidth="1"/>
    <col min="25" max="25" width="8.26953125" style="18" bestFit="1" customWidth="1"/>
    <col min="26" max="26" width="20.36328125" style="18" bestFit="1" customWidth="1"/>
    <col min="27" max="31" width="9" style="18"/>
    <col min="32" max="32" width="10.36328125" style="18" customWidth="1"/>
    <col min="33" max="33" width="12.6328125" style="18" customWidth="1"/>
    <col min="34" max="34" width="9" style="18"/>
    <col min="35" max="38" width="13" style="18" bestFit="1" customWidth="1"/>
    <col min="39" max="39" width="1.453125" style="18" customWidth="1"/>
    <col min="40" max="16384" width="9" style="18"/>
  </cols>
  <sheetData>
    <row r="1" spans="2:31" ht="25.5">
      <c r="B1" s="28" t="s">
        <v>593</v>
      </c>
      <c r="D1" s="74"/>
    </row>
    <row r="3" spans="2:31">
      <c r="C3" t="s">
        <v>594</v>
      </c>
      <c r="AE3" s="18" t="s">
        <v>595</v>
      </c>
    </row>
    <row r="4" spans="2:31">
      <c r="C4" t="s">
        <v>596</v>
      </c>
      <c r="AE4" s="18" t="s">
        <v>597</v>
      </c>
    </row>
    <row r="5" spans="2:31">
      <c r="C5" t="s">
        <v>598</v>
      </c>
      <c r="AE5" s="18" t="s">
        <v>599</v>
      </c>
    </row>
    <row r="6" spans="2:31">
      <c r="C6" t="s">
        <v>600</v>
      </c>
    </row>
    <row r="8" spans="2:31">
      <c r="C8" t="s">
        <v>601</v>
      </c>
      <c r="Q8" s="18" t="s">
        <v>602</v>
      </c>
    </row>
    <row r="9" spans="2:31">
      <c r="C9" s="18" t="s">
        <v>603</v>
      </c>
      <c r="Q9" s="18" t="s">
        <v>604</v>
      </c>
    </row>
    <row r="10" spans="2:31">
      <c r="C10" s="18" t="s">
        <v>605</v>
      </c>
      <c r="Q10" s="18" t="s">
        <v>606</v>
      </c>
    </row>
    <row r="11" spans="2:31">
      <c r="C11" s="18" t="s">
        <v>607</v>
      </c>
    </row>
    <row r="12" spans="2:31">
      <c r="C12" t="s">
        <v>608</v>
      </c>
      <c r="Q12" s="18" t="s">
        <v>609</v>
      </c>
    </row>
    <row r="13" spans="2:31">
      <c r="C13" s="18" t="s">
        <v>610</v>
      </c>
      <c r="G13" s="18" t="s">
        <v>611</v>
      </c>
      <c r="Q13" s="18" t="s">
        <v>612</v>
      </c>
    </row>
    <row r="14" spans="2:31">
      <c r="C14" s="18" t="s">
        <v>613</v>
      </c>
      <c r="G14" s="18" t="s">
        <v>614</v>
      </c>
    </row>
    <row r="15" spans="2:31">
      <c r="C15" s="18" t="s">
        <v>615</v>
      </c>
      <c r="G15" s="18" t="s">
        <v>616</v>
      </c>
      <c r="Q15" s="18" t="s">
        <v>617</v>
      </c>
    </row>
    <row r="16" spans="2:31">
      <c r="C16" s="581" t="s">
        <v>618</v>
      </c>
      <c r="D16" s="137" t="s">
        <v>619</v>
      </c>
      <c r="E16" s="393"/>
      <c r="F16" s="393"/>
      <c r="G16" s="393"/>
      <c r="H16" s="393"/>
      <c r="I16" s="393"/>
      <c r="J16" s="393"/>
      <c r="K16" s="393"/>
      <c r="L16" s="138"/>
      <c r="Q16" s="581" t="s">
        <v>618</v>
      </c>
      <c r="R16" s="137" t="s">
        <v>619</v>
      </c>
      <c r="S16" s="393"/>
      <c r="T16" s="393"/>
      <c r="U16" s="393"/>
      <c r="V16" s="393"/>
      <c r="W16" s="393"/>
      <c r="X16" s="393"/>
      <c r="Y16" s="393"/>
      <c r="Z16" s="138"/>
    </row>
    <row r="17" spans="3:41">
      <c r="C17" s="580"/>
      <c r="D17" s="137" t="s">
        <v>620</v>
      </c>
      <c r="E17" s="393"/>
      <c r="F17" s="138"/>
      <c r="G17" s="137" t="s">
        <v>621</v>
      </c>
      <c r="H17" s="393"/>
      <c r="I17" s="138"/>
      <c r="J17" s="137" t="s">
        <v>622</v>
      </c>
      <c r="K17" s="393"/>
      <c r="L17" s="138"/>
      <c r="Q17" s="583"/>
      <c r="R17" s="137" t="s">
        <v>620</v>
      </c>
      <c r="S17" s="393"/>
      <c r="T17" s="138"/>
      <c r="U17" s="137" t="s">
        <v>621</v>
      </c>
      <c r="V17" s="393"/>
      <c r="W17" s="138"/>
      <c r="X17" s="137" t="s">
        <v>622</v>
      </c>
      <c r="Y17" s="393"/>
      <c r="Z17" s="138"/>
      <c r="AE17" s="18" t="s">
        <v>623</v>
      </c>
    </row>
    <row r="18" spans="3:41">
      <c r="C18" s="582"/>
      <c r="D18" s="137" t="s">
        <v>624</v>
      </c>
      <c r="E18" s="139" t="s">
        <v>625</v>
      </c>
      <c r="F18" s="188" t="s">
        <v>626</v>
      </c>
      <c r="G18" s="137" t="s">
        <v>624</v>
      </c>
      <c r="H18" s="139" t="s">
        <v>625</v>
      </c>
      <c r="I18" s="188" t="s">
        <v>626</v>
      </c>
      <c r="J18" s="137" t="s">
        <v>624</v>
      </c>
      <c r="K18" s="139" t="s">
        <v>625</v>
      </c>
      <c r="L18" s="188" t="s">
        <v>626</v>
      </c>
      <c r="M18" s="140"/>
      <c r="Q18" s="584"/>
      <c r="R18" s="137" t="s">
        <v>624</v>
      </c>
      <c r="S18" s="139" t="s">
        <v>625</v>
      </c>
      <c r="T18" s="188" t="s">
        <v>626</v>
      </c>
      <c r="U18" s="137" t="s">
        <v>624</v>
      </c>
      <c r="V18" s="139" t="s">
        <v>625</v>
      </c>
      <c r="W18" s="188" t="s">
        <v>626</v>
      </c>
      <c r="X18" s="137" t="s">
        <v>624</v>
      </c>
      <c r="Y18" s="139" t="s">
        <v>625</v>
      </c>
      <c r="Z18" s="188" t="s">
        <v>626</v>
      </c>
      <c r="AE18" s="18" t="s">
        <v>619</v>
      </c>
      <c r="AI18" s="18" t="s">
        <v>627</v>
      </c>
    </row>
    <row r="19" spans="3:41">
      <c r="C19" s="141">
        <v>0</v>
      </c>
      <c r="D19" s="142" t="s">
        <v>554</v>
      </c>
      <c r="E19" s="394" t="str">
        <f t="shared" ref="E19" si="0">C19&amp;"word"</f>
        <v>0word</v>
      </c>
      <c r="F19" s="143" t="s">
        <v>628</v>
      </c>
      <c r="G19" s="395"/>
      <c r="H19" s="395"/>
      <c r="I19" s="396" t="s">
        <v>629</v>
      </c>
      <c r="J19" s="395"/>
      <c r="K19" s="395"/>
      <c r="L19" s="396" t="s">
        <v>629</v>
      </c>
      <c r="M19" s="144"/>
      <c r="N19" s="53"/>
      <c r="Q19" s="141">
        <v>0</v>
      </c>
      <c r="R19" s="142" t="s">
        <v>554</v>
      </c>
      <c r="S19" s="394" t="str">
        <f t="shared" ref="S19" si="1">Q19&amp;"word"</f>
        <v>0word</v>
      </c>
      <c r="T19" s="143" t="s">
        <v>628</v>
      </c>
      <c r="U19" s="395"/>
      <c r="V19" s="395"/>
      <c r="W19" s="396" t="s">
        <v>629</v>
      </c>
      <c r="X19" s="395"/>
      <c r="Y19" s="395"/>
      <c r="Z19" s="396" t="s">
        <v>629</v>
      </c>
      <c r="AE19" s="141" t="s">
        <v>630</v>
      </c>
      <c r="AF19" s="141" t="s">
        <v>631</v>
      </c>
      <c r="AG19" s="141" t="s">
        <v>632</v>
      </c>
      <c r="AH19" s="145"/>
      <c r="AI19" s="146" t="s">
        <v>633</v>
      </c>
      <c r="AJ19" s="141" t="s">
        <v>634</v>
      </c>
      <c r="AK19" s="297" t="s">
        <v>635</v>
      </c>
      <c r="AL19" s="141" t="s">
        <v>636</v>
      </c>
    </row>
    <row r="20" spans="3:41">
      <c r="C20" s="141">
        <v>1</v>
      </c>
      <c r="D20" s="142" t="s">
        <v>554</v>
      </c>
      <c r="E20" s="394" t="str">
        <f t="shared" ref="E20:E31" si="2">C20&amp;"word"</f>
        <v>1word</v>
      </c>
      <c r="F20" s="147" t="s">
        <v>628</v>
      </c>
      <c r="G20" s="395"/>
      <c r="H20" s="395"/>
      <c r="I20" s="396" t="s">
        <v>629</v>
      </c>
      <c r="J20" s="395"/>
      <c r="K20" s="395"/>
      <c r="L20" s="396" t="s">
        <v>629</v>
      </c>
      <c r="N20" s="18" t="s">
        <v>637</v>
      </c>
      <c r="Q20" s="141">
        <v>1</v>
      </c>
      <c r="R20" s="142" t="s">
        <v>554</v>
      </c>
      <c r="S20" s="394" t="str">
        <f t="shared" ref="S20:S83" si="3">Q20&amp;"word"</f>
        <v>1word</v>
      </c>
      <c r="T20" s="147" t="s">
        <v>628</v>
      </c>
      <c r="U20" s="395"/>
      <c r="V20" s="395"/>
      <c r="W20" s="396" t="s">
        <v>629</v>
      </c>
      <c r="X20" s="395"/>
      <c r="Y20" s="395"/>
      <c r="Z20" s="396" t="s">
        <v>629</v>
      </c>
      <c r="AE20" s="141" t="s">
        <v>638</v>
      </c>
      <c r="AF20" s="148"/>
      <c r="AG20" s="397"/>
      <c r="AI20" s="398" t="s">
        <v>628</v>
      </c>
      <c r="AJ20" s="399" t="s">
        <v>628</v>
      </c>
      <c r="AK20" s="149" t="s">
        <v>628</v>
      </c>
      <c r="AL20" s="399" t="s">
        <v>628</v>
      </c>
      <c r="AN20" s="18" t="s">
        <v>639</v>
      </c>
    </row>
    <row r="21" spans="3:41">
      <c r="C21" s="141">
        <v>2</v>
      </c>
      <c r="D21" s="142" t="s">
        <v>554</v>
      </c>
      <c r="E21" s="394" t="str">
        <f t="shared" si="2"/>
        <v>2word</v>
      </c>
      <c r="F21" s="142"/>
      <c r="G21" s="150" t="s">
        <v>554</v>
      </c>
      <c r="H21" s="150" t="str">
        <f>C21/2 &amp; "word"</f>
        <v>1word</v>
      </c>
      <c r="I21" s="186" t="s">
        <v>640</v>
      </c>
      <c r="J21" s="152"/>
      <c r="K21" s="153"/>
      <c r="L21" s="154"/>
      <c r="Q21" s="141">
        <v>2</v>
      </c>
      <c r="R21" s="142" t="s">
        <v>554</v>
      </c>
      <c r="S21" s="394" t="str">
        <f t="shared" si="3"/>
        <v>2word</v>
      </c>
      <c r="T21" s="142"/>
      <c r="U21" s="150" t="s">
        <v>554</v>
      </c>
      <c r="V21" s="150" t="str">
        <f>Q21/2 &amp; "word"</f>
        <v>1word</v>
      </c>
      <c r="W21" s="151" t="s">
        <v>629</v>
      </c>
      <c r="X21" s="152"/>
      <c r="Y21" s="153"/>
      <c r="Z21" s="153"/>
      <c r="AE21" s="141" t="s">
        <v>641</v>
      </c>
      <c r="AF21" s="148" t="s">
        <v>642</v>
      </c>
      <c r="AG21" s="155" t="s">
        <v>643</v>
      </c>
      <c r="AI21" s="156"/>
      <c r="AJ21" s="155"/>
      <c r="AK21" s="148"/>
      <c r="AL21" s="155"/>
    </row>
    <row r="22" spans="3:41">
      <c r="C22" s="141">
        <v>3</v>
      </c>
      <c r="D22" s="142" t="s">
        <v>554</v>
      </c>
      <c r="E22" s="394" t="str">
        <f t="shared" si="2"/>
        <v>3word</v>
      </c>
      <c r="F22" s="142"/>
      <c r="G22" s="395"/>
      <c r="H22" s="395"/>
      <c r="I22" s="396" t="s">
        <v>629</v>
      </c>
      <c r="J22" s="152"/>
      <c r="K22" s="152"/>
      <c r="L22" s="154" t="s">
        <v>629</v>
      </c>
      <c r="N22" s="18" t="s">
        <v>644</v>
      </c>
      <c r="Q22" s="141">
        <v>3</v>
      </c>
      <c r="R22" s="142" t="s">
        <v>554</v>
      </c>
      <c r="S22" s="394" t="str">
        <f t="shared" si="3"/>
        <v>3word</v>
      </c>
      <c r="T22" s="142"/>
      <c r="U22" s="395"/>
      <c r="V22" s="395"/>
      <c r="W22" s="400" t="s">
        <v>629</v>
      </c>
      <c r="X22" s="152"/>
      <c r="Y22" s="152"/>
      <c r="Z22" s="153" t="s">
        <v>629</v>
      </c>
      <c r="AE22" s="141" t="s">
        <v>645</v>
      </c>
      <c r="AF22" s="148"/>
      <c r="AG22" s="155"/>
      <c r="AI22" s="157" t="s">
        <v>646</v>
      </c>
      <c r="AJ22" s="155"/>
      <c r="AK22" s="148"/>
      <c r="AL22" s="155"/>
    </row>
    <row r="23" spans="3:41">
      <c r="C23" s="141">
        <v>4</v>
      </c>
      <c r="D23" s="142" t="s">
        <v>554</v>
      </c>
      <c r="E23" s="394" t="str">
        <f t="shared" si="2"/>
        <v>4word</v>
      </c>
      <c r="F23" s="142"/>
      <c r="G23" s="150" t="s">
        <v>554</v>
      </c>
      <c r="H23" s="150" t="str">
        <f t="shared" ref="H23" si="4">C23/2 &amp; "word"</f>
        <v>2word</v>
      </c>
      <c r="I23" s="151" t="s">
        <v>629</v>
      </c>
      <c r="J23" s="150" t="s">
        <v>554</v>
      </c>
      <c r="K23" s="150" t="str">
        <f>C23/4 &amp; "word"</f>
        <v>1word</v>
      </c>
      <c r="L23" s="187" t="s">
        <v>640</v>
      </c>
      <c r="N23" s="97" t="s">
        <v>647</v>
      </c>
      <c r="Q23" s="141">
        <v>4</v>
      </c>
      <c r="R23" s="142" t="s">
        <v>554</v>
      </c>
      <c r="S23" s="394" t="str">
        <f t="shared" si="3"/>
        <v>4word</v>
      </c>
      <c r="T23" s="142"/>
      <c r="U23" s="150" t="s">
        <v>554</v>
      </c>
      <c r="V23" s="150" t="str">
        <f t="shared" ref="V23" si="5">Q23/2 &amp; "word"</f>
        <v>2word</v>
      </c>
      <c r="W23" s="151" t="s">
        <v>629</v>
      </c>
      <c r="X23" s="150" t="s">
        <v>554</v>
      </c>
      <c r="Y23" s="150" t="str">
        <f>Q23/4 &amp; "word"</f>
        <v>1word</v>
      </c>
      <c r="Z23" s="150" t="s">
        <v>629</v>
      </c>
      <c r="AE23" s="141" t="s">
        <v>648</v>
      </c>
      <c r="AF23" s="148"/>
      <c r="AG23" s="155"/>
      <c r="AI23" s="156"/>
      <c r="AJ23" s="158" t="s">
        <v>646</v>
      </c>
      <c r="AK23" s="148"/>
      <c r="AL23" s="155"/>
    </row>
    <row r="24" spans="3:41">
      <c r="C24" s="141">
        <v>5</v>
      </c>
      <c r="D24" s="142" t="s">
        <v>554</v>
      </c>
      <c r="E24" s="394" t="str">
        <f t="shared" si="2"/>
        <v>5word</v>
      </c>
      <c r="F24" s="142"/>
      <c r="G24" s="395"/>
      <c r="H24" s="395"/>
      <c r="I24" s="400" t="s">
        <v>649</v>
      </c>
      <c r="J24" s="395"/>
      <c r="K24" s="395"/>
      <c r="L24" s="396" t="s">
        <v>629</v>
      </c>
      <c r="Q24" s="141">
        <v>5</v>
      </c>
      <c r="R24" s="142" t="s">
        <v>554</v>
      </c>
      <c r="S24" s="394" t="str">
        <f t="shared" si="3"/>
        <v>5word</v>
      </c>
      <c r="T24" s="142"/>
      <c r="U24" s="395"/>
      <c r="V24" s="395"/>
      <c r="W24" s="400" t="s">
        <v>629</v>
      </c>
      <c r="X24" s="395"/>
      <c r="Y24" s="395"/>
      <c r="Z24" s="400" t="s">
        <v>629</v>
      </c>
      <c r="AE24" s="141" t="s">
        <v>650</v>
      </c>
      <c r="AF24" s="148"/>
      <c r="AG24" s="155"/>
      <c r="AI24" s="156"/>
      <c r="AJ24" s="155"/>
      <c r="AK24" s="159" t="s">
        <v>646</v>
      </c>
      <c r="AL24" s="155"/>
    </row>
    <row r="25" spans="3:41">
      <c r="C25" s="141">
        <v>6</v>
      </c>
      <c r="D25" s="142" t="s">
        <v>554</v>
      </c>
      <c r="E25" s="394" t="str">
        <f t="shared" si="2"/>
        <v>6word</v>
      </c>
      <c r="F25" s="142"/>
      <c r="G25" s="150" t="s">
        <v>554</v>
      </c>
      <c r="H25" s="150" t="str">
        <f t="shared" ref="H25" si="6">C25/2 &amp; "word"</f>
        <v>3word</v>
      </c>
      <c r="I25" s="151" t="s">
        <v>629</v>
      </c>
      <c r="J25" s="152"/>
      <c r="K25" s="153"/>
      <c r="L25" s="153"/>
      <c r="Q25" s="141">
        <v>6</v>
      </c>
      <c r="R25" s="142" t="s">
        <v>554</v>
      </c>
      <c r="S25" s="394" t="str">
        <f t="shared" si="3"/>
        <v>6word</v>
      </c>
      <c r="T25" s="142"/>
      <c r="U25" s="150" t="s">
        <v>554</v>
      </c>
      <c r="V25" s="150" t="str">
        <f t="shared" ref="V25" si="7">Q25/2 &amp; "word"</f>
        <v>3word</v>
      </c>
      <c r="W25" s="151" t="s">
        <v>629</v>
      </c>
      <c r="X25" s="152"/>
      <c r="Y25" s="153"/>
      <c r="Z25" s="154" t="s">
        <v>646</v>
      </c>
      <c r="AE25" s="141" t="s">
        <v>651</v>
      </c>
      <c r="AF25" s="148"/>
      <c r="AG25" s="155"/>
      <c r="AI25" s="156"/>
      <c r="AJ25" s="155"/>
      <c r="AK25" s="148"/>
      <c r="AL25" s="158" t="s">
        <v>646</v>
      </c>
    </row>
    <row r="26" spans="3:41">
      <c r="C26" s="141">
        <v>7</v>
      </c>
      <c r="D26" s="142" t="s">
        <v>554</v>
      </c>
      <c r="E26" s="394" t="str">
        <f t="shared" si="2"/>
        <v>7word</v>
      </c>
      <c r="F26" s="147" t="s">
        <v>652</v>
      </c>
      <c r="G26" s="395"/>
      <c r="H26" s="395"/>
      <c r="I26" s="400" t="s">
        <v>629</v>
      </c>
      <c r="J26" s="152"/>
      <c r="K26" s="152"/>
      <c r="L26" s="153" t="s">
        <v>629</v>
      </c>
      <c r="Q26" s="141">
        <v>7</v>
      </c>
      <c r="R26" s="142" t="s">
        <v>554</v>
      </c>
      <c r="S26" s="394" t="str">
        <f t="shared" si="3"/>
        <v>7word</v>
      </c>
      <c r="T26" s="142"/>
      <c r="U26" s="395"/>
      <c r="V26" s="395"/>
      <c r="W26" s="400" t="s">
        <v>629</v>
      </c>
      <c r="X26" s="152"/>
      <c r="Y26" s="152"/>
      <c r="Z26" s="153" t="s">
        <v>629</v>
      </c>
      <c r="AE26" s="141" t="s">
        <v>653</v>
      </c>
      <c r="AF26" s="148"/>
      <c r="AG26" s="155"/>
      <c r="AI26" s="156"/>
      <c r="AJ26" s="155"/>
      <c r="AK26" s="148"/>
      <c r="AL26" s="155"/>
    </row>
    <row r="27" spans="3:41">
      <c r="C27" s="141">
        <v>8</v>
      </c>
      <c r="D27" s="142" t="s">
        <v>554</v>
      </c>
      <c r="E27" s="394" t="str">
        <f t="shared" si="2"/>
        <v>8word</v>
      </c>
      <c r="F27" s="142"/>
      <c r="G27" s="150" t="s">
        <v>554</v>
      </c>
      <c r="H27" s="150" t="str">
        <f t="shared" ref="H27" si="8">C27/2 &amp; "word"</f>
        <v>4word</v>
      </c>
      <c r="I27" s="151" t="s">
        <v>629</v>
      </c>
      <c r="J27" s="150" t="s">
        <v>554</v>
      </c>
      <c r="K27" s="150" t="str">
        <f t="shared" ref="K27" si="9">C27/4 &amp; "word"</f>
        <v>2word</v>
      </c>
      <c r="L27" s="150" t="s">
        <v>629</v>
      </c>
      <c r="Q27" s="141">
        <v>8</v>
      </c>
      <c r="R27" s="142" t="s">
        <v>554</v>
      </c>
      <c r="S27" s="394" t="str">
        <f t="shared" si="3"/>
        <v>8word</v>
      </c>
      <c r="T27" s="142"/>
      <c r="U27" s="150" t="s">
        <v>554</v>
      </c>
      <c r="V27" s="150" t="str">
        <f t="shared" ref="V27" si="10">Q27/2 &amp; "word"</f>
        <v>4word</v>
      </c>
      <c r="W27" s="151" t="s">
        <v>640</v>
      </c>
      <c r="X27" s="150" t="s">
        <v>554</v>
      </c>
      <c r="Y27" s="150" t="str">
        <f t="shared" ref="Y27" si="11">Q27/4 &amp; "word"</f>
        <v>2word</v>
      </c>
      <c r="Z27" s="150" t="s">
        <v>629</v>
      </c>
      <c r="AE27" s="141" t="s">
        <v>654</v>
      </c>
      <c r="AF27" s="148"/>
      <c r="AG27" s="160"/>
      <c r="AI27" s="161" t="s">
        <v>628</v>
      </c>
      <c r="AJ27" s="162" t="s">
        <v>628</v>
      </c>
      <c r="AK27" s="401" t="s">
        <v>628</v>
      </c>
      <c r="AL27" s="162" t="s">
        <v>628</v>
      </c>
    </row>
    <row r="28" spans="3:41">
      <c r="C28" s="141">
        <v>9</v>
      </c>
      <c r="D28" s="142" t="s">
        <v>554</v>
      </c>
      <c r="E28" s="394" t="str">
        <f t="shared" si="2"/>
        <v>9word</v>
      </c>
      <c r="F28" s="142"/>
      <c r="G28" s="395"/>
      <c r="H28" s="395"/>
      <c r="I28" s="400" t="s">
        <v>629</v>
      </c>
      <c r="J28" s="395"/>
      <c r="K28" s="395"/>
      <c r="L28" s="400" t="s">
        <v>629</v>
      </c>
      <c r="Q28" s="141">
        <v>9</v>
      </c>
      <c r="R28" s="142" t="s">
        <v>554</v>
      </c>
      <c r="S28" s="394" t="str">
        <f t="shared" si="3"/>
        <v>9word</v>
      </c>
      <c r="T28" s="147" t="s">
        <v>652</v>
      </c>
      <c r="U28" s="395"/>
      <c r="V28" s="395"/>
      <c r="W28" s="400" t="s">
        <v>629</v>
      </c>
      <c r="X28" s="395"/>
      <c r="Y28" s="395"/>
      <c r="Z28" s="400" t="s">
        <v>629</v>
      </c>
      <c r="AE28" s="141" t="s">
        <v>620</v>
      </c>
      <c r="AF28" s="297" t="s">
        <v>655</v>
      </c>
      <c r="AG28" s="163"/>
      <c r="AH28" s="164"/>
      <c r="AI28" s="165" t="s">
        <v>652</v>
      </c>
      <c r="AJ28" s="166" t="s">
        <v>652</v>
      </c>
      <c r="AK28" s="402" t="s">
        <v>652</v>
      </c>
      <c r="AL28" s="166" t="s">
        <v>652</v>
      </c>
    </row>
    <row r="29" spans="3:41">
      <c r="C29" s="141">
        <v>10</v>
      </c>
      <c r="D29" s="142" t="s">
        <v>554</v>
      </c>
      <c r="E29" s="394" t="str">
        <f t="shared" si="2"/>
        <v>10word</v>
      </c>
      <c r="F29" s="142"/>
      <c r="G29" s="150" t="s">
        <v>554</v>
      </c>
      <c r="H29" s="150" t="str">
        <f t="shared" ref="H29" si="12">C29/2 &amp; "word"</f>
        <v>5word</v>
      </c>
      <c r="I29" s="151" t="s">
        <v>629</v>
      </c>
      <c r="J29" s="152"/>
      <c r="K29" s="153"/>
      <c r="L29" s="154" t="s">
        <v>646</v>
      </c>
      <c r="Q29" s="141">
        <v>10</v>
      </c>
      <c r="R29" s="142" t="s">
        <v>554</v>
      </c>
      <c r="S29" s="394" t="str">
        <f t="shared" si="3"/>
        <v>10word</v>
      </c>
      <c r="T29" s="142"/>
      <c r="U29" s="150" t="s">
        <v>554</v>
      </c>
      <c r="V29" s="150" t="str">
        <f t="shared" ref="V29" si="13">Q29/2 &amp; "word"</f>
        <v>5word</v>
      </c>
      <c r="W29" s="151" t="s">
        <v>629</v>
      </c>
      <c r="X29" s="152"/>
      <c r="Y29" s="153"/>
      <c r="Z29" s="153"/>
      <c r="AE29" s="141" t="s">
        <v>656</v>
      </c>
      <c r="AF29" s="403"/>
      <c r="AG29" s="384"/>
      <c r="AH29" s="163"/>
      <c r="AI29" s="149" t="s">
        <v>628</v>
      </c>
      <c r="AJ29" s="404" t="s">
        <v>628</v>
      </c>
      <c r="AK29" s="149" t="s">
        <v>628</v>
      </c>
      <c r="AL29" s="404" t="s">
        <v>628</v>
      </c>
    </row>
    <row r="30" spans="3:41">
      <c r="C30" s="141">
        <v>11</v>
      </c>
      <c r="D30" s="142" t="s">
        <v>554</v>
      </c>
      <c r="E30" s="394" t="str">
        <f t="shared" si="2"/>
        <v>11word</v>
      </c>
      <c r="F30" s="142"/>
      <c r="G30" s="395"/>
      <c r="H30" s="395"/>
      <c r="I30" s="400" t="s">
        <v>629</v>
      </c>
      <c r="J30" s="152"/>
      <c r="K30" s="152"/>
      <c r="L30" s="153" t="s">
        <v>629</v>
      </c>
      <c r="Q30" s="141">
        <v>11</v>
      </c>
      <c r="R30" s="142" t="s">
        <v>554</v>
      </c>
      <c r="S30" s="394" t="str">
        <f t="shared" si="3"/>
        <v>11word</v>
      </c>
      <c r="T30" s="142"/>
      <c r="U30" s="395"/>
      <c r="V30" s="395"/>
      <c r="W30" s="400" t="s">
        <v>649</v>
      </c>
      <c r="X30" s="152"/>
      <c r="Y30" s="152"/>
      <c r="Z30" s="153" t="s">
        <v>629</v>
      </c>
      <c r="AE30" s="141" t="s">
        <v>657</v>
      </c>
      <c r="AF30" s="148"/>
      <c r="AG30" s="580" t="s">
        <v>658</v>
      </c>
      <c r="AH30" s="163"/>
      <c r="AI30" s="148"/>
      <c r="AJ30" s="167"/>
      <c r="AK30" s="148"/>
      <c r="AL30" s="167"/>
    </row>
    <row r="31" spans="3:41">
      <c r="C31" s="141">
        <v>12</v>
      </c>
      <c r="D31" s="142" t="s">
        <v>554</v>
      </c>
      <c r="E31" s="394" t="str">
        <f t="shared" si="2"/>
        <v>12word</v>
      </c>
      <c r="F31" s="142"/>
      <c r="G31" s="150" t="s">
        <v>554</v>
      </c>
      <c r="H31" s="150" t="str">
        <f t="shared" ref="H31" si="14">C31/2 &amp; "word"</f>
        <v>6word</v>
      </c>
      <c r="I31" s="151" t="s">
        <v>629</v>
      </c>
      <c r="J31" s="150" t="s">
        <v>554</v>
      </c>
      <c r="K31" s="150" t="str">
        <f t="shared" ref="K31" si="15">C31/4 &amp; "word"</f>
        <v>3word</v>
      </c>
      <c r="L31" s="150" t="s">
        <v>629</v>
      </c>
      <c r="Q31" s="141">
        <v>12</v>
      </c>
      <c r="R31" s="142" t="s">
        <v>554</v>
      </c>
      <c r="S31" s="394" t="str">
        <f t="shared" si="3"/>
        <v>12word</v>
      </c>
      <c r="T31" s="142"/>
      <c r="U31" s="150" t="s">
        <v>554</v>
      </c>
      <c r="V31" s="150" t="str">
        <f t="shared" ref="V31" si="16">Q31/2 &amp; "word"</f>
        <v>6word</v>
      </c>
      <c r="W31" s="151" t="s">
        <v>629</v>
      </c>
      <c r="X31" s="150" t="s">
        <v>554</v>
      </c>
      <c r="Y31" s="150" t="str">
        <f t="shared" ref="Y31" si="17">Q31/4 &amp; "word"</f>
        <v>3word</v>
      </c>
      <c r="Z31" s="150" t="s">
        <v>640</v>
      </c>
      <c r="AE31" s="141" t="s">
        <v>659</v>
      </c>
      <c r="AF31" s="148"/>
      <c r="AG31" s="580"/>
      <c r="AH31" s="163"/>
      <c r="AI31" s="148"/>
      <c r="AJ31" s="168" t="s">
        <v>646</v>
      </c>
      <c r="AK31" s="148"/>
      <c r="AL31" s="167"/>
    </row>
    <row r="32" spans="3:41">
      <c r="C32" s="141">
        <v>13</v>
      </c>
      <c r="D32" s="142" t="s">
        <v>554</v>
      </c>
      <c r="E32" s="394" t="str">
        <f t="shared" ref="E32:E35" si="18">C32&amp;"word"</f>
        <v>13word</v>
      </c>
      <c r="F32" s="142"/>
      <c r="G32" s="395"/>
      <c r="H32" s="395"/>
      <c r="I32" s="400" t="s">
        <v>629</v>
      </c>
      <c r="J32" s="395"/>
      <c r="K32" s="395"/>
      <c r="L32" s="400" t="s">
        <v>629</v>
      </c>
      <c r="Q32" s="141">
        <v>13</v>
      </c>
      <c r="R32" s="142" t="s">
        <v>554</v>
      </c>
      <c r="S32" s="405" t="str">
        <f t="shared" si="3"/>
        <v>13word</v>
      </c>
      <c r="T32" s="142"/>
      <c r="U32" s="395"/>
      <c r="V32" s="395"/>
      <c r="W32" s="400" t="s">
        <v>629</v>
      </c>
      <c r="X32" s="395"/>
      <c r="Y32" s="395"/>
      <c r="Z32" s="400" t="s">
        <v>629</v>
      </c>
      <c r="AE32" s="141" t="s">
        <v>660</v>
      </c>
      <c r="AF32" s="148" t="s">
        <v>642</v>
      </c>
      <c r="AG32" s="580"/>
      <c r="AH32" s="163"/>
      <c r="AI32" s="159" t="s">
        <v>646</v>
      </c>
      <c r="AJ32" s="167"/>
      <c r="AK32" s="148"/>
      <c r="AL32" s="167"/>
      <c r="AN32" s="169"/>
      <c r="AO32" s="18" t="s">
        <v>661</v>
      </c>
    </row>
    <row r="33" spans="3:38">
      <c r="C33" s="141">
        <v>14</v>
      </c>
      <c r="D33" s="142" t="s">
        <v>554</v>
      </c>
      <c r="E33" s="394" t="str">
        <f t="shared" si="18"/>
        <v>14word</v>
      </c>
      <c r="F33" s="142"/>
      <c r="G33" s="150" t="s">
        <v>554</v>
      </c>
      <c r="H33" s="150" t="str">
        <f t="shared" ref="H33" si="19">C33/2 &amp; "word"</f>
        <v>7word</v>
      </c>
      <c r="I33" s="151" t="s">
        <v>629</v>
      </c>
      <c r="J33" s="152"/>
      <c r="K33" s="153"/>
      <c r="L33" s="153"/>
      <c r="Q33" s="141">
        <v>14</v>
      </c>
      <c r="R33" s="142" t="s">
        <v>554</v>
      </c>
      <c r="S33" s="405" t="str">
        <f t="shared" si="3"/>
        <v>14word</v>
      </c>
      <c r="T33" s="142"/>
      <c r="U33" s="150" t="s">
        <v>554</v>
      </c>
      <c r="V33" s="150" t="str">
        <f t="shared" ref="V33" si="20">Q33/2 &amp; "word"</f>
        <v>7word</v>
      </c>
      <c r="W33" s="151" t="s">
        <v>629</v>
      </c>
      <c r="X33" s="152"/>
      <c r="Y33" s="153"/>
      <c r="Z33" s="153"/>
      <c r="AE33" s="141" t="s">
        <v>662</v>
      </c>
      <c r="AF33" s="148"/>
      <c r="AG33" s="580"/>
      <c r="AH33" s="163"/>
      <c r="AI33" s="148"/>
      <c r="AJ33" s="167"/>
      <c r="AK33" s="148"/>
      <c r="AL33" s="168" t="s">
        <v>646</v>
      </c>
    </row>
    <row r="34" spans="3:38">
      <c r="C34" s="141">
        <v>15</v>
      </c>
      <c r="D34" s="142" t="s">
        <v>554</v>
      </c>
      <c r="E34" s="394" t="str">
        <f t="shared" si="18"/>
        <v>15word</v>
      </c>
      <c r="F34" s="147" t="s">
        <v>629</v>
      </c>
      <c r="G34" s="395"/>
      <c r="H34" s="395"/>
      <c r="I34" s="396" t="s">
        <v>629</v>
      </c>
      <c r="J34" s="152"/>
      <c r="K34" s="152"/>
      <c r="L34" s="154" t="s">
        <v>629</v>
      </c>
      <c r="Q34" s="141">
        <v>15</v>
      </c>
      <c r="R34" s="142" t="s">
        <v>554</v>
      </c>
      <c r="S34" s="405" t="str">
        <f t="shared" si="3"/>
        <v>15word</v>
      </c>
      <c r="T34" s="147" t="s">
        <v>628</v>
      </c>
      <c r="U34" s="395"/>
      <c r="V34" s="395"/>
      <c r="W34" s="396" t="s">
        <v>629</v>
      </c>
      <c r="X34" s="152"/>
      <c r="Y34" s="152"/>
      <c r="Z34" s="154" t="s">
        <v>629</v>
      </c>
      <c r="AE34" s="141" t="s">
        <v>663</v>
      </c>
      <c r="AF34" s="148"/>
      <c r="AG34" s="580"/>
      <c r="AH34" s="163"/>
      <c r="AI34" s="148"/>
      <c r="AJ34" s="167"/>
      <c r="AK34" s="148"/>
      <c r="AL34" s="167"/>
    </row>
    <row r="35" spans="3:38">
      <c r="C35" s="141">
        <v>16</v>
      </c>
      <c r="D35" s="170" t="s">
        <v>549</v>
      </c>
      <c r="E35" s="170" t="str">
        <f t="shared" si="18"/>
        <v>16word</v>
      </c>
      <c r="F35" s="142" t="s">
        <v>640</v>
      </c>
      <c r="G35" s="171" t="s">
        <v>549</v>
      </c>
      <c r="H35" s="171" t="str">
        <f t="shared" ref="H35" si="21">C35/2 &amp; "word"</f>
        <v>8word</v>
      </c>
      <c r="I35" s="150" t="s">
        <v>640</v>
      </c>
      <c r="J35" s="171" t="s">
        <v>549</v>
      </c>
      <c r="K35" s="171" t="str">
        <f t="shared" ref="K35" si="22">C35/4 &amp; "word"</f>
        <v>4word</v>
      </c>
      <c r="L35" s="150" t="s">
        <v>640</v>
      </c>
      <c r="Q35" s="141">
        <v>16</v>
      </c>
      <c r="R35" s="142" t="s">
        <v>554</v>
      </c>
      <c r="S35" s="172" t="str">
        <f t="shared" si="3"/>
        <v>16word</v>
      </c>
      <c r="T35" s="147" t="s">
        <v>628</v>
      </c>
      <c r="U35" s="150" t="s">
        <v>554</v>
      </c>
      <c r="V35" s="150" t="str">
        <f t="shared" ref="V35" si="23">Q35/2 &amp; "word"</f>
        <v>8word</v>
      </c>
      <c r="W35" s="173" t="s">
        <v>629</v>
      </c>
      <c r="X35" s="150" t="s">
        <v>554</v>
      </c>
      <c r="Y35" s="174" t="str">
        <f t="shared" ref="Y35" si="24">Q35/4 &amp; "word"</f>
        <v>4word</v>
      </c>
      <c r="Z35" s="175" t="s">
        <v>629</v>
      </c>
      <c r="AE35" s="141" t="s">
        <v>664</v>
      </c>
      <c r="AF35" s="176"/>
      <c r="AG35" s="580"/>
      <c r="AH35" s="163"/>
      <c r="AI35" s="148"/>
      <c r="AJ35" s="168" t="s">
        <v>628</v>
      </c>
      <c r="AK35" s="148"/>
      <c r="AL35" s="168" t="s">
        <v>628</v>
      </c>
    </row>
    <row r="36" spans="3:38">
      <c r="C36" s="141">
        <v>17</v>
      </c>
      <c r="D36" s="142" t="s">
        <v>554</v>
      </c>
      <c r="E36" s="394" t="str">
        <f t="shared" ref="E36:E99" si="25">C36&amp;"word"</f>
        <v>17word</v>
      </c>
      <c r="F36" s="147" t="s">
        <v>629</v>
      </c>
      <c r="G36" s="395"/>
      <c r="H36" s="395"/>
      <c r="I36" s="396" t="s">
        <v>629</v>
      </c>
      <c r="J36" s="395"/>
      <c r="K36" s="395"/>
      <c r="L36" s="396" t="s">
        <v>629</v>
      </c>
      <c r="Q36" s="141">
        <v>17</v>
      </c>
      <c r="R36" s="142" t="s">
        <v>554</v>
      </c>
      <c r="S36" s="405" t="str">
        <f t="shared" si="3"/>
        <v>17word</v>
      </c>
      <c r="T36" s="147" t="s">
        <v>628</v>
      </c>
      <c r="U36" s="395"/>
      <c r="V36" s="395"/>
      <c r="W36" s="396" t="s">
        <v>629</v>
      </c>
      <c r="X36" s="395"/>
      <c r="Y36" s="395"/>
      <c r="Z36" s="396" t="s">
        <v>629</v>
      </c>
      <c r="AE36" s="141" t="s">
        <v>621</v>
      </c>
      <c r="AF36" s="297" t="s">
        <v>655</v>
      </c>
      <c r="AG36" s="177"/>
      <c r="AH36" s="164"/>
      <c r="AI36" s="156"/>
      <c r="AJ36" s="178" t="s">
        <v>652</v>
      </c>
      <c r="AK36" s="148"/>
      <c r="AL36" s="178" t="s">
        <v>652</v>
      </c>
    </row>
    <row r="37" spans="3:38">
      <c r="C37" s="141">
        <v>18</v>
      </c>
      <c r="D37" s="142" t="s">
        <v>554</v>
      </c>
      <c r="E37" s="394" t="str">
        <f t="shared" si="25"/>
        <v>18word</v>
      </c>
      <c r="F37" s="147"/>
      <c r="G37" s="150" t="s">
        <v>554</v>
      </c>
      <c r="H37" s="150" t="str">
        <f t="shared" ref="H37" si="26">C37/2 &amp; "word"</f>
        <v>9word</v>
      </c>
      <c r="I37" s="151" t="s">
        <v>629</v>
      </c>
      <c r="J37" s="152"/>
      <c r="K37" s="153"/>
      <c r="L37" s="153"/>
      <c r="Q37" s="141">
        <v>18</v>
      </c>
      <c r="R37" s="142" t="s">
        <v>554</v>
      </c>
      <c r="S37" s="405" t="str">
        <f t="shared" si="3"/>
        <v>18word</v>
      </c>
      <c r="T37" s="142"/>
      <c r="U37" s="150" t="s">
        <v>554</v>
      </c>
      <c r="V37" s="150" t="str">
        <f t="shared" ref="V37" si="27">Q37/2 &amp; "word"</f>
        <v>9word</v>
      </c>
      <c r="W37" s="151" t="s">
        <v>629</v>
      </c>
      <c r="X37" s="152"/>
      <c r="Y37" s="153"/>
      <c r="Z37" s="153"/>
      <c r="AE37" s="141" t="s">
        <v>665</v>
      </c>
      <c r="AF37" s="397"/>
      <c r="AG37" s="384"/>
      <c r="AH37" s="163"/>
      <c r="AI37" s="156"/>
      <c r="AJ37" s="399" t="s">
        <v>628</v>
      </c>
      <c r="AK37" s="148"/>
      <c r="AL37" s="404" t="s">
        <v>628</v>
      </c>
    </row>
    <row r="38" spans="3:38">
      <c r="C38" s="141">
        <v>19</v>
      </c>
      <c r="D38" s="142" t="s">
        <v>554</v>
      </c>
      <c r="E38" s="394" t="str">
        <f t="shared" si="25"/>
        <v>19word</v>
      </c>
      <c r="F38" s="142" t="s">
        <v>629</v>
      </c>
      <c r="G38" s="395"/>
      <c r="H38" s="395"/>
      <c r="I38" s="400" t="s">
        <v>629</v>
      </c>
      <c r="J38" s="152"/>
      <c r="K38" s="152"/>
      <c r="L38" s="153" t="s">
        <v>629</v>
      </c>
      <c r="Q38" s="141">
        <v>19</v>
      </c>
      <c r="R38" s="142" t="s">
        <v>554</v>
      </c>
      <c r="S38" s="405" t="str">
        <f t="shared" si="3"/>
        <v>19word</v>
      </c>
      <c r="T38" s="142"/>
      <c r="U38" s="395"/>
      <c r="V38" s="395"/>
      <c r="W38" s="400" t="s">
        <v>629</v>
      </c>
      <c r="X38" s="152"/>
      <c r="Y38" s="152"/>
      <c r="Z38" s="153" t="s">
        <v>629</v>
      </c>
      <c r="AE38" s="141" t="s">
        <v>666</v>
      </c>
      <c r="AF38" s="155"/>
      <c r="AG38" s="580" t="s">
        <v>658</v>
      </c>
      <c r="AH38" s="163"/>
      <c r="AI38" s="156"/>
      <c r="AJ38" s="155"/>
      <c r="AK38" s="148"/>
      <c r="AL38" s="167"/>
    </row>
    <row r="39" spans="3:38">
      <c r="C39" s="141">
        <v>20</v>
      </c>
      <c r="D39" s="170" t="s">
        <v>549</v>
      </c>
      <c r="E39" s="170" t="str">
        <f t="shared" si="25"/>
        <v>20word</v>
      </c>
      <c r="F39" s="142" t="s">
        <v>629</v>
      </c>
      <c r="G39" s="171" t="s">
        <v>549</v>
      </c>
      <c r="H39" s="171" t="str">
        <f t="shared" ref="H39" si="28">C39/2 &amp; "word"</f>
        <v>10word</v>
      </c>
      <c r="I39" s="150" t="s">
        <v>629</v>
      </c>
      <c r="J39" s="171" t="s">
        <v>549</v>
      </c>
      <c r="K39" s="171" t="str">
        <f>C39/4 &amp; "word"</f>
        <v>5word</v>
      </c>
      <c r="L39" s="150" t="s">
        <v>629</v>
      </c>
      <c r="Q39" s="141">
        <v>20</v>
      </c>
      <c r="R39" s="142" t="s">
        <v>554</v>
      </c>
      <c r="S39" s="172" t="str">
        <f t="shared" si="3"/>
        <v>20word</v>
      </c>
      <c r="T39" s="142"/>
      <c r="U39" s="150" t="s">
        <v>554</v>
      </c>
      <c r="V39" s="150" t="str">
        <f t="shared" ref="V39" si="29">Q39/2 &amp; "word"</f>
        <v>10word</v>
      </c>
      <c r="W39" s="151" t="s">
        <v>629</v>
      </c>
      <c r="X39" s="150" t="s">
        <v>554</v>
      </c>
      <c r="Y39" s="174" t="str">
        <f>Q39/4 &amp; "word"</f>
        <v>5word</v>
      </c>
      <c r="Z39" s="150" t="s">
        <v>629</v>
      </c>
      <c r="AE39" s="141" t="s">
        <v>667</v>
      </c>
      <c r="AF39" s="155"/>
      <c r="AG39" s="580"/>
      <c r="AH39" s="163"/>
      <c r="AI39" s="156"/>
      <c r="AJ39" s="155"/>
      <c r="AK39" s="148"/>
      <c r="AL39" s="167"/>
    </row>
    <row r="40" spans="3:38">
      <c r="C40" s="141">
        <v>21</v>
      </c>
      <c r="D40" s="142" t="s">
        <v>554</v>
      </c>
      <c r="E40" s="394" t="str">
        <f t="shared" si="25"/>
        <v>21word</v>
      </c>
      <c r="F40" s="142" t="s">
        <v>629</v>
      </c>
      <c r="G40" s="395"/>
      <c r="H40" s="395"/>
      <c r="I40" s="400" t="s">
        <v>629</v>
      </c>
      <c r="J40" s="395"/>
      <c r="K40" s="395"/>
      <c r="L40" s="400" t="s">
        <v>629</v>
      </c>
      <c r="Q40" s="141">
        <v>21</v>
      </c>
      <c r="R40" s="142" t="s">
        <v>554</v>
      </c>
      <c r="S40" s="405" t="str">
        <f t="shared" si="3"/>
        <v>21word</v>
      </c>
      <c r="T40" s="142"/>
      <c r="U40" s="395"/>
      <c r="V40" s="395"/>
      <c r="W40" s="400" t="s">
        <v>629</v>
      </c>
      <c r="X40" s="395"/>
      <c r="Y40" s="395"/>
      <c r="Z40" s="400" t="s">
        <v>629</v>
      </c>
      <c r="AE40" s="141" t="s">
        <v>668</v>
      </c>
      <c r="AF40" s="155"/>
      <c r="AG40" s="580"/>
      <c r="AH40" s="163"/>
      <c r="AI40" s="156"/>
      <c r="AJ40" s="155"/>
      <c r="AK40" s="148"/>
      <c r="AL40" s="167"/>
    </row>
    <row r="41" spans="3:38">
      <c r="C41" s="141">
        <v>22</v>
      </c>
      <c r="D41" s="142" t="s">
        <v>554</v>
      </c>
      <c r="E41" s="394" t="str">
        <f t="shared" si="25"/>
        <v>22word</v>
      </c>
      <c r="F41" s="142"/>
      <c r="G41" s="150" t="s">
        <v>554</v>
      </c>
      <c r="H41" s="150" t="str">
        <f t="shared" ref="H41" si="30">C41/2 &amp; "word"</f>
        <v>11word</v>
      </c>
      <c r="I41" s="151" t="s">
        <v>629</v>
      </c>
      <c r="J41" s="152"/>
      <c r="K41" s="153"/>
      <c r="L41" s="153"/>
      <c r="Q41" s="141">
        <v>22</v>
      </c>
      <c r="R41" s="142" t="s">
        <v>554</v>
      </c>
      <c r="S41" s="405" t="str">
        <f t="shared" si="3"/>
        <v>22word</v>
      </c>
      <c r="T41" s="142"/>
      <c r="U41" s="150" t="s">
        <v>554</v>
      </c>
      <c r="V41" s="150" t="str">
        <f t="shared" ref="V41" si="31">Q41/2 &amp; "word"</f>
        <v>11word</v>
      </c>
      <c r="W41" s="151" t="s">
        <v>629</v>
      </c>
      <c r="X41" s="152"/>
      <c r="Y41" s="153"/>
      <c r="Z41" s="153"/>
      <c r="AE41" s="141" t="s">
        <v>669</v>
      </c>
      <c r="AF41" s="155"/>
      <c r="AG41" s="580"/>
      <c r="AH41" s="163"/>
      <c r="AI41" s="156"/>
      <c r="AJ41" s="155"/>
      <c r="AK41" s="148"/>
      <c r="AL41" s="167"/>
    </row>
    <row r="42" spans="3:38">
      <c r="C42" s="141">
        <v>23</v>
      </c>
      <c r="D42" s="142" t="s">
        <v>554</v>
      </c>
      <c r="E42" s="394" t="str">
        <f t="shared" si="25"/>
        <v>23word</v>
      </c>
      <c r="F42" s="142" t="s">
        <v>629</v>
      </c>
      <c r="G42" s="395"/>
      <c r="H42" s="395"/>
      <c r="I42" s="400" t="s">
        <v>629</v>
      </c>
      <c r="J42" s="152"/>
      <c r="K42" s="152"/>
      <c r="L42" s="153" t="s">
        <v>629</v>
      </c>
      <c r="Q42" s="141">
        <v>23</v>
      </c>
      <c r="R42" s="142" t="s">
        <v>554</v>
      </c>
      <c r="S42" s="405" t="str">
        <f t="shared" si="3"/>
        <v>23word</v>
      </c>
      <c r="T42" s="142"/>
      <c r="U42" s="395"/>
      <c r="V42" s="395"/>
      <c r="W42" s="400" t="s">
        <v>629</v>
      </c>
      <c r="X42" s="152"/>
      <c r="Y42" s="152"/>
      <c r="Z42" s="153" t="s">
        <v>629</v>
      </c>
      <c r="AE42" s="141" t="s">
        <v>670</v>
      </c>
      <c r="AF42" s="155"/>
      <c r="AG42" s="580"/>
      <c r="AH42" s="163"/>
      <c r="AI42" s="156"/>
      <c r="AJ42" s="155"/>
      <c r="AK42" s="148"/>
      <c r="AL42" s="167"/>
    </row>
    <row r="43" spans="3:38">
      <c r="C43" s="141">
        <v>24</v>
      </c>
      <c r="D43" s="170" t="s">
        <v>549</v>
      </c>
      <c r="E43" s="170" t="str">
        <f t="shared" si="25"/>
        <v>24word</v>
      </c>
      <c r="F43" s="142" t="s">
        <v>629</v>
      </c>
      <c r="G43" s="171" t="s">
        <v>549</v>
      </c>
      <c r="H43" s="171" t="str">
        <f t="shared" ref="H43" si="32">C43/2 &amp; "word"</f>
        <v>12word</v>
      </c>
      <c r="I43" s="150" t="s">
        <v>629</v>
      </c>
      <c r="J43" s="171" t="s">
        <v>549</v>
      </c>
      <c r="K43" s="171" t="str">
        <f t="shared" ref="K43" si="33">C43/4 &amp; "word"</f>
        <v>6word</v>
      </c>
      <c r="L43" s="150" t="s">
        <v>629</v>
      </c>
      <c r="Q43" s="141">
        <v>24</v>
      </c>
      <c r="R43" s="142" t="s">
        <v>554</v>
      </c>
      <c r="S43" s="172" t="str">
        <f t="shared" si="3"/>
        <v>24word</v>
      </c>
      <c r="T43" s="142"/>
      <c r="U43" s="150" t="s">
        <v>554</v>
      </c>
      <c r="V43" s="150" t="str">
        <f t="shared" ref="V43" si="34">Q43/2 &amp; "word"</f>
        <v>12word</v>
      </c>
      <c r="W43" s="151" t="s">
        <v>629</v>
      </c>
      <c r="X43" s="150" t="s">
        <v>554</v>
      </c>
      <c r="Y43" s="174" t="str">
        <f t="shared" ref="Y43" si="35">Q43/4 &amp; "word"</f>
        <v>6word</v>
      </c>
      <c r="Z43" s="150" t="s">
        <v>629</v>
      </c>
      <c r="AE43" s="141" t="s">
        <v>671</v>
      </c>
      <c r="AF43" s="155"/>
      <c r="AG43" s="580"/>
      <c r="AH43" s="163"/>
      <c r="AI43" s="156"/>
      <c r="AJ43" s="158" t="s">
        <v>646</v>
      </c>
      <c r="AK43" s="148"/>
      <c r="AL43" s="167"/>
    </row>
    <row r="44" spans="3:38">
      <c r="C44" s="141">
        <v>25</v>
      </c>
      <c r="D44" s="142" t="s">
        <v>554</v>
      </c>
      <c r="E44" s="394" t="str">
        <f t="shared" si="25"/>
        <v>25word</v>
      </c>
      <c r="F44" s="142" t="s">
        <v>629</v>
      </c>
      <c r="G44" s="395"/>
      <c r="H44" s="395"/>
      <c r="I44" s="400" t="s">
        <v>629</v>
      </c>
      <c r="J44" s="395"/>
      <c r="K44" s="395"/>
      <c r="L44" s="400" t="s">
        <v>629</v>
      </c>
      <c r="Q44" s="141">
        <v>25</v>
      </c>
      <c r="R44" s="142" t="s">
        <v>554</v>
      </c>
      <c r="S44" s="405" t="str">
        <f t="shared" si="3"/>
        <v>25word</v>
      </c>
      <c r="T44" s="142"/>
      <c r="U44" s="395"/>
      <c r="V44" s="395"/>
      <c r="W44" s="400" t="s">
        <v>629</v>
      </c>
      <c r="X44" s="395"/>
      <c r="Y44" s="395"/>
      <c r="Z44" s="400" t="s">
        <v>629</v>
      </c>
      <c r="AE44" s="141" t="s">
        <v>672</v>
      </c>
      <c r="AF44" s="155" t="s">
        <v>642</v>
      </c>
      <c r="AG44" s="580"/>
      <c r="AH44" s="163"/>
      <c r="AI44" s="156"/>
      <c r="AJ44" s="155"/>
      <c r="AK44" s="148"/>
      <c r="AL44" s="168" t="s">
        <v>646</v>
      </c>
    </row>
    <row r="45" spans="3:38">
      <c r="C45" s="141">
        <v>26</v>
      </c>
      <c r="D45" s="142" t="s">
        <v>554</v>
      </c>
      <c r="E45" s="394" t="str">
        <f t="shared" si="25"/>
        <v>26word</v>
      </c>
      <c r="F45" s="142"/>
      <c r="G45" s="150" t="s">
        <v>554</v>
      </c>
      <c r="H45" s="150" t="str">
        <f t="shared" ref="H45" si="36">C45/2 &amp; "word"</f>
        <v>13word</v>
      </c>
      <c r="I45" s="151" t="s">
        <v>629</v>
      </c>
      <c r="J45" s="152"/>
      <c r="K45" s="153"/>
      <c r="L45" s="153"/>
      <c r="Q45" s="141">
        <v>26</v>
      </c>
      <c r="R45" s="142" t="s">
        <v>554</v>
      </c>
      <c r="S45" s="405" t="str">
        <f t="shared" si="3"/>
        <v>26word</v>
      </c>
      <c r="T45" s="142"/>
      <c r="U45" s="150" t="s">
        <v>554</v>
      </c>
      <c r="V45" s="150" t="str">
        <f t="shared" ref="V45" si="37">Q45/2 &amp; "word"</f>
        <v>13word</v>
      </c>
      <c r="W45" s="151" t="s">
        <v>629</v>
      </c>
      <c r="X45" s="152"/>
      <c r="Y45" s="153"/>
      <c r="Z45" s="153"/>
      <c r="AE45" s="141" t="s">
        <v>673</v>
      </c>
      <c r="AF45" s="155"/>
      <c r="AG45" s="580"/>
      <c r="AH45" s="163"/>
      <c r="AI45" s="156"/>
      <c r="AJ45" s="155"/>
      <c r="AK45" s="148"/>
      <c r="AL45" s="167"/>
    </row>
    <row r="46" spans="3:38">
      <c r="C46" s="141">
        <v>27</v>
      </c>
      <c r="D46" s="142" t="s">
        <v>554</v>
      </c>
      <c r="E46" s="394" t="str">
        <f t="shared" si="25"/>
        <v>27word</v>
      </c>
      <c r="F46" s="142" t="s">
        <v>629</v>
      </c>
      <c r="G46" s="395"/>
      <c r="H46" s="395"/>
      <c r="I46" s="400" t="s">
        <v>629</v>
      </c>
      <c r="J46" s="152"/>
      <c r="K46" s="152"/>
      <c r="L46" s="153" t="s">
        <v>629</v>
      </c>
      <c r="Q46" s="141">
        <v>27</v>
      </c>
      <c r="R46" s="142" t="s">
        <v>554</v>
      </c>
      <c r="S46" s="405" t="str">
        <f t="shared" si="3"/>
        <v>27word</v>
      </c>
      <c r="T46" s="142"/>
      <c r="U46" s="395"/>
      <c r="V46" s="395"/>
      <c r="W46" s="400" t="s">
        <v>629</v>
      </c>
      <c r="X46" s="152"/>
      <c r="Y46" s="152"/>
      <c r="Z46" s="153" t="s">
        <v>629</v>
      </c>
      <c r="AE46" s="141" t="s">
        <v>674</v>
      </c>
      <c r="AF46" s="155"/>
      <c r="AG46" s="580"/>
      <c r="AH46" s="163"/>
      <c r="AI46" s="156"/>
      <c r="AJ46" s="155"/>
      <c r="AK46" s="148"/>
      <c r="AL46" s="167"/>
    </row>
    <row r="47" spans="3:38">
      <c r="C47" s="141">
        <v>28</v>
      </c>
      <c r="D47" s="170" t="s">
        <v>549</v>
      </c>
      <c r="E47" s="170" t="str">
        <f t="shared" si="25"/>
        <v>28word</v>
      </c>
      <c r="F47" s="142" t="s">
        <v>629</v>
      </c>
      <c r="G47" s="171" t="s">
        <v>549</v>
      </c>
      <c r="H47" s="171" t="str">
        <f t="shared" ref="H47" si="38">C47/2 &amp; "word"</f>
        <v>14word</v>
      </c>
      <c r="I47" s="150" t="s">
        <v>629</v>
      </c>
      <c r="J47" s="171" t="s">
        <v>549</v>
      </c>
      <c r="K47" s="171" t="str">
        <f t="shared" ref="K47" si="39">C47/4 &amp; "word"</f>
        <v>7word</v>
      </c>
      <c r="L47" s="150" t="s">
        <v>629</v>
      </c>
      <c r="Q47" s="141">
        <v>28</v>
      </c>
      <c r="R47" s="142" t="s">
        <v>554</v>
      </c>
      <c r="S47" s="172" t="str">
        <f t="shared" si="3"/>
        <v>28word</v>
      </c>
      <c r="T47" s="142"/>
      <c r="U47" s="150" t="s">
        <v>554</v>
      </c>
      <c r="V47" s="150" t="str">
        <f t="shared" ref="V47" si="40">Q47/2 &amp; "word"</f>
        <v>14word</v>
      </c>
      <c r="W47" s="151" t="s">
        <v>629</v>
      </c>
      <c r="X47" s="150" t="s">
        <v>554</v>
      </c>
      <c r="Y47" s="174" t="str">
        <f t="shared" ref="Y47" si="41">Q47/4 &amp; "word"</f>
        <v>7word</v>
      </c>
      <c r="Z47" s="150" t="s">
        <v>629</v>
      </c>
      <c r="AE47" s="141" t="s">
        <v>675</v>
      </c>
      <c r="AF47" s="155"/>
      <c r="AG47" s="580"/>
      <c r="AH47" s="163"/>
      <c r="AI47" s="156"/>
      <c r="AJ47" s="155"/>
      <c r="AK47" s="148"/>
      <c r="AL47" s="167"/>
    </row>
    <row r="48" spans="3:38">
      <c r="C48" s="141">
        <v>29</v>
      </c>
      <c r="D48" s="142" t="s">
        <v>554</v>
      </c>
      <c r="E48" s="394" t="str">
        <f t="shared" si="25"/>
        <v>29word</v>
      </c>
      <c r="F48" s="142" t="s">
        <v>629</v>
      </c>
      <c r="G48" s="395"/>
      <c r="H48" s="395"/>
      <c r="I48" s="400" t="s">
        <v>629</v>
      </c>
      <c r="J48" s="395"/>
      <c r="K48" s="395"/>
      <c r="L48" s="400" t="s">
        <v>629</v>
      </c>
      <c r="Q48" s="141">
        <v>29</v>
      </c>
      <c r="R48" s="142" t="s">
        <v>554</v>
      </c>
      <c r="S48" s="405" t="str">
        <f t="shared" si="3"/>
        <v>29word</v>
      </c>
      <c r="T48" s="142"/>
      <c r="U48" s="395"/>
      <c r="V48" s="395"/>
      <c r="W48" s="400" t="s">
        <v>629</v>
      </c>
      <c r="X48" s="395"/>
      <c r="Y48" s="395"/>
      <c r="Z48" s="400" t="s">
        <v>629</v>
      </c>
      <c r="AE48" s="141" t="s">
        <v>676</v>
      </c>
      <c r="AF48" s="155"/>
      <c r="AG48" s="580"/>
      <c r="AH48" s="163"/>
      <c r="AI48" s="156"/>
      <c r="AJ48" s="155"/>
      <c r="AK48" s="159" t="s">
        <v>646</v>
      </c>
      <c r="AL48" s="167"/>
    </row>
    <row r="49" spans="3:40">
      <c r="C49" s="141">
        <v>30</v>
      </c>
      <c r="D49" s="142" t="s">
        <v>554</v>
      </c>
      <c r="E49" s="394" t="str">
        <f t="shared" si="25"/>
        <v>30word</v>
      </c>
      <c r="F49" s="142"/>
      <c r="G49" s="150" t="s">
        <v>554</v>
      </c>
      <c r="H49" s="150" t="str">
        <f t="shared" ref="H49" si="42">C49/2 &amp; "word"</f>
        <v>15word</v>
      </c>
      <c r="I49" s="151" t="s">
        <v>629</v>
      </c>
      <c r="J49" s="152"/>
      <c r="K49" s="153"/>
      <c r="L49" s="153"/>
      <c r="Q49" s="141">
        <v>30</v>
      </c>
      <c r="R49" s="142" t="s">
        <v>554</v>
      </c>
      <c r="S49" s="405" t="str">
        <f t="shared" si="3"/>
        <v>30word</v>
      </c>
      <c r="T49" s="142"/>
      <c r="U49" s="150" t="s">
        <v>554</v>
      </c>
      <c r="V49" s="150" t="str">
        <f t="shared" ref="V49" si="43">Q49/2 &amp; "word"</f>
        <v>15word</v>
      </c>
      <c r="W49" s="151" t="s">
        <v>629</v>
      </c>
      <c r="X49" s="152"/>
      <c r="Y49" s="153"/>
      <c r="Z49" s="153"/>
      <c r="AE49" s="141" t="s">
        <v>677</v>
      </c>
      <c r="AF49" s="155"/>
      <c r="AG49" s="580"/>
      <c r="AH49" s="163"/>
      <c r="AI49" s="156"/>
      <c r="AJ49" s="155"/>
      <c r="AK49" s="148"/>
      <c r="AL49" s="167"/>
    </row>
    <row r="50" spans="3:40">
      <c r="C50" s="141">
        <v>31</v>
      </c>
      <c r="D50" s="142" t="s">
        <v>554</v>
      </c>
      <c r="E50" s="394" t="str">
        <f t="shared" si="25"/>
        <v>31word</v>
      </c>
      <c r="F50" s="142" t="s">
        <v>629</v>
      </c>
      <c r="G50" s="395"/>
      <c r="H50" s="395"/>
      <c r="I50" s="400" t="s">
        <v>629</v>
      </c>
      <c r="J50" s="152"/>
      <c r="K50" s="152"/>
      <c r="L50" s="153" t="s">
        <v>629</v>
      </c>
      <c r="Q50" s="141">
        <v>31</v>
      </c>
      <c r="R50" s="142" t="s">
        <v>554</v>
      </c>
      <c r="S50" s="405" t="str">
        <f t="shared" si="3"/>
        <v>31word</v>
      </c>
      <c r="T50" s="142"/>
      <c r="U50" s="395"/>
      <c r="V50" s="395"/>
      <c r="W50" s="400" t="s">
        <v>629</v>
      </c>
      <c r="X50" s="152"/>
      <c r="Y50" s="152"/>
      <c r="Z50" s="153" t="s">
        <v>629</v>
      </c>
      <c r="AE50" s="141" t="s">
        <v>678</v>
      </c>
      <c r="AF50" s="155"/>
      <c r="AG50" s="580"/>
      <c r="AH50" s="163"/>
      <c r="AI50" s="156"/>
      <c r="AJ50" s="155"/>
      <c r="AK50" s="148"/>
      <c r="AL50" s="167"/>
    </row>
    <row r="51" spans="3:40">
      <c r="C51" s="141">
        <v>32</v>
      </c>
      <c r="D51" s="170" t="s">
        <v>549</v>
      </c>
      <c r="E51" s="170" t="str">
        <f t="shared" si="25"/>
        <v>32word</v>
      </c>
      <c r="F51" s="142" t="s">
        <v>629</v>
      </c>
      <c r="G51" s="171" t="s">
        <v>549</v>
      </c>
      <c r="H51" s="171" t="str">
        <f t="shared" ref="H51" si="44">C51/2 &amp; "word"</f>
        <v>16word</v>
      </c>
      <c r="I51" s="150" t="s">
        <v>629</v>
      </c>
      <c r="J51" s="171" t="s">
        <v>549</v>
      </c>
      <c r="K51" s="171" t="str">
        <f t="shared" ref="K51" si="45">C51/4 &amp; "word"</f>
        <v>8word</v>
      </c>
      <c r="L51" s="150" t="s">
        <v>629</v>
      </c>
      <c r="Q51" s="141">
        <v>32</v>
      </c>
      <c r="R51" s="142" t="s">
        <v>554</v>
      </c>
      <c r="S51" s="172" t="str">
        <f t="shared" si="3"/>
        <v>32word</v>
      </c>
      <c r="T51" s="142"/>
      <c r="U51" s="150" t="s">
        <v>554</v>
      </c>
      <c r="V51" s="150" t="str">
        <f t="shared" ref="V51" si="46">Q51/2 &amp; "word"</f>
        <v>16word</v>
      </c>
      <c r="W51" s="151" t="s">
        <v>629</v>
      </c>
      <c r="X51" s="150" t="s">
        <v>554</v>
      </c>
      <c r="Y51" s="174" t="str">
        <f t="shared" ref="Y51" si="47">Q51/4 &amp; "word"</f>
        <v>8word</v>
      </c>
      <c r="Z51" s="150" t="s">
        <v>629</v>
      </c>
      <c r="AE51" s="141" t="s">
        <v>679</v>
      </c>
      <c r="AF51" s="160"/>
      <c r="AG51" s="580"/>
      <c r="AH51" s="163"/>
      <c r="AI51" s="156"/>
      <c r="AJ51" s="155"/>
      <c r="AK51" s="148"/>
      <c r="AL51" s="168" t="s">
        <v>628</v>
      </c>
    </row>
    <row r="52" spans="3:40">
      <c r="C52" s="141">
        <f>C51+1</f>
        <v>33</v>
      </c>
      <c r="D52" s="142" t="s">
        <v>554</v>
      </c>
      <c r="E52" s="394" t="str">
        <f t="shared" si="25"/>
        <v>33word</v>
      </c>
      <c r="F52" s="142" t="s">
        <v>629</v>
      </c>
      <c r="G52" s="395"/>
      <c r="H52" s="395"/>
      <c r="I52" s="400" t="s">
        <v>629</v>
      </c>
      <c r="J52" s="395"/>
      <c r="K52" s="395"/>
      <c r="L52" s="400" t="s">
        <v>629</v>
      </c>
      <c r="Q52" s="141">
        <f>Q51+1</f>
        <v>33</v>
      </c>
      <c r="R52" s="142" t="s">
        <v>554</v>
      </c>
      <c r="S52" s="405" t="str">
        <f t="shared" si="3"/>
        <v>33word</v>
      </c>
      <c r="T52" s="142"/>
      <c r="U52" s="395"/>
      <c r="V52" s="395"/>
      <c r="W52" s="400" t="s">
        <v>629</v>
      </c>
      <c r="X52" s="395"/>
      <c r="Y52" s="395"/>
      <c r="Z52" s="400" t="s">
        <v>629</v>
      </c>
      <c r="AE52" s="141" t="s">
        <v>680</v>
      </c>
      <c r="AF52" s="297" t="s">
        <v>655</v>
      </c>
      <c r="AG52" s="177"/>
      <c r="AH52" s="164"/>
      <c r="AI52" s="156"/>
      <c r="AJ52" s="155"/>
      <c r="AK52" s="148"/>
      <c r="AL52" s="178" t="s">
        <v>652</v>
      </c>
    </row>
    <row r="53" spans="3:40">
      <c r="C53" s="141">
        <f t="shared" ref="C53:C80" si="48">C52+1</f>
        <v>34</v>
      </c>
      <c r="D53" s="142" t="s">
        <v>554</v>
      </c>
      <c r="E53" s="394" t="str">
        <f t="shared" si="25"/>
        <v>34word</v>
      </c>
      <c r="F53" s="142"/>
      <c r="G53" s="150" t="s">
        <v>554</v>
      </c>
      <c r="H53" s="150" t="str">
        <f t="shared" ref="H53" si="49">C53/2 &amp; "word"</f>
        <v>17word</v>
      </c>
      <c r="I53" s="151" t="s">
        <v>629</v>
      </c>
      <c r="J53" s="152"/>
      <c r="K53" s="153"/>
      <c r="L53" s="153"/>
      <c r="Q53" s="141">
        <f t="shared" ref="Q53:Q116" si="50">Q52+1</f>
        <v>34</v>
      </c>
      <c r="R53" s="142" t="s">
        <v>554</v>
      </c>
      <c r="S53" s="405" t="str">
        <f t="shared" si="3"/>
        <v>34word</v>
      </c>
      <c r="T53" s="142"/>
      <c r="U53" s="150" t="s">
        <v>554</v>
      </c>
      <c r="V53" s="150" t="str">
        <f t="shared" ref="V53" si="51">Q53/2 &amp; "word"</f>
        <v>17word</v>
      </c>
      <c r="W53" s="151" t="s">
        <v>629</v>
      </c>
      <c r="X53" s="152"/>
      <c r="Y53" s="153"/>
      <c r="Z53" s="153"/>
      <c r="AE53" s="141" t="s">
        <v>681</v>
      </c>
      <c r="AF53" s="397"/>
      <c r="AG53" s="397"/>
      <c r="AI53" s="156"/>
      <c r="AJ53" s="155"/>
      <c r="AK53" s="148"/>
      <c r="AL53" s="399" t="s">
        <v>628</v>
      </c>
      <c r="AN53" s="18" t="s">
        <v>639</v>
      </c>
    </row>
    <row r="54" spans="3:40">
      <c r="C54" s="141">
        <f t="shared" si="48"/>
        <v>35</v>
      </c>
      <c r="D54" s="142" t="s">
        <v>554</v>
      </c>
      <c r="E54" s="394" t="str">
        <f t="shared" si="25"/>
        <v>35word</v>
      </c>
      <c r="F54" s="142" t="s">
        <v>629</v>
      </c>
      <c r="G54" s="395"/>
      <c r="H54" s="395"/>
      <c r="I54" s="400" t="s">
        <v>629</v>
      </c>
      <c r="J54" s="152"/>
      <c r="K54" s="152"/>
      <c r="L54" s="153" t="s">
        <v>629</v>
      </c>
      <c r="Q54" s="141">
        <f t="shared" si="50"/>
        <v>35</v>
      </c>
      <c r="R54" s="142" t="s">
        <v>554</v>
      </c>
      <c r="S54" s="405" t="str">
        <f t="shared" si="3"/>
        <v>35word</v>
      </c>
      <c r="T54" s="142"/>
      <c r="U54" s="395"/>
      <c r="V54" s="395"/>
      <c r="W54" s="400" t="s">
        <v>629</v>
      </c>
      <c r="X54" s="152"/>
      <c r="Y54" s="152"/>
      <c r="Z54" s="153" t="s">
        <v>629</v>
      </c>
      <c r="AE54" s="141" t="s">
        <v>340</v>
      </c>
      <c r="AF54" s="155"/>
      <c r="AG54" s="155"/>
      <c r="AI54" s="156"/>
      <c r="AJ54" s="155"/>
      <c r="AK54" s="148"/>
      <c r="AL54" s="155"/>
    </row>
    <row r="55" spans="3:40">
      <c r="C55" s="141">
        <f t="shared" si="48"/>
        <v>36</v>
      </c>
      <c r="D55" s="170" t="s">
        <v>549</v>
      </c>
      <c r="E55" s="170" t="str">
        <f t="shared" si="25"/>
        <v>36word</v>
      </c>
      <c r="F55" s="142" t="s">
        <v>629</v>
      </c>
      <c r="G55" s="171" t="s">
        <v>549</v>
      </c>
      <c r="H55" s="171" t="str">
        <f t="shared" ref="H55" si="52">C55/2 &amp; "word"</f>
        <v>18word</v>
      </c>
      <c r="I55" s="150" t="s">
        <v>629</v>
      </c>
      <c r="J55" s="171" t="s">
        <v>549</v>
      </c>
      <c r="K55" s="171" t="str">
        <f>C55/4 &amp; "word"</f>
        <v>9word</v>
      </c>
      <c r="L55" s="150" t="s">
        <v>629</v>
      </c>
      <c r="Q55" s="141">
        <f t="shared" si="50"/>
        <v>36</v>
      </c>
      <c r="R55" s="142" t="s">
        <v>554</v>
      </c>
      <c r="S55" s="172" t="str">
        <f t="shared" si="3"/>
        <v>36word</v>
      </c>
      <c r="T55" s="142"/>
      <c r="U55" s="150" t="s">
        <v>554</v>
      </c>
      <c r="V55" s="150" t="str">
        <f t="shared" ref="V55" si="53">Q55/2 &amp; "word"</f>
        <v>18word</v>
      </c>
      <c r="W55" s="151" t="s">
        <v>629</v>
      </c>
      <c r="X55" s="150" t="s">
        <v>554</v>
      </c>
      <c r="Y55" s="174" t="str">
        <f>Q55/4 &amp; "word"</f>
        <v>9word</v>
      </c>
      <c r="Z55" s="150" t="s">
        <v>629</v>
      </c>
      <c r="AE55" s="141" t="s">
        <v>682</v>
      </c>
      <c r="AF55" s="155" t="s">
        <v>642</v>
      </c>
      <c r="AG55" s="155" t="s">
        <v>643</v>
      </c>
      <c r="AI55" s="156"/>
      <c r="AJ55" s="155"/>
      <c r="AK55" s="148"/>
      <c r="AL55" s="158" t="s">
        <v>646</v>
      </c>
    </row>
    <row r="56" spans="3:40">
      <c r="C56" s="141">
        <f t="shared" si="48"/>
        <v>37</v>
      </c>
      <c r="D56" s="142" t="s">
        <v>554</v>
      </c>
      <c r="E56" s="394" t="str">
        <f t="shared" si="25"/>
        <v>37word</v>
      </c>
      <c r="F56" s="142" t="s">
        <v>629</v>
      </c>
      <c r="G56" s="395"/>
      <c r="H56" s="395"/>
      <c r="I56" s="400" t="s">
        <v>629</v>
      </c>
      <c r="J56" s="395"/>
      <c r="K56" s="395"/>
      <c r="L56" s="400" t="s">
        <v>629</v>
      </c>
      <c r="Q56" s="141">
        <f t="shared" si="50"/>
        <v>37</v>
      </c>
      <c r="R56" s="142" t="s">
        <v>554</v>
      </c>
      <c r="S56" s="405" t="str">
        <f t="shared" si="3"/>
        <v>37word</v>
      </c>
      <c r="T56" s="142"/>
      <c r="U56" s="395"/>
      <c r="V56" s="395"/>
      <c r="W56" s="400" t="s">
        <v>629</v>
      </c>
      <c r="X56" s="395"/>
      <c r="Y56" s="395"/>
      <c r="Z56" s="400" t="s">
        <v>629</v>
      </c>
      <c r="AE56" s="141" t="s">
        <v>340</v>
      </c>
      <c r="AF56" s="155"/>
      <c r="AG56" s="155"/>
      <c r="AI56" s="156"/>
      <c r="AJ56" s="155"/>
      <c r="AK56" s="148"/>
      <c r="AL56" s="155"/>
    </row>
    <row r="57" spans="3:40">
      <c r="C57" s="141">
        <f t="shared" si="48"/>
        <v>38</v>
      </c>
      <c r="D57" s="142" t="s">
        <v>554</v>
      </c>
      <c r="E57" s="394" t="str">
        <f t="shared" si="25"/>
        <v>38word</v>
      </c>
      <c r="F57" s="142"/>
      <c r="G57" s="150" t="s">
        <v>554</v>
      </c>
      <c r="H57" s="150" t="str">
        <f t="shared" ref="H57" si="54">C57/2 &amp; "word"</f>
        <v>19word</v>
      </c>
      <c r="I57" s="151" t="s">
        <v>629</v>
      </c>
      <c r="J57" s="152"/>
      <c r="K57" s="153"/>
      <c r="L57" s="153"/>
      <c r="Q57" s="141">
        <f t="shared" si="50"/>
        <v>38</v>
      </c>
      <c r="R57" s="142" t="s">
        <v>554</v>
      </c>
      <c r="S57" s="405" t="str">
        <f t="shared" si="3"/>
        <v>38word</v>
      </c>
      <c r="T57" s="142"/>
      <c r="U57" s="150" t="s">
        <v>554</v>
      </c>
      <c r="V57" s="150" t="str">
        <f t="shared" ref="V57" si="55">Q57/2 &amp; "word"</f>
        <v>19word</v>
      </c>
      <c r="W57" s="151" t="s">
        <v>629</v>
      </c>
      <c r="X57" s="152"/>
      <c r="Y57" s="153"/>
      <c r="Z57" s="153"/>
      <c r="AE57" s="141" t="s">
        <v>683</v>
      </c>
      <c r="AF57" s="160"/>
      <c r="AG57" s="160"/>
      <c r="AH57" s="145"/>
      <c r="AI57" s="161" t="s">
        <v>628</v>
      </c>
      <c r="AJ57" s="162" t="s">
        <v>628</v>
      </c>
      <c r="AK57" s="401" t="s">
        <v>628</v>
      </c>
      <c r="AL57" s="162" t="s">
        <v>628</v>
      </c>
    </row>
    <row r="58" spans="3:40">
      <c r="C58" s="141">
        <f t="shared" si="48"/>
        <v>39</v>
      </c>
      <c r="D58" s="142" t="s">
        <v>554</v>
      </c>
      <c r="E58" s="394" t="str">
        <f t="shared" si="25"/>
        <v>39word</v>
      </c>
      <c r="F58" s="142" t="s">
        <v>629</v>
      </c>
      <c r="G58" s="395"/>
      <c r="H58" s="395"/>
      <c r="I58" s="400" t="s">
        <v>629</v>
      </c>
      <c r="J58" s="152"/>
      <c r="K58" s="152"/>
      <c r="L58" s="153" t="s">
        <v>629</v>
      </c>
      <c r="Q58" s="141">
        <f t="shared" si="50"/>
        <v>39</v>
      </c>
      <c r="R58" s="142" t="s">
        <v>554</v>
      </c>
      <c r="S58" s="405" t="str">
        <f t="shared" si="3"/>
        <v>39word</v>
      </c>
      <c r="T58" s="142"/>
      <c r="U58" s="395"/>
      <c r="V58" s="395"/>
      <c r="W58" s="400" t="s">
        <v>629</v>
      </c>
      <c r="X58" s="152"/>
      <c r="Y58" s="152"/>
      <c r="Z58" s="153" t="s">
        <v>629</v>
      </c>
    </row>
    <row r="59" spans="3:40">
      <c r="C59" s="141">
        <f t="shared" si="48"/>
        <v>40</v>
      </c>
      <c r="D59" s="170" t="s">
        <v>549</v>
      </c>
      <c r="E59" s="170" t="str">
        <f t="shared" si="25"/>
        <v>40word</v>
      </c>
      <c r="F59" s="142" t="s">
        <v>629</v>
      </c>
      <c r="G59" s="171" t="s">
        <v>549</v>
      </c>
      <c r="H59" s="171" t="str">
        <f t="shared" ref="H59" si="56">C59/2 &amp; "word"</f>
        <v>20word</v>
      </c>
      <c r="I59" s="150" t="s">
        <v>629</v>
      </c>
      <c r="J59" s="171" t="s">
        <v>549</v>
      </c>
      <c r="K59" s="171" t="str">
        <f t="shared" ref="K59" si="57">C59/4 &amp; "word"</f>
        <v>10word</v>
      </c>
      <c r="L59" s="150" t="s">
        <v>629</v>
      </c>
      <c r="Q59" s="141">
        <f t="shared" si="50"/>
        <v>40</v>
      </c>
      <c r="R59" s="142" t="s">
        <v>554</v>
      </c>
      <c r="S59" s="172" t="str">
        <f t="shared" si="3"/>
        <v>40word</v>
      </c>
      <c r="T59" s="142"/>
      <c r="U59" s="150" t="s">
        <v>554</v>
      </c>
      <c r="V59" s="150" t="str">
        <f t="shared" ref="V59" si="58">Q59/2 &amp; "word"</f>
        <v>20word</v>
      </c>
      <c r="W59" s="151" t="s">
        <v>629</v>
      </c>
      <c r="X59" s="150" t="s">
        <v>554</v>
      </c>
      <c r="Y59" s="174" t="str">
        <f t="shared" ref="Y59" si="59">Q59/4 &amp; "word"</f>
        <v>10word</v>
      </c>
      <c r="Z59" s="150" t="s">
        <v>629</v>
      </c>
    </row>
    <row r="60" spans="3:40">
      <c r="C60" s="141">
        <f t="shared" si="48"/>
        <v>41</v>
      </c>
      <c r="D60" s="142" t="s">
        <v>554</v>
      </c>
      <c r="E60" s="394" t="str">
        <f t="shared" si="25"/>
        <v>41word</v>
      </c>
      <c r="F60" s="142" t="s">
        <v>629</v>
      </c>
      <c r="G60" s="395"/>
      <c r="H60" s="395"/>
      <c r="I60" s="400" t="s">
        <v>629</v>
      </c>
      <c r="J60" s="395"/>
      <c r="K60" s="395"/>
      <c r="L60" s="400" t="s">
        <v>629</v>
      </c>
      <c r="Q60" s="141">
        <f t="shared" si="50"/>
        <v>41</v>
      </c>
      <c r="R60" s="142" t="s">
        <v>554</v>
      </c>
      <c r="S60" s="405" t="str">
        <f t="shared" si="3"/>
        <v>41word</v>
      </c>
      <c r="T60" s="142"/>
      <c r="U60" s="395"/>
      <c r="V60" s="395"/>
      <c r="W60" s="400" t="s">
        <v>629</v>
      </c>
      <c r="X60" s="395"/>
      <c r="Y60" s="395"/>
      <c r="Z60" s="400" t="s">
        <v>629</v>
      </c>
    </row>
    <row r="61" spans="3:40">
      <c r="C61" s="141">
        <f t="shared" si="48"/>
        <v>42</v>
      </c>
      <c r="D61" s="142" t="s">
        <v>554</v>
      </c>
      <c r="E61" s="394" t="str">
        <f t="shared" si="25"/>
        <v>42word</v>
      </c>
      <c r="F61" s="142"/>
      <c r="G61" s="150" t="s">
        <v>554</v>
      </c>
      <c r="H61" s="150" t="str">
        <f t="shared" ref="H61" si="60">C61/2 &amp; "word"</f>
        <v>21word</v>
      </c>
      <c r="I61" s="151" t="s">
        <v>629</v>
      </c>
      <c r="J61" s="152"/>
      <c r="K61" s="153"/>
      <c r="L61" s="153"/>
      <c r="Q61" s="141">
        <f t="shared" si="50"/>
        <v>42</v>
      </c>
      <c r="R61" s="142" t="s">
        <v>554</v>
      </c>
      <c r="S61" s="405" t="str">
        <f t="shared" si="3"/>
        <v>42word</v>
      </c>
      <c r="T61" s="142"/>
      <c r="U61" s="150" t="s">
        <v>554</v>
      </c>
      <c r="V61" s="150" t="str">
        <f t="shared" ref="V61" si="61">Q61/2 &amp; "word"</f>
        <v>21word</v>
      </c>
      <c r="W61" s="151" t="s">
        <v>629</v>
      </c>
      <c r="X61" s="152"/>
      <c r="Y61" s="153"/>
      <c r="Z61" s="153"/>
    </row>
    <row r="62" spans="3:40">
      <c r="C62" s="141">
        <f t="shared" si="48"/>
        <v>43</v>
      </c>
      <c r="D62" s="142" t="s">
        <v>554</v>
      </c>
      <c r="E62" s="394" t="str">
        <f t="shared" si="25"/>
        <v>43word</v>
      </c>
      <c r="F62" s="142" t="s">
        <v>629</v>
      </c>
      <c r="G62" s="395"/>
      <c r="H62" s="395"/>
      <c r="I62" s="400" t="s">
        <v>629</v>
      </c>
      <c r="J62" s="152"/>
      <c r="K62" s="152"/>
      <c r="L62" s="153" t="s">
        <v>629</v>
      </c>
      <c r="Q62" s="141">
        <f t="shared" si="50"/>
        <v>43</v>
      </c>
      <c r="R62" s="142" t="s">
        <v>554</v>
      </c>
      <c r="S62" s="405" t="str">
        <f t="shared" si="3"/>
        <v>43word</v>
      </c>
      <c r="T62" s="142"/>
      <c r="U62" s="395"/>
      <c r="V62" s="395"/>
      <c r="W62" s="400" t="s">
        <v>629</v>
      </c>
      <c r="X62" s="152"/>
      <c r="Y62" s="152"/>
      <c r="Z62" s="153" t="s">
        <v>629</v>
      </c>
    </row>
    <row r="63" spans="3:40">
      <c r="C63" s="141">
        <f t="shared" si="48"/>
        <v>44</v>
      </c>
      <c r="D63" s="170" t="s">
        <v>549</v>
      </c>
      <c r="E63" s="170" t="str">
        <f t="shared" si="25"/>
        <v>44word</v>
      </c>
      <c r="F63" s="142" t="s">
        <v>629</v>
      </c>
      <c r="G63" s="171" t="s">
        <v>549</v>
      </c>
      <c r="H63" s="171" t="str">
        <f t="shared" ref="H63" si="62">C63/2 &amp; "word"</f>
        <v>22word</v>
      </c>
      <c r="I63" s="150" t="s">
        <v>629</v>
      </c>
      <c r="J63" s="171" t="s">
        <v>549</v>
      </c>
      <c r="K63" s="171" t="str">
        <f t="shared" ref="K63" si="63">C63/4 &amp; "word"</f>
        <v>11word</v>
      </c>
      <c r="L63" s="150" t="s">
        <v>629</v>
      </c>
      <c r="Q63" s="141">
        <f t="shared" si="50"/>
        <v>44</v>
      </c>
      <c r="R63" s="142" t="s">
        <v>554</v>
      </c>
      <c r="S63" s="172" t="str">
        <f t="shared" si="3"/>
        <v>44word</v>
      </c>
      <c r="T63" s="142"/>
      <c r="U63" s="150" t="s">
        <v>554</v>
      </c>
      <c r="V63" s="150" t="str">
        <f t="shared" ref="V63" si="64">Q63/2 &amp; "word"</f>
        <v>22word</v>
      </c>
      <c r="W63" s="151" t="s">
        <v>629</v>
      </c>
      <c r="X63" s="150" t="s">
        <v>554</v>
      </c>
      <c r="Y63" s="174" t="str">
        <f t="shared" ref="Y63" si="65">Q63/4 &amp; "word"</f>
        <v>11word</v>
      </c>
      <c r="Z63" s="150" t="s">
        <v>629</v>
      </c>
    </row>
    <row r="64" spans="3:40">
      <c r="C64" s="141">
        <f t="shared" si="48"/>
        <v>45</v>
      </c>
      <c r="D64" s="142" t="s">
        <v>554</v>
      </c>
      <c r="E64" s="394" t="str">
        <f t="shared" si="25"/>
        <v>45word</v>
      </c>
      <c r="F64" s="142" t="s">
        <v>629</v>
      </c>
      <c r="G64" s="395"/>
      <c r="H64" s="395"/>
      <c r="I64" s="400" t="s">
        <v>629</v>
      </c>
      <c r="J64" s="395"/>
      <c r="K64" s="395"/>
      <c r="L64" s="400" t="s">
        <v>629</v>
      </c>
      <c r="Q64" s="141">
        <f t="shared" si="50"/>
        <v>45</v>
      </c>
      <c r="R64" s="142" t="s">
        <v>554</v>
      </c>
      <c r="S64" s="405" t="str">
        <f t="shared" si="3"/>
        <v>45word</v>
      </c>
      <c r="T64" s="142"/>
      <c r="U64" s="395"/>
      <c r="V64" s="395"/>
      <c r="W64" s="400" t="s">
        <v>629</v>
      </c>
      <c r="X64" s="395"/>
      <c r="Y64" s="395"/>
      <c r="Z64" s="400" t="s">
        <v>629</v>
      </c>
    </row>
    <row r="65" spans="3:33">
      <c r="C65" s="141">
        <f t="shared" si="48"/>
        <v>46</v>
      </c>
      <c r="D65" s="142" t="s">
        <v>554</v>
      </c>
      <c r="E65" s="394" t="str">
        <f t="shared" si="25"/>
        <v>46word</v>
      </c>
      <c r="F65" s="142"/>
      <c r="G65" s="150" t="s">
        <v>554</v>
      </c>
      <c r="H65" s="150" t="str">
        <f t="shared" ref="H65" si="66">C65/2 &amp; "word"</f>
        <v>23word</v>
      </c>
      <c r="I65" s="151" t="s">
        <v>629</v>
      </c>
      <c r="J65" s="152"/>
      <c r="K65" s="153"/>
      <c r="L65" s="153"/>
      <c r="Q65" s="141">
        <f t="shared" si="50"/>
        <v>46</v>
      </c>
      <c r="R65" s="142" t="s">
        <v>554</v>
      </c>
      <c r="S65" s="405" t="str">
        <f t="shared" si="3"/>
        <v>46word</v>
      </c>
      <c r="T65" s="142"/>
      <c r="U65" s="150" t="s">
        <v>554</v>
      </c>
      <c r="V65" s="150" t="str">
        <f t="shared" ref="V65" si="67">Q65/2 &amp; "word"</f>
        <v>23word</v>
      </c>
      <c r="W65" s="151" t="s">
        <v>629</v>
      </c>
      <c r="X65" s="152"/>
      <c r="Y65" s="153"/>
      <c r="Z65" s="153"/>
      <c r="AE65" s="18" t="s">
        <v>684</v>
      </c>
    </row>
    <row r="66" spans="3:33">
      <c r="C66" s="141">
        <f t="shared" si="48"/>
        <v>47</v>
      </c>
      <c r="D66" s="142" t="s">
        <v>554</v>
      </c>
      <c r="E66" s="394" t="str">
        <f t="shared" si="25"/>
        <v>47word</v>
      </c>
      <c r="F66" s="142" t="s">
        <v>629</v>
      </c>
      <c r="G66" s="395"/>
      <c r="H66" s="395"/>
      <c r="I66" s="400" t="s">
        <v>629</v>
      </c>
      <c r="J66" s="152"/>
      <c r="K66" s="152"/>
      <c r="L66" s="153" t="s">
        <v>629</v>
      </c>
      <c r="Q66" s="141">
        <f t="shared" si="50"/>
        <v>47</v>
      </c>
      <c r="R66" s="142" t="s">
        <v>554</v>
      </c>
      <c r="S66" s="405" t="str">
        <f t="shared" si="3"/>
        <v>47word</v>
      </c>
      <c r="T66" s="142"/>
      <c r="U66" s="395"/>
      <c r="V66" s="395"/>
      <c r="W66" s="400" t="s">
        <v>629</v>
      </c>
      <c r="X66" s="152"/>
      <c r="Y66" s="152"/>
      <c r="Z66" s="153" t="s">
        <v>629</v>
      </c>
      <c r="AE66" s="18" t="s">
        <v>685</v>
      </c>
    </row>
    <row r="67" spans="3:33">
      <c r="C67" s="141">
        <f t="shared" si="48"/>
        <v>48</v>
      </c>
      <c r="D67" s="170" t="s">
        <v>549</v>
      </c>
      <c r="E67" s="170" t="str">
        <f t="shared" si="25"/>
        <v>48word</v>
      </c>
      <c r="F67" s="142" t="s">
        <v>629</v>
      </c>
      <c r="G67" s="171" t="s">
        <v>549</v>
      </c>
      <c r="H67" s="171" t="str">
        <f t="shared" ref="H67" si="68">C67/2 &amp; "word"</f>
        <v>24word</v>
      </c>
      <c r="I67" s="150" t="s">
        <v>629</v>
      </c>
      <c r="J67" s="171" t="s">
        <v>549</v>
      </c>
      <c r="K67" s="171" t="str">
        <f t="shared" ref="K67" si="69">C67/4 &amp; "word"</f>
        <v>12word</v>
      </c>
      <c r="L67" s="150" t="s">
        <v>629</v>
      </c>
      <c r="Q67" s="141">
        <f t="shared" si="50"/>
        <v>48</v>
      </c>
      <c r="R67" s="142" t="s">
        <v>554</v>
      </c>
      <c r="S67" s="172" t="str">
        <f t="shared" si="3"/>
        <v>48word</v>
      </c>
      <c r="T67" s="142"/>
      <c r="U67" s="150" t="s">
        <v>554</v>
      </c>
      <c r="V67" s="150" t="str">
        <f t="shared" ref="V67" si="70">Q67/2 &amp; "word"</f>
        <v>24word</v>
      </c>
      <c r="W67" s="151" t="s">
        <v>629</v>
      </c>
      <c r="X67" s="150" t="s">
        <v>554</v>
      </c>
      <c r="Y67" s="174" t="str">
        <f t="shared" ref="Y67" si="71">Q67/4 &amp; "word"</f>
        <v>12word</v>
      </c>
      <c r="Z67" s="150" t="s">
        <v>629</v>
      </c>
      <c r="AE67" s="18" t="s">
        <v>686</v>
      </c>
    </row>
    <row r="68" spans="3:33">
      <c r="C68" s="141">
        <f t="shared" si="48"/>
        <v>49</v>
      </c>
      <c r="D68" s="142" t="s">
        <v>554</v>
      </c>
      <c r="E68" s="394" t="str">
        <f t="shared" si="25"/>
        <v>49word</v>
      </c>
      <c r="F68" s="142" t="s">
        <v>629</v>
      </c>
      <c r="G68" s="395"/>
      <c r="H68" s="395"/>
      <c r="I68" s="400" t="s">
        <v>629</v>
      </c>
      <c r="J68" s="395"/>
      <c r="K68" s="395"/>
      <c r="L68" s="400" t="s">
        <v>629</v>
      </c>
      <c r="Q68" s="141">
        <f t="shared" si="50"/>
        <v>49</v>
      </c>
      <c r="R68" s="142" t="s">
        <v>554</v>
      </c>
      <c r="S68" s="405" t="str">
        <f t="shared" si="3"/>
        <v>49word</v>
      </c>
      <c r="T68" s="142"/>
      <c r="U68" s="395"/>
      <c r="V68" s="395"/>
      <c r="W68" s="400" t="s">
        <v>629</v>
      </c>
      <c r="X68" s="395"/>
      <c r="Y68" s="395"/>
      <c r="Z68" s="400" t="s">
        <v>629</v>
      </c>
    </row>
    <row r="69" spans="3:33">
      <c r="C69" s="141">
        <f t="shared" si="48"/>
        <v>50</v>
      </c>
      <c r="D69" s="142" t="s">
        <v>554</v>
      </c>
      <c r="E69" s="394" t="str">
        <f t="shared" si="25"/>
        <v>50word</v>
      </c>
      <c r="F69" s="142"/>
      <c r="G69" s="150" t="s">
        <v>554</v>
      </c>
      <c r="H69" s="150" t="str">
        <f t="shared" ref="H69" si="72">C69/2 &amp; "word"</f>
        <v>25word</v>
      </c>
      <c r="I69" s="151" t="s">
        <v>629</v>
      </c>
      <c r="J69" s="152"/>
      <c r="K69" s="153"/>
      <c r="L69" s="153"/>
      <c r="Q69" s="141">
        <f t="shared" si="50"/>
        <v>50</v>
      </c>
      <c r="R69" s="142" t="s">
        <v>554</v>
      </c>
      <c r="S69" s="405" t="str">
        <f t="shared" si="3"/>
        <v>50word</v>
      </c>
      <c r="T69" s="142"/>
      <c r="U69" s="150" t="s">
        <v>554</v>
      </c>
      <c r="V69" s="150" t="str">
        <f t="shared" ref="V69" si="73">Q69/2 &amp; "word"</f>
        <v>25word</v>
      </c>
      <c r="W69" s="151" t="s">
        <v>629</v>
      </c>
      <c r="X69" s="152"/>
      <c r="Y69" s="153"/>
      <c r="Z69" s="153"/>
      <c r="AE69" s="18" t="s">
        <v>687</v>
      </c>
    </row>
    <row r="70" spans="3:33">
      <c r="C70" s="141">
        <f t="shared" si="48"/>
        <v>51</v>
      </c>
      <c r="D70" s="142" t="s">
        <v>554</v>
      </c>
      <c r="E70" s="394" t="str">
        <f t="shared" si="25"/>
        <v>51word</v>
      </c>
      <c r="F70" s="142" t="s">
        <v>629</v>
      </c>
      <c r="G70" s="395"/>
      <c r="H70" s="395"/>
      <c r="I70" s="400" t="s">
        <v>629</v>
      </c>
      <c r="J70" s="152"/>
      <c r="K70" s="152"/>
      <c r="L70" s="153" t="s">
        <v>629</v>
      </c>
      <c r="Q70" s="141">
        <f t="shared" si="50"/>
        <v>51</v>
      </c>
      <c r="R70" s="142" t="s">
        <v>554</v>
      </c>
      <c r="S70" s="405" t="str">
        <f t="shared" si="3"/>
        <v>51word</v>
      </c>
      <c r="T70" s="142"/>
      <c r="U70" s="395"/>
      <c r="V70" s="395"/>
      <c r="W70" s="400" t="s">
        <v>629</v>
      </c>
      <c r="X70" s="152"/>
      <c r="Y70" s="152"/>
      <c r="Z70" s="153" t="s">
        <v>629</v>
      </c>
      <c r="AE70" s="18" t="s">
        <v>688</v>
      </c>
    </row>
    <row r="71" spans="3:33">
      <c r="C71" s="141">
        <f t="shared" si="48"/>
        <v>52</v>
      </c>
      <c r="D71" s="170" t="s">
        <v>549</v>
      </c>
      <c r="E71" s="170" t="str">
        <f t="shared" si="25"/>
        <v>52word</v>
      </c>
      <c r="F71" s="142" t="s">
        <v>629</v>
      </c>
      <c r="G71" s="171" t="s">
        <v>549</v>
      </c>
      <c r="H71" s="171" t="str">
        <f t="shared" ref="H71" si="74">C71/2 &amp; "word"</f>
        <v>26word</v>
      </c>
      <c r="I71" s="150" t="s">
        <v>629</v>
      </c>
      <c r="J71" s="171" t="s">
        <v>549</v>
      </c>
      <c r="K71" s="171" t="str">
        <f t="shared" ref="K71" si="75">C71/4 &amp; "word"</f>
        <v>13word</v>
      </c>
      <c r="L71" s="150" t="s">
        <v>629</v>
      </c>
      <c r="Q71" s="141">
        <f t="shared" si="50"/>
        <v>52</v>
      </c>
      <c r="R71" s="142" t="s">
        <v>554</v>
      </c>
      <c r="S71" s="172" t="str">
        <f t="shared" si="3"/>
        <v>52word</v>
      </c>
      <c r="T71" s="142"/>
      <c r="U71" s="150" t="s">
        <v>554</v>
      </c>
      <c r="V71" s="150" t="str">
        <f t="shared" ref="V71" si="76">Q71/2 &amp; "word"</f>
        <v>26word</v>
      </c>
      <c r="W71" s="151" t="s">
        <v>629</v>
      </c>
      <c r="X71" s="150" t="s">
        <v>554</v>
      </c>
      <c r="Y71" s="174" t="str">
        <f t="shared" ref="Y71" si="77">Q71/4 &amp; "word"</f>
        <v>13word</v>
      </c>
      <c r="Z71" s="150" t="s">
        <v>629</v>
      </c>
      <c r="AE71" s="18" t="s">
        <v>689</v>
      </c>
    </row>
    <row r="72" spans="3:33">
      <c r="C72" s="141">
        <f t="shared" si="48"/>
        <v>53</v>
      </c>
      <c r="D72" s="142" t="s">
        <v>554</v>
      </c>
      <c r="E72" s="394" t="str">
        <f t="shared" si="25"/>
        <v>53word</v>
      </c>
      <c r="F72" s="142" t="s">
        <v>629</v>
      </c>
      <c r="G72" s="395"/>
      <c r="H72" s="395"/>
      <c r="I72" s="400" t="s">
        <v>629</v>
      </c>
      <c r="J72" s="395"/>
      <c r="K72" s="395"/>
      <c r="L72" s="400" t="s">
        <v>629</v>
      </c>
      <c r="Q72" s="141">
        <f t="shared" si="50"/>
        <v>53</v>
      </c>
      <c r="R72" s="142" t="s">
        <v>554</v>
      </c>
      <c r="S72" s="405" t="str">
        <f t="shared" si="3"/>
        <v>53word</v>
      </c>
      <c r="T72" s="142"/>
      <c r="U72" s="395"/>
      <c r="V72" s="395"/>
      <c r="W72" s="400" t="s">
        <v>629</v>
      </c>
      <c r="X72" s="395"/>
      <c r="Y72" s="395"/>
      <c r="Z72" s="400" t="s">
        <v>629</v>
      </c>
      <c r="AE72" s="141" t="s">
        <v>619</v>
      </c>
      <c r="AF72" s="141" t="s">
        <v>690</v>
      </c>
    </row>
    <row r="73" spans="3:33">
      <c r="C73" s="141">
        <f t="shared" si="48"/>
        <v>54</v>
      </c>
      <c r="D73" s="142" t="s">
        <v>554</v>
      </c>
      <c r="E73" s="394" t="str">
        <f t="shared" si="25"/>
        <v>54word</v>
      </c>
      <c r="F73" s="142"/>
      <c r="G73" s="150" t="s">
        <v>554</v>
      </c>
      <c r="H73" s="150" t="str">
        <f t="shared" ref="H73" si="78">C73/2 &amp; "word"</f>
        <v>27word</v>
      </c>
      <c r="I73" s="151" t="s">
        <v>629</v>
      </c>
      <c r="J73" s="152"/>
      <c r="K73" s="153"/>
      <c r="L73" s="153"/>
      <c r="Q73" s="141">
        <f t="shared" si="50"/>
        <v>54</v>
      </c>
      <c r="R73" s="142" t="s">
        <v>554</v>
      </c>
      <c r="S73" s="405" t="str">
        <f t="shared" si="3"/>
        <v>54word</v>
      </c>
      <c r="T73" s="142"/>
      <c r="U73" s="150" t="s">
        <v>554</v>
      </c>
      <c r="V73" s="150" t="str">
        <f t="shared" ref="V73" si="79">Q73/2 &amp; "word"</f>
        <v>27word</v>
      </c>
      <c r="W73" s="151" t="s">
        <v>629</v>
      </c>
      <c r="X73" s="152"/>
      <c r="Y73" s="153"/>
      <c r="Z73" s="153"/>
      <c r="AE73" s="141">
        <v>8</v>
      </c>
      <c r="AF73" s="141">
        <v>1</v>
      </c>
    </row>
    <row r="74" spans="3:33">
      <c r="C74" s="141">
        <f t="shared" si="48"/>
        <v>55</v>
      </c>
      <c r="D74" s="142" t="s">
        <v>554</v>
      </c>
      <c r="E74" s="394" t="str">
        <f t="shared" si="25"/>
        <v>55word</v>
      </c>
      <c r="F74" s="142" t="s">
        <v>629</v>
      </c>
      <c r="G74" s="395"/>
      <c r="H74" s="395"/>
      <c r="I74" s="400" t="s">
        <v>629</v>
      </c>
      <c r="J74" s="152"/>
      <c r="K74" s="152"/>
      <c r="L74" s="153" t="s">
        <v>629</v>
      </c>
      <c r="Q74" s="141">
        <f t="shared" si="50"/>
        <v>55</v>
      </c>
      <c r="R74" s="142" t="s">
        <v>554</v>
      </c>
      <c r="S74" s="405" t="str">
        <f t="shared" si="3"/>
        <v>55word</v>
      </c>
      <c r="T74" s="142"/>
      <c r="U74" s="395"/>
      <c r="V74" s="395"/>
      <c r="W74" s="400" t="s">
        <v>629</v>
      </c>
      <c r="X74" s="152"/>
      <c r="Y74" s="152"/>
      <c r="Z74" s="153" t="s">
        <v>629</v>
      </c>
      <c r="AE74" s="235" t="s">
        <v>691</v>
      </c>
      <c r="AF74" s="141">
        <v>2</v>
      </c>
    </row>
    <row r="75" spans="3:33">
      <c r="C75" s="141">
        <f t="shared" si="48"/>
        <v>56</v>
      </c>
      <c r="D75" s="170" t="s">
        <v>549</v>
      </c>
      <c r="E75" s="170" t="str">
        <f t="shared" si="25"/>
        <v>56word</v>
      </c>
      <c r="F75" s="142" t="s">
        <v>629</v>
      </c>
      <c r="G75" s="171" t="s">
        <v>549</v>
      </c>
      <c r="H75" s="171" t="str">
        <f t="shared" ref="H75" si="80">C75/2 &amp; "word"</f>
        <v>28word</v>
      </c>
      <c r="I75" s="150" t="s">
        <v>629</v>
      </c>
      <c r="J75" s="171" t="s">
        <v>549</v>
      </c>
      <c r="K75" s="171" t="str">
        <f>C75/4 &amp; "word"</f>
        <v>14word</v>
      </c>
      <c r="L75" s="150" t="s">
        <v>629</v>
      </c>
      <c r="Q75" s="141">
        <f t="shared" si="50"/>
        <v>56</v>
      </c>
      <c r="R75" s="142" t="s">
        <v>554</v>
      </c>
      <c r="S75" s="172" t="str">
        <f t="shared" si="3"/>
        <v>56word</v>
      </c>
      <c r="T75" s="142"/>
      <c r="U75" s="150" t="s">
        <v>554</v>
      </c>
      <c r="V75" s="150" t="str">
        <f t="shared" ref="V75" si="81">Q75/2 &amp; "word"</f>
        <v>28word</v>
      </c>
      <c r="W75" s="151" t="s">
        <v>629</v>
      </c>
      <c r="X75" s="150" t="s">
        <v>554</v>
      </c>
      <c r="Y75" s="174" t="str">
        <f>Q75/4 &amp; "word"</f>
        <v>14word</v>
      </c>
      <c r="Z75" s="150" t="s">
        <v>629</v>
      </c>
      <c r="AE75" s="141">
        <v>16</v>
      </c>
      <c r="AF75" s="141">
        <v>2</v>
      </c>
    </row>
    <row r="76" spans="3:33">
      <c r="C76" s="141">
        <f t="shared" si="48"/>
        <v>57</v>
      </c>
      <c r="D76" s="142" t="s">
        <v>554</v>
      </c>
      <c r="E76" s="394" t="str">
        <f t="shared" si="25"/>
        <v>57word</v>
      </c>
      <c r="F76" s="142" t="s">
        <v>629</v>
      </c>
      <c r="G76" s="395"/>
      <c r="H76" s="395"/>
      <c r="I76" s="400" t="s">
        <v>629</v>
      </c>
      <c r="J76" s="395"/>
      <c r="K76" s="395"/>
      <c r="L76" s="400" t="s">
        <v>629</v>
      </c>
      <c r="Q76" s="141">
        <f t="shared" si="50"/>
        <v>57</v>
      </c>
      <c r="R76" s="142" t="s">
        <v>554</v>
      </c>
      <c r="S76" s="405" t="str">
        <f t="shared" si="3"/>
        <v>57word</v>
      </c>
      <c r="T76" s="142"/>
      <c r="U76" s="395"/>
      <c r="V76" s="395"/>
      <c r="W76" s="400" t="s">
        <v>629</v>
      </c>
      <c r="X76" s="395"/>
      <c r="Y76" s="395"/>
      <c r="Z76" s="400" t="s">
        <v>629</v>
      </c>
      <c r="AE76" s="235" t="s">
        <v>692</v>
      </c>
      <c r="AF76" s="141">
        <v>4</v>
      </c>
    </row>
    <row r="77" spans="3:33">
      <c r="C77" s="141">
        <f t="shared" si="48"/>
        <v>58</v>
      </c>
      <c r="D77" s="142" t="s">
        <v>554</v>
      </c>
      <c r="E77" s="394" t="str">
        <f t="shared" si="25"/>
        <v>58word</v>
      </c>
      <c r="F77" s="142"/>
      <c r="G77" s="150" t="s">
        <v>554</v>
      </c>
      <c r="H77" s="150" t="str">
        <f t="shared" ref="H77" si="82">C77/2 &amp; "word"</f>
        <v>29word</v>
      </c>
      <c r="I77" s="151" t="s">
        <v>629</v>
      </c>
      <c r="J77" s="152"/>
      <c r="K77" s="153"/>
      <c r="L77" s="153"/>
      <c r="Q77" s="141">
        <f t="shared" si="50"/>
        <v>58</v>
      </c>
      <c r="R77" s="142" t="s">
        <v>554</v>
      </c>
      <c r="S77" s="405" t="str">
        <f t="shared" si="3"/>
        <v>58word</v>
      </c>
      <c r="T77" s="142"/>
      <c r="U77" s="150" t="s">
        <v>554</v>
      </c>
      <c r="V77" s="150" t="str">
        <f t="shared" ref="V77" si="83">Q77/2 &amp; "word"</f>
        <v>29word</v>
      </c>
      <c r="W77" s="151" t="s">
        <v>629</v>
      </c>
      <c r="X77" s="152"/>
      <c r="Y77" s="153"/>
      <c r="Z77" s="153"/>
      <c r="AE77" s="141">
        <v>32</v>
      </c>
      <c r="AF77" s="141">
        <v>4</v>
      </c>
    </row>
    <row r="78" spans="3:33">
      <c r="C78" s="141">
        <f t="shared" si="48"/>
        <v>59</v>
      </c>
      <c r="D78" s="142" t="s">
        <v>554</v>
      </c>
      <c r="E78" s="394" t="str">
        <f t="shared" si="25"/>
        <v>59word</v>
      </c>
      <c r="F78" s="142" t="s">
        <v>629</v>
      </c>
      <c r="G78" s="395"/>
      <c r="H78" s="395"/>
      <c r="I78" s="400" t="s">
        <v>629</v>
      </c>
      <c r="J78" s="152"/>
      <c r="K78" s="152"/>
      <c r="L78" s="153" t="s">
        <v>629</v>
      </c>
      <c r="Q78" s="141">
        <f t="shared" si="50"/>
        <v>59</v>
      </c>
      <c r="R78" s="142" t="s">
        <v>554</v>
      </c>
      <c r="S78" s="405" t="str">
        <f t="shared" si="3"/>
        <v>59word</v>
      </c>
      <c r="T78" s="142"/>
      <c r="U78" s="395"/>
      <c r="V78" s="395"/>
      <c r="W78" s="400" t="s">
        <v>629</v>
      </c>
      <c r="X78" s="152"/>
      <c r="Y78" s="152"/>
      <c r="Z78" s="153" t="s">
        <v>629</v>
      </c>
      <c r="AE78" s="141" t="s">
        <v>693</v>
      </c>
      <c r="AF78" s="179" t="s">
        <v>30</v>
      </c>
      <c r="AG78" s="18" t="s">
        <v>694</v>
      </c>
    </row>
    <row r="79" spans="3:33">
      <c r="C79" s="141">
        <f t="shared" si="48"/>
        <v>60</v>
      </c>
      <c r="D79" s="170" t="s">
        <v>549</v>
      </c>
      <c r="E79" s="170" t="str">
        <f t="shared" si="25"/>
        <v>60word</v>
      </c>
      <c r="F79" s="142" t="s">
        <v>629</v>
      </c>
      <c r="G79" s="171" t="s">
        <v>549</v>
      </c>
      <c r="H79" s="171" t="str">
        <f t="shared" ref="H79" si="84">C79/2 &amp; "word"</f>
        <v>30word</v>
      </c>
      <c r="I79" s="150" t="s">
        <v>629</v>
      </c>
      <c r="J79" s="171" t="s">
        <v>549</v>
      </c>
      <c r="K79" s="171" t="str">
        <f t="shared" ref="K79" si="85">C79/4 &amp; "word"</f>
        <v>15word</v>
      </c>
      <c r="L79" s="150" t="s">
        <v>629</v>
      </c>
      <c r="Q79" s="141">
        <f t="shared" si="50"/>
        <v>60</v>
      </c>
      <c r="R79" s="142" t="s">
        <v>554</v>
      </c>
      <c r="S79" s="172" t="str">
        <f t="shared" si="3"/>
        <v>60word</v>
      </c>
      <c r="T79" s="142"/>
      <c r="U79" s="150" t="s">
        <v>554</v>
      </c>
      <c r="V79" s="150" t="str">
        <f t="shared" ref="V79" si="86">Q79/2 &amp; "word"</f>
        <v>30word</v>
      </c>
      <c r="W79" s="151" t="s">
        <v>629</v>
      </c>
      <c r="X79" s="150" t="s">
        <v>554</v>
      </c>
      <c r="Y79" s="174" t="str">
        <f t="shared" ref="Y79" si="87">Q79/4 &amp; "word"</f>
        <v>15word</v>
      </c>
      <c r="Z79" s="150" t="s">
        <v>629</v>
      </c>
    </row>
    <row r="80" spans="3:33">
      <c r="C80" s="141">
        <f t="shared" si="48"/>
        <v>61</v>
      </c>
      <c r="D80" s="142" t="s">
        <v>554</v>
      </c>
      <c r="E80" s="394" t="str">
        <f t="shared" si="25"/>
        <v>61word</v>
      </c>
      <c r="F80" s="142" t="s">
        <v>629</v>
      </c>
      <c r="G80" s="395"/>
      <c r="H80" s="395"/>
      <c r="I80" s="400" t="s">
        <v>629</v>
      </c>
      <c r="J80" s="395"/>
      <c r="K80" s="395"/>
      <c r="L80" s="400" t="s">
        <v>629</v>
      </c>
      <c r="Q80" s="141">
        <f t="shared" si="50"/>
        <v>61</v>
      </c>
      <c r="R80" s="142" t="s">
        <v>554</v>
      </c>
      <c r="S80" s="405" t="str">
        <f t="shared" si="3"/>
        <v>61word</v>
      </c>
      <c r="T80" s="142"/>
      <c r="U80" s="395"/>
      <c r="V80" s="395"/>
      <c r="W80" s="400" t="s">
        <v>629</v>
      </c>
      <c r="X80" s="395"/>
      <c r="Y80" s="395"/>
      <c r="Z80" s="400" t="s">
        <v>629</v>
      </c>
    </row>
    <row r="81" spans="3:31">
      <c r="C81" s="141">
        <f t="shared" ref="C81:C100" si="88">C80+1</f>
        <v>62</v>
      </c>
      <c r="D81" s="142" t="s">
        <v>554</v>
      </c>
      <c r="E81" s="394" t="str">
        <f t="shared" si="25"/>
        <v>62word</v>
      </c>
      <c r="F81" s="142"/>
      <c r="G81" s="150" t="s">
        <v>554</v>
      </c>
      <c r="H81" s="150" t="str">
        <f t="shared" ref="H81" si="89">C81/2 &amp; "word"</f>
        <v>31word</v>
      </c>
      <c r="I81" s="151" t="s">
        <v>629</v>
      </c>
      <c r="J81" s="152"/>
      <c r="K81" s="153"/>
      <c r="L81" s="153"/>
      <c r="Q81" s="141">
        <f t="shared" si="50"/>
        <v>62</v>
      </c>
      <c r="R81" s="142" t="s">
        <v>554</v>
      </c>
      <c r="S81" s="405" t="str">
        <f t="shared" si="3"/>
        <v>62word</v>
      </c>
      <c r="T81" s="142"/>
      <c r="U81" s="150" t="s">
        <v>554</v>
      </c>
      <c r="V81" s="150" t="str">
        <f t="shared" ref="V81" si="90">Q81/2 &amp; "word"</f>
        <v>31word</v>
      </c>
      <c r="W81" s="151" t="s">
        <v>629</v>
      </c>
      <c r="X81" s="152"/>
      <c r="Y81" s="153"/>
      <c r="Z81" s="153"/>
      <c r="AE81" s="18" t="s">
        <v>695</v>
      </c>
    </row>
    <row r="82" spans="3:31">
      <c r="C82" s="141">
        <f t="shared" si="88"/>
        <v>63</v>
      </c>
      <c r="D82" s="142" t="s">
        <v>554</v>
      </c>
      <c r="E82" s="394" t="str">
        <f t="shared" si="25"/>
        <v>63word</v>
      </c>
      <c r="F82" s="147" t="s">
        <v>629</v>
      </c>
      <c r="G82" s="395"/>
      <c r="H82" s="395"/>
      <c r="I82" s="400" t="s">
        <v>629</v>
      </c>
      <c r="J82" s="152"/>
      <c r="K82" s="152"/>
      <c r="L82" s="153" t="s">
        <v>629</v>
      </c>
      <c r="Q82" s="141">
        <f t="shared" si="50"/>
        <v>63</v>
      </c>
      <c r="R82" s="142" t="s">
        <v>554</v>
      </c>
      <c r="S82" s="405" t="str">
        <f t="shared" si="3"/>
        <v>63word</v>
      </c>
      <c r="T82" s="147" t="s">
        <v>628</v>
      </c>
      <c r="U82" s="395"/>
      <c r="V82" s="395"/>
      <c r="W82" s="400" t="s">
        <v>629</v>
      </c>
      <c r="X82" s="152"/>
      <c r="Y82" s="152"/>
      <c r="Z82" s="153" t="s">
        <v>629</v>
      </c>
      <c r="AE82" s="18" t="s">
        <v>696</v>
      </c>
    </row>
    <row r="83" spans="3:31">
      <c r="C83" s="141">
        <f t="shared" si="88"/>
        <v>64</v>
      </c>
      <c r="D83" s="170" t="s">
        <v>549</v>
      </c>
      <c r="E83" s="170" t="str">
        <f t="shared" si="25"/>
        <v>64word</v>
      </c>
      <c r="F83" s="147" t="s">
        <v>629</v>
      </c>
      <c r="G83" s="171" t="s">
        <v>549</v>
      </c>
      <c r="H83" s="171" t="str">
        <f t="shared" ref="H83" si="91">C83/2 &amp; "word"</f>
        <v>32word</v>
      </c>
      <c r="I83" s="150" t="s">
        <v>629</v>
      </c>
      <c r="J83" s="171" t="s">
        <v>549</v>
      </c>
      <c r="K83" s="171" t="str">
        <f t="shared" ref="K83" si="92">C83/4 &amp; "word"</f>
        <v>16word</v>
      </c>
      <c r="L83" s="150" t="s">
        <v>629</v>
      </c>
      <c r="Q83" s="141">
        <f t="shared" si="50"/>
        <v>64</v>
      </c>
      <c r="R83" s="142" t="s">
        <v>554</v>
      </c>
      <c r="S83" s="172" t="str">
        <f t="shared" si="3"/>
        <v>64word</v>
      </c>
      <c r="T83" s="147" t="s">
        <v>628</v>
      </c>
      <c r="U83" s="150" t="s">
        <v>554</v>
      </c>
      <c r="V83" s="150" t="str">
        <f t="shared" ref="V83" si="93">Q83/2 &amp; "word"</f>
        <v>32word</v>
      </c>
      <c r="W83" s="151" t="s">
        <v>629</v>
      </c>
      <c r="X83" s="150" t="s">
        <v>554</v>
      </c>
      <c r="Y83" s="174" t="str">
        <f t="shared" ref="Y83" si="94">Q83/4 &amp; "word"</f>
        <v>16word</v>
      </c>
      <c r="Z83" s="150" t="s">
        <v>629</v>
      </c>
      <c r="AE83" s="18" t="s">
        <v>697</v>
      </c>
    </row>
    <row r="84" spans="3:31">
      <c r="C84" s="141">
        <f t="shared" si="88"/>
        <v>65</v>
      </c>
      <c r="D84" s="142" t="s">
        <v>554</v>
      </c>
      <c r="E84" s="394" t="str">
        <f t="shared" si="25"/>
        <v>65word</v>
      </c>
      <c r="F84" s="147" t="s">
        <v>629</v>
      </c>
      <c r="G84" s="395"/>
      <c r="H84" s="395"/>
      <c r="I84" s="400" t="s">
        <v>629</v>
      </c>
      <c r="J84" s="395"/>
      <c r="K84" s="395"/>
      <c r="L84" s="400" t="s">
        <v>629</v>
      </c>
      <c r="Q84" s="141">
        <f t="shared" si="50"/>
        <v>65</v>
      </c>
      <c r="R84" s="142" t="s">
        <v>554</v>
      </c>
      <c r="S84" s="405" t="str">
        <f t="shared" ref="S84:S147" si="95">Q84&amp;"word"</f>
        <v>65word</v>
      </c>
      <c r="T84" s="147" t="s">
        <v>628</v>
      </c>
      <c r="U84" s="395"/>
      <c r="V84" s="395"/>
      <c r="W84" s="400" t="s">
        <v>629</v>
      </c>
      <c r="X84" s="395"/>
      <c r="Y84" s="395"/>
      <c r="Z84" s="400" t="s">
        <v>629</v>
      </c>
    </row>
    <row r="85" spans="3:31">
      <c r="C85" s="141">
        <f t="shared" si="88"/>
        <v>66</v>
      </c>
      <c r="D85" s="142" t="s">
        <v>554</v>
      </c>
      <c r="E85" s="394" t="str">
        <f t="shared" si="25"/>
        <v>66word</v>
      </c>
      <c r="F85" s="142"/>
      <c r="G85" s="150" t="s">
        <v>554</v>
      </c>
      <c r="H85" s="150" t="str">
        <f t="shared" ref="H85" si="96">C85/2 &amp; "word"</f>
        <v>33word</v>
      </c>
      <c r="I85" s="151" t="s">
        <v>629</v>
      </c>
      <c r="J85" s="152"/>
      <c r="K85" s="153"/>
      <c r="L85" s="153"/>
      <c r="Q85" s="141">
        <f t="shared" si="50"/>
        <v>66</v>
      </c>
      <c r="R85" s="142" t="s">
        <v>554</v>
      </c>
      <c r="S85" s="405" t="str">
        <f t="shared" si="95"/>
        <v>66word</v>
      </c>
      <c r="T85" s="142"/>
      <c r="U85" s="150" t="s">
        <v>554</v>
      </c>
      <c r="V85" s="150" t="str">
        <f t="shared" ref="V85" si="97">Q85/2 &amp; "word"</f>
        <v>33word</v>
      </c>
      <c r="W85" s="151" t="s">
        <v>629</v>
      </c>
      <c r="X85" s="152"/>
      <c r="Y85" s="153"/>
      <c r="Z85" s="153"/>
      <c r="AE85" s="18" t="s">
        <v>698</v>
      </c>
    </row>
    <row r="86" spans="3:31">
      <c r="C86" s="141">
        <f t="shared" si="88"/>
        <v>67</v>
      </c>
      <c r="D86" s="142" t="s">
        <v>554</v>
      </c>
      <c r="E86" s="394" t="str">
        <f t="shared" si="25"/>
        <v>67word</v>
      </c>
      <c r="F86" s="142" t="s">
        <v>629</v>
      </c>
      <c r="G86" s="395"/>
      <c r="H86" s="395"/>
      <c r="I86" s="400" t="s">
        <v>629</v>
      </c>
      <c r="J86" s="152"/>
      <c r="K86" s="152"/>
      <c r="L86" s="153" t="s">
        <v>629</v>
      </c>
      <c r="Q86" s="141">
        <f t="shared" si="50"/>
        <v>67</v>
      </c>
      <c r="R86" s="142" t="s">
        <v>554</v>
      </c>
      <c r="S86" s="405" t="str">
        <f t="shared" si="95"/>
        <v>67word</v>
      </c>
      <c r="T86" s="142"/>
      <c r="U86" s="395"/>
      <c r="V86" s="395"/>
      <c r="W86" s="400" t="s">
        <v>629</v>
      </c>
      <c r="X86" s="152"/>
      <c r="Y86" s="152"/>
      <c r="Z86" s="153" t="s">
        <v>629</v>
      </c>
      <c r="AE86" s="18" t="s">
        <v>699</v>
      </c>
    </row>
    <row r="87" spans="3:31">
      <c r="C87" s="141">
        <f t="shared" si="88"/>
        <v>68</v>
      </c>
      <c r="D87" s="170" t="s">
        <v>549</v>
      </c>
      <c r="E87" s="170" t="str">
        <f t="shared" si="25"/>
        <v>68word</v>
      </c>
      <c r="F87" s="142" t="s">
        <v>629</v>
      </c>
      <c r="G87" s="171" t="s">
        <v>549</v>
      </c>
      <c r="H87" s="171" t="str">
        <f t="shared" ref="H87" si="98">C87/2 &amp; "word"</f>
        <v>34word</v>
      </c>
      <c r="I87" s="151" t="s">
        <v>629</v>
      </c>
      <c r="J87" s="171" t="s">
        <v>549</v>
      </c>
      <c r="K87" s="171" t="str">
        <f t="shared" ref="K87" si="99">C87/4 &amp; "word"</f>
        <v>17word</v>
      </c>
      <c r="L87" s="150" t="s">
        <v>629</v>
      </c>
      <c r="Q87" s="141">
        <f t="shared" si="50"/>
        <v>68</v>
      </c>
      <c r="R87" s="142" t="s">
        <v>554</v>
      </c>
      <c r="S87" s="172" t="str">
        <f t="shared" si="95"/>
        <v>68word</v>
      </c>
      <c r="T87" s="142"/>
      <c r="U87" s="150" t="s">
        <v>554</v>
      </c>
      <c r="V87" s="150" t="str">
        <f t="shared" ref="V87" si="100">Q87/2 &amp; "word"</f>
        <v>34word</v>
      </c>
      <c r="W87" s="151" t="s">
        <v>629</v>
      </c>
      <c r="X87" s="150" t="s">
        <v>554</v>
      </c>
      <c r="Y87" s="174" t="str">
        <f t="shared" ref="Y87" si="101">Q87/4 &amp; "word"</f>
        <v>17word</v>
      </c>
      <c r="Z87" s="150" t="s">
        <v>629</v>
      </c>
      <c r="AE87" s="18" t="s">
        <v>700</v>
      </c>
    </row>
    <row r="88" spans="3:31">
      <c r="C88" s="141">
        <f t="shared" si="88"/>
        <v>69</v>
      </c>
      <c r="D88" s="142" t="s">
        <v>554</v>
      </c>
      <c r="E88" s="394" t="str">
        <f t="shared" si="25"/>
        <v>69word</v>
      </c>
      <c r="F88" s="142" t="s">
        <v>629</v>
      </c>
      <c r="G88" s="395"/>
      <c r="H88" s="395"/>
      <c r="I88" s="400" t="s">
        <v>629</v>
      </c>
      <c r="J88" s="395"/>
      <c r="K88" s="395"/>
      <c r="L88" s="400" t="s">
        <v>629</v>
      </c>
      <c r="Q88" s="141">
        <f t="shared" si="50"/>
        <v>69</v>
      </c>
      <c r="R88" s="142" t="s">
        <v>554</v>
      </c>
      <c r="S88" s="405" t="str">
        <f t="shared" si="95"/>
        <v>69word</v>
      </c>
      <c r="T88" s="142"/>
      <c r="U88" s="395"/>
      <c r="V88" s="395"/>
      <c r="W88" s="400" t="s">
        <v>629</v>
      </c>
      <c r="X88" s="395"/>
      <c r="Y88" s="395"/>
      <c r="Z88" s="400" t="s">
        <v>629</v>
      </c>
    </row>
    <row r="89" spans="3:31">
      <c r="C89" s="141">
        <f t="shared" si="88"/>
        <v>70</v>
      </c>
      <c r="D89" s="142" t="s">
        <v>554</v>
      </c>
      <c r="E89" s="394" t="str">
        <f t="shared" si="25"/>
        <v>70word</v>
      </c>
      <c r="F89" s="142"/>
      <c r="G89" s="150" t="s">
        <v>554</v>
      </c>
      <c r="H89" s="150" t="str">
        <f t="shared" ref="H89" si="102">C89/2 &amp; "word"</f>
        <v>35word</v>
      </c>
      <c r="I89" s="151" t="s">
        <v>629</v>
      </c>
      <c r="J89" s="152"/>
      <c r="K89" s="153"/>
      <c r="L89" s="153"/>
      <c r="Q89" s="141">
        <f t="shared" si="50"/>
        <v>70</v>
      </c>
      <c r="R89" s="142" t="s">
        <v>554</v>
      </c>
      <c r="S89" s="405" t="str">
        <f t="shared" si="95"/>
        <v>70word</v>
      </c>
      <c r="T89" s="142"/>
      <c r="U89" s="150" t="s">
        <v>554</v>
      </c>
      <c r="V89" s="150" t="str">
        <f t="shared" ref="V89" si="103">Q89/2 &amp; "word"</f>
        <v>35word</v>
      </c>
      <c r="W89" s="151" t="s">
        <v>629</v>
      </c>
      <c r="X89" s="152"/>
      <c r="Y89" s="153"/>
      <c r="Z89" s="153"/>
      <c r="AE89" s="18" t="s">
        <v>701</v>
      </c>
    </row>
    <row r="90" spans="3:31">
      <c r="C90" s="141">
        <f t="shared" si="88"/>
        <v>71</v>
      </c>
      <c r="D90" s="142" t="s">
        <v>554</v>
      </c>
      <c r="E90" s="394" t="str">
        <f t="shared" si="25"/>
        <v>71word</v>
      </c>
      <c r="F90" s="142" t="s">
        <v>629</v>
      </c>
      <c r="G90" s="395"/>
      <c r="H90" s="395"/>
      <c r="I90" s="400" t="s">
        <v>629</v>
      </c>
      <c r="J90" s="152"/>
      <c r="K90" s="152"/>
      <c r="L90" s="153" t="s">
        <v>629</v>
      </c>
      <c r="Q90" s="141">
        <f t="shared" si="50"/>
        <v>71</v>
      </c>
      <c r="R90" s="142" t="s">
        <v>554</v>
      </c>
      <c r="S90" s="405" t="str">
        <f t="shared" si="95"/>
        <v>71word</v>
      </c>
      <c r="T90" s="142"/>
      <c r="U90" s="395"/>
      <c r="V90" s="395"/>
      <c r="W90" s="400" t="s">
        <v>629</v>
      </c>
      <c r="X90" s="152"/>
      <c r="Y90" s="152"/>
      <c r="Z90" s="153" t="s">
        <v>629</v>
      </c>
    </row>
    <row r="91" spans="3:31">
      <c r="C91" s="141">
        <f t="shared" si="88"/>
        <v>72</v>
      </c>
      <c r="D91" s="170" t="s">
        <v>549</v>
      </c>
      <c r="E91" s="170" t="str">
        <f t="shared" si="25"/>
        <v>72word</v>
      </c>
      <c r="F91" s="142" t="s">
        <v>629</v>
      </c>
      <c r="G91" s="171" t="s">
        <v>549</v>
      </c>
      <c r="H91" s="171" t="str">
        <f t="shared" ref="H91" si="104">C91/2 &amp; "word"</f>
        <v>36word</v>
      </c>
      <c r="I91" s="151" t="s">
        <v>629</v>
      </c>
      <c r="J91" s="171" t="s">
        <v>549</v>
      </c>
      <c r="K91" s="171" t="str">
        <f t="shared" ref="K91" si="105">C91/4 &amp; "word"</f>
        <v>18word</v>
      </c>
      <c r="L91" s="150" t="s">
        <v>629</v>
      </c>
      <c r="Q91" s="141">
        <f t="shared" si="50"/>
        <v>72</v>
      </c>
      <c r="R91" s="142" t="s">
        <v>554</v>
      </c>
      <c r="S91" s="172" t="str">
        <f t="shared" si="95"/>
        <v>72word</v>
      </c>
      <c r="T91" s="142"/>
      <c r="U91" s="150" t="s">
        <v>554</v>
      </c>
      <c r="V91" s="150" t="str">
        <f t="shared" ref="V91" si="106">Q91/2 &amp; "word"</f>
        <v>36word</v>
      </c>
      <c r="W91" s="151" t="s">
        <v>629</v>
      </c>
      <c r="X91" s="150" t="s">
        <v>554</v>
      </c>
      <c r="Y91" s="174" t="str">
        <f t="shared" ref="Y91" si="107">Q91/4 &amp; "word"</f>
        <v>18word</v>
      </c>
      <c r="Z91" s="150" t="s">
        <v>629</v>
      </c>
    </row>
    <row r="92" spans="3:31">
      <c r="C92" s="141">
        <f t="shared" si="88"/>
        <v>73</v>
      </c>
      <c r="D92" s="142" t="s">
        <v>554</v>
      </c>
      <c r="E92" s="394" t="str">
        <f t="shared" si="25"/>
        <v>73word</v>
      </c>
      <c r="F92" s="142" t="s">
        <v>629</v>
      </c>
      <c r="G92" s="395"/>
      <c r="H92" s="395"/>
      <c r="I92" s="400" t="s">
        <v>629</v>
      </c>
      <c r="J92" s="395"/>
      <c r="K92" s="395"/>
      <c r="L92" s="400" t="s">
        <v>629</v>
      </c>
      <c r="Q92" s="141">
        <f t="shared" si="50"/>
        <v>73</v>
      </c>
      <c r="R92" s="142" t="s">
        <v>554</v>
      </c>
      <c r="S92" s="405" t="str">
        <f t="shared" si="95"/>
        <v>73word</v>
      </c>
      <c r="T92" s="142"/>
      <c r="U92" s="395"/>
      <c r="V92" s="395"/>
      <c r="W92" s="400" t="s">
        <v>629</v>
      </c>
      <c r="X92" s="395"/>
      <c r="Y92" s="395"/>
      <c r="Z92" s="400" t="s">
        <v>629</v>
      </c>
    </row>
    <row r="93" spans="3:31">
      <c r="C93" s="141">
        <f t="shared" si="88"/>
        <v>74</v>
      </c>
      <c r="D93" s="142" t="s">
        <v>554</v>
      </c>
      <c r="E93" s="394" t="str">
        <f t="shared" si="25"/>
        <v>74word</v>
      </c>
      <c r="F93" s="142"/>
      <c r="G93" s="150" t="s">
        <v>554</v>
      </c>
      <c r="H93" s="150" t="str">
        <f t="shared" ref="H93" si="108">C93/2 &amp; "word"</f>
        <v>37word</v>
      </c>
      <c r="I93" s="151" t="s">
        <v>629</v>
      </c>
      <c r="J93" s="152"/>
      <c r="K93" s="153"/>
      <c r="L93" s="153"/>
      <c r="Q93" s="141">
        <f t="shared" si="50"/>
        <v>74</v>
      </c>
      <c r="R93" s="142" t="s">
        <v>554</v>
      </c>
      <c r="S93" s="405" t="str">
        <f t="shared" si="95"/>
        <v>74word</v>
      </c>
      <c r="T93" s="142"/>
      <c r="U93" s="150" t="s">
        <v>554</v>
      </c>
      <c r="V93" s="150" t="str">
        <f t="shared" ref="V93" si="109">Q93/2 &amp; "word"</f>
        <v>37word</v>
      </c>
      <c r="W93" s="151" t="s">
        <v>629</v>
      </c>
      <c r="X93" s="152"/>
      <c r="Y93" s="153"/>
      <c r="Z93" s="153"/>
    </row>
    <row r="94" spans="3:31">
      <c r="C94" s="141">
        <f t="shared" si="88"/>
        <v>75</v>
      </c>
      <c r="D94" s="142" t="s">
        <v>554</v>
      </c>
      <c r="E94" s="394" t="str">
        <f t="shared" si="25"/>
        <v>75word</v>
      </c>
      <c r="F94" s="142" t="s">
        <v>629</v>
      </c>
      <c r="G94" s="395"/>
      <c r="H94" s="395"/>
      <c r="I94" s="400" t="s">
        <v>629</v>
      </c>
      <c r="J94" s="152"/>
      <c r="K94" s="152"/>
      <c r="L94" s="153" t="s">
        <v>629</v>
      </c>
      <c r="Q94" s="141">
        <f t="shared" si="50"/>
        <v>75</v>
      </c>
      <c r="R94" s="142" t="s">
        <v>554</v>
      </c>
      <c r="S94" s="405" t="str">
        <f t="shared" si="95"/>
        <v>75word</v>
      </c>
      <c r="T94" s="142"/>
      <c r="U94" s="395"/>
      <c r="V94" s="395"/>
      <c r="W94" s="400" t="s">
        <v>629</v>
      </c>
      <c r="X94" s="152"/>
      <c r="Y94" s="152"/>
      <c r="Z94" s="153" t="s">
        <v>629</v>
      </c>
    </row>
    <row r="95" spans="3:31">
      <c r="C95" s="141">
        <f t="shared" si="88"/>
        <v>76</v>
      </c>
      <c r="D95" s="170" t="s">
        <v>549</v>
      </c>
      <c r="E95" s="170" t="str">
        <f t="shared" si="25"/>
        <v>76word</v>
      </c>
      <c r="F95" s="142" t="s">
        <v>629</v>
      </c>
      <c r="G95" s="171" t="s">
        <v>549</v>
      </c>
      <c r="H95" s="171" t="str">
        <f t="shared" ref="H95" si="110">C95/2 &amp; "word"</f>
        <v>38word</v>
      </c>
      <c r="I95" s="151" t="s">
        <v>629</v>
      </c>
      <c r="J95" s="171" t="s">
        <v>549</v>
      </c>
      <c r="K95" s="171" t="str">
        <f>C95/4 &amp; "word"</f>
        <v>19word</v>
      </c>
      <c r="L95" s="150" t="s">
        <v>629</v>
      </c>
      <c r="Q95" s="141">
        <f t="shared" si="50"/>
        <v>76</v>
      </c>
      <c r="R95" s="142" t="s">
        <v>554</v>
      </c>
      <c r="S95" s="172" t="str">
        <f t="shared" si="95"/>
        <v>76word</v>
      </c>
      <c r="T95" s="142"/>
      <c r="U95" s="150" t="s">
        <v>554</v>
      </c>
      <c r="V95" s="150" t="str">
        <f t="shared" ref="V95" si="111">Q95/2 &amp; "word"</f>
        <v>38word</v>
      </c>
      <c r="W95" s="151" t="s">
        <v>629</v>
      </c>
      <c r="X95" s="150" t="s">
        <v>554</v>
      </c>
      <c r="Y95" s="174" t="str">
        <f>Q95/4 &amp; "word"</f>
        <v>19word</v>
      </c>
      <c r="Z95" s="150" t="s">
        <v>629</v>
      </c>
    </row>
    <row r="96" spans="3:31">
      <c r="C96" s="141">
        <f t="shared" si="88"/>
        <v>77</v>
      </c>
      <c r="D96" s="142" t="s">
        <v>554</v>
      </c>
      <c r="E96" s="394" t="str">
        <f t="shared" si="25"/>
        <v>77word</v>
      </c>
      <c r="F96" s="142" t="s">
        <v>629</v>
      </c>
      <c r="G96" s="395"/>
      <c r="H96" s="395"/>
      <c r="I96" s="400" t="s">
        <v>629</v>
      </c>
      <c r="J96" s="395"/>
      <c r="K96" s="395"/>
      <c r="L96" s="400" t="s">
        <v>629</v>
      </c>
      <c r="Q96" s="141">
        <f t="shared" si="50"/>
        <v>77</v>
      </c>
      <c r="R96" s="142" t="s">
        <v>554</v>
      </c>
      <c r="S96" s="405" t="str">
        <f t="shared" si="95"/>
        <v>77word</v>
      </c>
      <c r="T96" s="142"/>
      <c r="U96" s="395"/>
      <c r="V96" s="395"/>
      <c r="W96" s="400" t="s">
        <v>629</v>
      </c>
      <c r="X96" s="395"/>
      <c r="Y96" s="395"/>
      <c r="Z96" s="400" t="s">
        <v>629</v>
      </c>
    </row>
    <row r="97" spans="3:26">
      <c r="C97" s="141">
        <f t="shared" si="88"/>
        <v>78</v>
      </c>
      <c r="D97" s="142" t="s">
        <v>554</v>
      </c>
      <c r="E97" s="394" t="str">
        <f t="shared" si="25"/>
        <v>78word</v>
      </c>
      <c r="F97" s="142"/>
      <c r="G97" s="150" t="s">
        <v>554</v>
      </c>
      <c r="H97" s="150" t="str">
        <f t="shared" ref="H97" si="112">C97/2 &amp; "word"</f>
        <v>39word</v>
      </c>
      <c r="I97" s="151" t="s">
        <v>629</v>
      </c>
      <c r="J97" s="152"/>
      <c r="K97" s="153"/>
      <c r="L97" s="153"/>
      <c r="Q97" s="141">
        <f t="shared" si="50"/>
        <v>78</v>
      </c>
      <c r="R97" s="142" t="s">
        <v>554</v>
      </c>
      <c r="S97" s="405" t="str">
        <f t="shared" si="95"/>
        <v>78word</v>
      </c>
      <c r="T97" s="142"/>
      <c r="U97" s="150" t="s">
        <v>554</v>
      </c>
      <c r="V97" s="150" t="str">
        <f t="shared" ref="V97" si="113">Q97/2 &amp; "word"</f>
        <v>39word</v>
      </c>
      <c r="W97" s="151" t="s">
        <v>629</v>
      </c>
      <c r="X97" s="152"/>
      <c r="Y97" s="153"/>
      <c r="Z97" s="153"/>
    </row>
    <row r="98" spans="3:26">
      <c r="C98" s="141">
        <f t="shared" si="88"/>
        <v>79</v>
      </c>
      <c r="D98" s="142" t="s">
        <v>554</v>
      </c>
      <c r="E98" s="394" t="str">
        <f t="shared" si="25"/>
        <v>79word</v>
      </c>
      <c r="F98" s="142" t="s">
        <v>629</v>
      </c>
      <c r="G98" s="395"/>
      <c r="H98" s="395"/>
      <c r="I98" s="400" t="s">
        <v>629</v>
      </c>
      <c r="J98" s="152"/>
      <c r="K98" s="152"/>
      <c r="L98" s="153" t="s">
        <v>629</v>
      </c>
      <c r="Q98" s="141">
        <f t="shared" si="50"/>
        <v>79</v>
      </c>
      <c r="R98" s="142" t="s">
        <v>554</v>
      </c>
      <c r="S98" s="405" t="str">
        <f t="shared" si="95"/>
        <v>79word</v>
      </c>
      <c r="T98" s="142"/>
      <c r="U98" s="395"/>
      <c r="V98" s="395"/>
      <c r="W98" s="400" t="s">
        <v>629</v>
      </c>
      <c r="X98" s="152"/>
      <c r="Y98" s="152"/>
      <c r="Z98" s="153" t="s">
        <v>629</v>
      </c>
    </row>
    <row r="99" spans="3:26">
      <c r="C99" s="141">
        <f t="shared" si="88"/>
        <v>80</v>
      </c>
      <c r="D99" s="170" t="s">
        <v>549</v>
      </c>
      <c r="E99" s="170" t="str">
        <f t="shared" si="25"/>
        <v>80word</v>
      </c>
      <c r="F99" s="142" t="s">
        <v>629</v>
      </c>
      <c r="G99" s="171" t="s">
        <v>549</v>
      </c>
      <c r="H99" s="171" t="str">
        <f t="shared" ref="H99" si="114">C99/2 &amp; "word"</f>
        <v>40word</v>
      </c>
      <c r="I99" s="151" t="s">
        <v>629</v>
      </c>
      <c r="J99" s="171" t="s">
        <v>549</v>
      </c>
      <c r="K99" s="171" t="str">
        <f t="shared" ref="K99" si="115">C99/4 &amp; "word"</f>
        <v>20word</v>
      </c>
      <c r="L99" s="150" t="s">
        <v>629</v>
      </c>
      <c r="Q99" s="141">
        <f t="shared" si="50"/>
        <v>80</v>
      </c>
      <c r="R99" s="142" t="s">
        <v>554</v>
      </c>
      <c r="S99" s="172" t="str">
        <f t="shared" si="95"/>
        <v>80word</v>
      </c>
      <c r="T99" s="142"/>
      <c r="U99" s="150" t="s">
        <v>554</v>
      </c>
      <c r="V99" s="150" t="str">
        <f t="shared" ref="V99" si="116">Q99/2 &amp; "word"</f>
        <v>40word</v>
      </c>
      <c r="W99" s="151" t="s">
        <v>629</v>
      </c>
      <c r="X99" s="150" t="s">
        <v>554</v>
      </c>
      <c r="Y99" s="174" t="str">
        <f t="shared" ref="Y99" si="117">Q99/4 &amp; "word"</f>
        <v>20word</v>
      </c>
      <c r="Z99" s="150" t="s">
        <v>629</v>
      </c>
    </row>
    <row r="100" spans="3:26">
      <c r="C100" s="141">
        <f t="shared" si="88"/>
        <v>81</v>
      </c>
      <c r="D100" s="142" t="s">
        <v>554</v>
      </c>
      <c r="E100" s="394" t="str">
        <f t="shared" ref="E100:E139" si="118">C100&amp;"word"</f>
        <v>81word</v>
      </c>
      <c r="F100" s="142" t="s">
        <v>629</v>
      </c>
      <c r="G100" s="395"/>
      <c r="H100" s="395"/>
      <c r="I100" s="400" t="s">
        <v>629</v>
      </c>
      <c r="J100" s="395"/>
      <c r="K100" s="395"/>
      <c r="L100" s="400" t="s">
        <v>629</v>
      </c>
      <c r="Q100" s="141">
        <f t="shared" si="50"/>
        <v>81</v>
      </c>
      <c r="R100" s="142" t="s">
        <v>554</v>
      </c>
      <c r="S100" s="405" t="str">
        <f t="shared" si="95"/>
        <v>81word</v>
      </c>
      <c r="T100" s="142"/>
      <c r="U100" s="395"/>
      <c r="V100" s="395"/>
      <c r="W100" s="400" t="s">
        <v>629</v>
      </c>
      <c r="X100" s="395"/>
      <c r="Y100" s="395"/>
      <c r="Z100" s="400" t="s">
        <v>629</v>
      </c>
    </row>
    <row r="101" spans="3:26">
      <c r="C101" s="141">
        <f t="shared" ref="C101:C120" si="119">C100+1</f>
        <v>82</v>
      </c>
      <c r="D101" s="142" t="s">
        <v>554</v>
      </c>
      <c r="E101" s="394" t="str">
        <f t="shared" si="118"/>
        <v>82word</v>
      </c>
      <c r="F101" s="142"/>
      <c r="G101" s="150" t="s">
        <v>554</v>
      </c>
      <c r="H101" s="150" t="str">
        <f t="shared" ref="H101" si="120">C101/2 &amp; "word"</f>
        <v>41word</v>
      </c>
      <c r="I101" s="151" t="s">
        <v>629</v>
      </c>
      <c r="J101" s="152"/>
      <c r="K101" s="153"/>
      <c r="L101" s="153"/>
      <c r="Q101" s="141">
        <f t="shared" si="50"/>
        <v>82</v>
      </c>
      <c r="R101" s="142" t="s">
        <v>554</v>
      </c>
      <c r="S101" s="405" t="str">
        <f t="shared" si="95"/>
        <v>82word</v>
      </c>
      <c r="T101" s="142"/>
      <c r="U101" s="150" t="s">
        <v>554</v>
      </c>
      <c r="V101" s="150" t="str">
        <f t="shared" ref="V101" si="121">Q101/2 &amp; "word"</f>
        <v>41word</v>
      </c>
      <c r="W101" s="151" t="s">
        <v>629</v>
      </c>
      <c r="X101" s="152"/>
      <c r="Y101" s="153"/>
      <c r="Z101" s="153"/>
    </row>
    <row r="102" spans="3:26">
      <c r="C102" s="141">
        <f t="shared" si="119"/>
        <v>83</v>
      </c>
      <c r="D102" s="142" t="s">
        <v>554</v>
      </c>
      <c r="E102" s="394" t="str">
        <f t="shared" si="118"/>
        <v>83word</v>
      </c>
      <c r="F102" s="142" t="s">
        <v>629</v>
      </c>
      <c r="G102" s="395"/>
      <c r="H102" s="395"/>
      <c r="I102" s="400" t="s">
        <v>629</v>
      </c>
      <c r="J102" s="152"/>
      <c r="K102" s="152"/>
      <c r="L102" s="153" t="s">
        <v>629</v>
      </c>
      <c r="Q102" s="141">
        <f t="shared" si="50"/>
        <v>83</v>
      </c>
      <c r="R102" s="142" t="s">
        <v>554</v>
      </c>
      <c r="S102" s="405" t="str">
        <f t="shared" si="95"/>
        <v>83word</v>
      </c>
      <c r="T102" s="142"/>
      <c r="U102" s="395"/>
      <c r="V102" s="395"/>
      <c r="W102" s="400" t="s">
        <v>629</v>
      </c>
      <c r="X102" s="152"/>
      <c r="Y102" s="152"/>
      <c r="Z102" s="153" t="s">
        <v>629</v>
      </c>
    </row>
    <row r="103" spans="3:26">
      <c r="C103" s="141">
        <f t="shared" si="119"/>
        <v>84</v>
      </c>
      <c r="D103" s="170" t="s">
        <v>549</v>
      </c>
      <c r="E103" s="170" t="str">
        <f t="shared" si="118"/>
        <v>84word</v>
      </c>
      <c r="F103" s="142" t="s">
        <v>629</v>
      </c>
      <c r="G103" s="171" t="s">
        <v>549</v>
      </c>
      <c r="H103" s="171" t="str">
        <f t="shared" ref="H103" si="122">C103/2 &amp; "word"</f>
        <v>42word</v>
      </c>
      <c r="I103" s="151" t="s">
        <v>629</v>
      </c>
      <c r="J103" s="171" t="s">
        <v>549</v>
      </c>
      <c r="K103" s="171" t="str">
        <f t="shared" ref="K103" si="123">C103/4 &amp; "word"</f>
        <v>21word</v>
      </c>
      <c r="L103" s="150" t="s">
        <v>629</v>
      </c>
      <c r="Q103" s="141">
        <f t="shared" si="50"/>
        <v>84</v>
      </c>
      <c r="R103" s="142" t="s">
        <v>554</v>
      </c>
      <c r="S103" s="172" t="str">
        <f t="shared" si="95"/>
        <v>84word</v>
      </c>
      <c r="T103" s="142"/>
      <c r="U103" s="150" t="s">
        <v>554</v>
      </c>
      <c r="V103" s="150" t="str">
        <f t="shared" ref="V103" si="124">Q103/2 &amp; "word"</f>
        <v>42word</v>
      </c>
      <c r="W103" s="151" t="s">
        <v>629</v>
      </c>
      <c r="X103" s="150" t="s">
        <v>554</v>
      </c>
      <c r="Y103" s="174" t="str">
        <f t="shared" ref="Y103" si="125">Q103/4 &amp; "word"</f>
        <v>21word</v>
      </c>
      <c r="Z103" s="150" t="s">
        <v>629</v>
      </c>
    </row>
    <row r="104" spans="3:26">
      <c r="C104" s="141">
        <f t="shared" si="119"/>
        <v>85</v>
      </c>
      <c r="D104" s="142" t="s">
        <v>554</v>
      </c>
      <c r="E104" s="394" t="str">
        <f t="shared" si="118"/>
        <v>85word</v>
      </c>
      <c r="F104" s="142" t="s">
        <v>629</v>
      </c>
      <c r="G104" s="395"/>
      <c r="H104" s="395"/>
      <c r="I104" s="400" t="s">
        <v>629</v>
      </c>
      <c r="J104" s="395"/>
      <c r="K104" s="395"/>
      <c r="L104" s="400" t="s">
        <v>629</v>
      </c>
      <c r="Q104" s="141">
        <f t="shared" si="50"/>
        <v>85</v>
      </c>
      <c r="R104" s="142" t="s">
        <v>554</v>
      </c>
      <c r="S104" s="405" t="str">
        <f t="shared" si="95"/>
        <v>85word</v>
      </c>
      <c r="T104" s="142"/>
      <c r="U104" s="395"/>
      <c r="V104" s="395"/>
      <c r="W104" s="400" t="s">
        <v>629</v>
      </c>
      <c r="X104" s="395"/>
      <c r="Y104" s="395"/>
      <c r="Z104" s="400" t="s">
        <v>629</v>
      </c>
    </row>
    <row r="105" spans="3:26">
      <c r="C105" s="141">
        <f t="shared" si="119"/>
        <v>86</v>
      </c>
      <c r="D105" s="142" t="s">
        <v>554</v>
      </c>
      <c r="E105" s="394" t="str">
        <f t="shared" si="118"/>
        <v>86word</v>
      </c>
      <c r="F105" s="142"/>
      <c r="G105" s="150" t="s">
        <v>554</v>
      </c>
      <c r="H105" s="150" t="str">
        <f t="shared" ref="H105" si="126">C105/2 &amp; "word"</f>
        <v>43word</v>
      </c>
      <c r="I105" s="151" t="s">
        <v>629</v>
      </c>
      <c r="J105" s="152"/>
      <c r="K105" s="153"/>
      <c r="L105" s="153"/>
      <c r="Q105" s="141">
        <f t="shared" si="50"/>
        <v>86</v>
      </c>
      <c r="R105" s="142" t="s">
        <v>554</v>
      </c>
      <c r="S105" s="405" t="str">
        <f t="shared" si="95"/>
        <v>86word</v>
      </c>
      <c r="T105" s="142"/>
      <c r="U105" s="150" t="s">
        <v>554</v>
      </c>
      <c r="V105" s="150" t="str">
        <f t="shared" ref="V105" si="127">Q105/2 &amp; "word"</f>
        <v>43word</v>
      </c>
      <c r="W105" s="151" t="s">
        <v>629</v>
      </c>
      <c r="X105" s="152"/>
      <c r="Y105" s="153"/>
      <c r="Z105" s="153"/>
    </row>
    <row r="106" spans="3:26">
      <c r="C106" s="141">
        <f t="shared" si="119"/>
        <v>87</v>
      </c>
      <c r="D106" s="142" t="s">
        <v>554</v>
      </c>
      <c r="E106" s="394" t="str">
        <f t="shared" si="118"/>
        <v>87word</v>
      </c>
      <c r="F106" s="142" t="s">
        <v>629</v>
      </c>
      <c r="G106" s="395"/>
      <c r="H106" s="395"/>
      <c r="I106" s="400" t="s">
        <v>629</v>
      </c>
      <c r="J106" s="152"/>
      <c r="K106" s="152"/>
      <c r="L106" s="153" t="s">
        <v>629</v>
      </c>
      <c r="Q106" s="141">
        <f t="shared" si="50"/>
        <v>87</v>
      </c>
      <c r="R106" s="142" t="s">
        <v>554</v>
      </c>
      <c r="S106" s="405" t="str">
        <f t="shared" si="95"/>
        <v>87word</v>
      </c>
      <c r="T106" s="142"/>
      <c r="U106" s="395"/>
      <c r="V106" s="395"/>
      <c r="W106" s="400" t="s">
        <v>629</v>
      </c>
      <c r="X106" s="152"/>
      <c r="Y106" s="152"/>
      <c r="Z106" s="153" t="s">
        <v>629</v>
      </c>
    </row>
    <row r="107" spans="3:26">
      <c r="C107" s="141">
        <f t="shared" si="119"/>
        <v>88</v>
      </c>
      <c r="D107" s="170" t="s">
        <v>549</v>
      </c>
      <c r="E107" s="170" t="str">
        <f t="shared" si="118"/>
        <v>88word</v>
      </c>
      <c r="F107" s="142" t="s">
        <v>629</v>
      </c>
      <c r="G107" s="171" t="s">
        <v>549</v>
      </c>
      <c r="H107" s="171" t="str">
        <f t="shared" ref="H107" si="128">C107/2 &amp; "word"</f>
        <v>44word</v>
      </c>
      <c r="I107" s="151" t="s">
        <v>629</v>
      </c>
      <c r="J107" s="171" t="s">
        <v>549</v>
      </c>
      <c r="K107" s="171" t="str">
        <f t="shared" ref="K107" si="129">C107/4 &amp; "word"</f>
        <v>22word</v>
      </c>
      <c r="L107" s="150" t="s">
        <v>629</v>
      </c>
      <c r="Q107" s="141">
        <f t="shared" si="50"/>
        <v>88</v>
      </c>
      <c r="R107" s="142" t="s">
        <v>554</v>
      </c>
      <c r="S107" s="172" t="str">
        <f t="shared" si="95"/>
        <v>88word</v>
      </c>
      <c r="T107" s="142"/>
      <c r="U107" s="150" t="s">
        <v>554</v>
      </c>
      <c r="V107" s="150" t="str">
        <f t="shared" ref="V107" si="130">Q107/2 &amp; "word"</f>
        <v>44word</v>
      </c>
      <c r="W107" s="151" t="s">
        <v>629</v>
      </c>
      <c r="X107" s="150" t="s">
        <v>554</v>
      </c>
      <c r="Y107" s="174" t="str">
        <f t="shared" ref="Y107" si="131">Q107/4 &amp; "word"</f>
        <v>22word</v>
      </c>
      <c r="Z107" s="150" t="s">
        <v>629</v>
      </c>
    </row>
    <row r="108" spans="3:26">
      <c r="C108" s="141">
        <f t="shared" si="119"/>
        <v>89</v>
      </c>
      <c r="D108" s="142" t="s">
        <v>554</v>
      </c>
      <c r="E108" s="394" t="str">
        <f t="shared" si="118"/>
        <v>89word</v>
      </c>
      <c r="F108" s="142" t="s">
        <v>629</v>
      </c>
      <c r="G108" s="395"/>
      <c r="H108" s="395"/>
      <c r="I108" s="400" t="s">
        <v>649</v>
      </c>
      <c r="J108" s="395"/>
      <c r="K108" s="395"/>
      <c r="L108" s="400" t="s">
        <v>629</v>
      </c>
      <c r="Q108" s="141">
        <f t="shared" si="50"/>
        <v>89</v>
      </c>
      <c r="R108" s="142" t="s">
        <v>554</v>
      </c>
      <c r="S108" s="405" t="str">
        <f t="shared" si="95"/>
        <v>89word</v>
      </c>
      <c r="T108" s="142"/>
      <c r="U108" s="395"/>
      <c r="V108" s="395"/>
      <c r="W108" s="400" t="s">
        <v>629</v>
      </c>
      <c r="X108" s="395"/>
      <c r="Y108" s="395"/>
      <c r="Z108" s="400" t="s">
        <v>629</v>
      </c>
    </row>
    <row r="109" spans="3:26">
      <c r="C109" s="141">
        <f t="shared" si="119"/>
        <v>90</v>
      </c>
      <c r="D109" s="142" t="s">
        <v>554</v>
      </c>
      <c r="E109" s="394" t="str">
        <f t="shared" si="118"/>
        <v>90word</v>
      </c>
      <c r="F109" s="142"/>
      <c r="G109" s="150" t="s">
        <v>554</v>
      </c>
      <c r="H109" s="150" t="str">
        <f t="shared" ref="H109" si="132">C109/2 &amp; "word"</f>
        <v>45word</v>
      </c>
      <c r="I109" s="151" t="s">
        <v>629</v>
      </c>
      <c r="J109" s="152"/>
      <c r="K109" s="153"/>
      <c r="L109" s="153"/>
      <c r="Q109" s="141">
        <f t="shared" si="50"/>
        <v>90</v>
      </c>
      <c r="R109" s="142" t="s">
        <v>554</v>
      </c>
      <c r="S109" s="405" t="str">
        <f t="shared" si="95"/>
        <v>90word</v>
      </c>
      <c r="T109" s="142"/>
      <c r="U109" s="150" t="s">
        <v>554</v>
      </c>
      <c r="V109" s="150" t="str">
        <f t="shared" ref="V109" si="133">Q109/2 &amp; "word"</f>
        <v>45word</v>
      </c>
      <c r="W109" s="151" t="s">
        <v>629</v>
      </c>
      <c r="X109" s="152"/>
      <c r="Y109" s="153"/>
      <c r="Z109" s="153"/>
    </row>
    <row r="110" spans="3:26">
      <c r="C110" s="141">
        <f t="shared" si="119"/>
        <v>91</v>
      </c>
      <c r="D110" s="142" t="s">
        <v>554</v>
      </c>
      <c r="E110" s="394" t="str">
        <f t="shared" si="118"/>
        <v>91word</v>
      </c>
      <c r="F110" s="142" t="s">
        <v>629</v>
      </c>
      <c r="G110" s="395"/>
      <c r="H110" s="395"/>
      <c r="I110" s="400" t="s">
        <v>629</v>
      </c>
      <c r="J110" s="152"/>
      <c r="K110" s="152"/>
      <c r="L110" s="153" t="s">
        <v>629</v>
      </c>
      <c r="Q110" s="141">
        <f t="shared" si="50"/>
        <v>91</v>
      </c>
      <c r="R110" s="142" t="s">
        <v>554</v>
      </c>
      <c r="S110" s="405" t="str">
        <f t="shared" si="95"/>
        <v>91word</v>
      </c>
      <c r="T110" s="142"/>
      <c r="U110" s="395"/>
      <c r="V110" s="395"/>
      <c r="W110" s="400" t="s">
        <v>629</v>
      </c>
      <c r="X110" s="152"/>
      <c r="Y110" s="152"/>
      <c r="Z110" s="153" t="s">
        <v>629</v>
      </c>
    </row>
    <row r="111" spans="3:26">
      <c r="C111" s="141">
        <f t="shared" si="119"/>
        <v>92</v>
      </c>
      <c r="D111" s="170" t="s">
        <v>549</v>
      </c>
      <c r="E111" s="170" t="str">
        <f t="shared" si="118"/>
        <v>92word</v>
      </c>
      <c r="F111" s="142" t="s">
        <v>629</v>
      </c>
      <c r="G111" s="171" t="s">
        <v>549</v>
      </c>
      <c r="H111" s="171" t="str">
        <f t="shared" ref="H111" si="134">C111/2 &amp; "word"</f>
        <v>46word</v>
      </c>
      <c r="I111" s="151" t="s">
        <v>629</v>
      </c>
      <c r="J111" s="171" t="s">
        <v>549</v>
      </c>
      <c r="K111" s="171" t="str">
        <f t="shared" ref="K111" si="135">C111/4 &amp; "word"</f>
        <v>23word</v>
      </c>
      <c r="L111" s="150" t="s">
        <v>629</v>
      </c>
      <c r="Q111" s="141">
        <f t="shared" si="50"/>
        <v>92</v>
      </c>
      <c r="R111" s="142" t="s">
        <v>554</v>
      </c>
      <c r="S111" s="172" t="str">
        <f t="shared" si="95"/>
        <v>92word</v>
      </c>
      <c r="T111" s="142"/>
      <c r="U111" s="150" t="s">
        <v>554</v>
      </c>
      <c r="V111" s="150" t="str">
        <f t="shared" ref="V111" si="136">Q111/2 &amp; "word"</f>
        <v>46word</v>
      </c>
      <c r="W111" s="151" t="s">
        <v>629</v>
      </c>
      <c r="X111" s="150" t="s">
        <v>554</v>
      </c>
      <c r="Y111" s="174" t="str">
        <f t="shared" ref="Y111" si="137">Q111/4 &amp; "word"</f>
        <v>23word</v>
      </c>
      <c r="Z111" s="150" t="s">
        <v>629</v>
      </c>
    </row>
    <row r="112" spans="3:26">
      <c r="C112" s="141">
        <f t="shared" si="119"/>
        <v>93</v>
      </c>
      <c r="D112" s="142" t="s">
        <v>554</v>
      </c>
      <c r="E112" s="394" t="str">
        <f t="shared" si="118"/>
        <v>93word</v>
      </c>
      <c r="F112" s="142" t="s">
        <v>629</v>
      </c>
      <c r="G112" s="395"/>
      <c r="H112" s="395"/>
      <c r="I112" s="400" t="s">
        <v>629</v>
      </c>
      <c r="J112" s="395"/>
      <c r="K112" s="395"/>
      <c r="L112" s="400" t="s">
        <v>629</v>
      </c>
      <c r="Q112" s="141">
        <f t="shared" si="50"/>
        <v>93</v>
      </c>
      <c r="R112" s="142" t="s">
        <v>554</v>
      </c>
      <c r="S112" s="405" t="str">
        <f t="shared" si="95"/>
        <v>93word</v>
      </c>
      <c r="T112" s="142"/>
      <c r="U112" s="395"/>
      <c r="V112" s="395"/>
      <c r="W112" s="400" t="s">
        <v>629</v>
      </c>
      <c r="X112" s="395"/>
      <c r="Y112" s="395"/>
      <c r="Z112" s="400" t="s">
        <v>629</v>
      </c>
    </row>
    <row r="113" spans="3:26">
      <c r="C113" s="141">
        <f t="shared" si="119"/>
        <v>94</v>
      </c>
      <c r="D113" s="142" t="s">
        <v>554</v>
      </c>
      <c r="E113" s="394" t="str">
        <f t="shared" si="118"/>
        <v>94word</v>
      </c>
      <c r="F113" s="142"/>
      <c r="G113" s="150" t="s">
        <v>554</v>
      </c>
      <c r="H113" s="150" t="str">
        <f t="shared" ref="H113" si="138">C113/2 &amp; "word"</f>
        <v>47word</v>
      </c>
      <c r="I113" s="151" t="s">
        <v>629</v>
      </c>
      <c r="J113" s="152"/>
      <c r="K113" s="153"/>
      <c r="L113" s="153"/>
      <c r="Q113" s="141">
        <f t="shared" si="50"/>
        <v>94</v>
      </c>
      <c r="R113" s="142" t="s">
        <v>554</v>
      </c>
      <c r="S113" s="405" t="str">
        <f t="shared" si="95"/>
        <v>94word</v>
      </c>
      <c r="T113" s="142"/>
      <c r="U113" s="150" t="s">
        <v>554</v>
      </c>
      <c r="V113" s="150" t="str">
        <f t="shared" ref="V113" si="139">Q113/2 &amp; "word"</f>
        <v>47word</v>
      </c>
      <c r="W113" s="151" t="s">
        <v>629</v>
      </c>
      <c r="X113" s="152"/>
      <c r="Y113" s="153"/>
      <c r="Z113" s="153"/>
    </row>
    <row r="114" spans="3:26">
      <c r="C114" s="141">
        <f t="shared" si="119"/>
        <v>95</v>
      </c>
      <c r="D114" s="142" t="s">
        <v>554</v>
      </c>
      <c r="E114" s="394" t="str">
        <f t="shared" si="118"/>
        <v>95word</v>
      </c>
      <c r="F114" s="142" t="s">
        <v>629</v>
      </c>
      <c r="G114" s="395"/>
      <c r="H114" s="395"/>
      <c r="I114" s="400" t="s">
        <v>629</v>
      </c>
      <c r="J114" s="152"/>
      <c r="K114" s="152"/>
      <c r="L114" s="153" t="s">
        <v>629</v>
      </c>
      <c r="Q114" s="141">
        <f t="shared" si="50"/>
        <v>95</v>
      </c>
      <c r="R114" s="142" t="s">
        <v>554</v>
      </c>
      <c r="S114" s="405" t="str">
        <f t="shared" si="95"/>
        <v>95word</v>
      </c>
      <c r="T114" s="142"/>
      <c r="U114" s="395"/>
      <c r="V114" s="395"/>
      <c r="W114" s="400" t="s">
        <v>629</v>
      </c>
      <c r="X114" s="152"/>
      <c r="Y114" s="152"/>
      <c r="Z114" s="153" t="s">
        <v>629</v>
      </c>
    </row>
    <row r="115" spans="3:26">
      <c r="C115" s="141">
        <f t="shared" si="119"/>
        <v>96</v>
      </c>
      <c r="D115" s="170" t="s">
        <v>549</v>
      </c>
      <c r="E115" s="170" t="str">
        <f t="shared" si="118"/>
        <v>96word</v>
      </c>
      <c r="F115" s="142" t="s">
        <v>629</v>
      </c>
      <c r="G115" s="171" t="s">
        <v>549</v>
      </c>
      <c r="H115" s="171" t="str">
        <f t="shared" ref="H115" si="140">C115/2 &amp; "word"</f>
        <v>48word</v>
      </c>
      <c r="I115" s="151" t="s">
        <v>629</v>
      </c>
      <c r="J115" s="171" t="s">
        <v>549</v>
      </c>
      <c r="K115" s="171" t="str">
        <f>C115/4 &amp; "word"</f>
        <v>24word</v>
      </c>
      <c r="L115" s="150" t="s">
        <v>629</v>
      </c>
      <c r="Q115" s="141">
        <f t="shared" si="50"/>
        <v>96</v>
      </c>
      <c r="R115" s="142" t="s">
        <v>554</v>
      </c>
      <c r="S115" s="172" t="str">
        <f t="shared" si="95"/>
        <v>96word</v>
      </c>
      <c r="T115" s="142"/>
      <c r="U115" s="150" t="s">
        <v>554</v>
      </c>
      <c r="V115" s="150" t="str">
        <f t="shared" ref="V115" si="141">Q115/2 &amp; "word"</f>
        <v>48word</v>
      </c>
      <c r="W115" s="151" t="s">
        <v>629</v>
      </c>
      <c r="X115" s="150" t="s">
        <v>554</v>
      </c>
      <c r="Y115" s="174" t="str">
        <f>Q115/4 &amp; "word"</f>
        <v>24word</v>
      </c>
      <c r="Z115" s="150" t="s">
        <v>629</v>
      </c>
    </row>
    <row r="116" spans="3:26">
      <c r="C116" s="141">
        <f t="shared" si="119"/>
        <v>97</v>
      </c>
      <c r="D116" s="142" t="s">
        <v>554</v>
      </c>
      <c r="E116" s="394" t="str">
        <f t="shared" si="118"/>
        <v>97word</v>
      </c>
      <c r="F116" s="142" t="s">
        <v>629</v>
      </c>
      <c r="G116" s="395"/>
      <c r="H116" s="395"/>
      <c r="I116" s="400" t="s">
        <v>629</v>
      </c>
      <c r="J116" s="395"/>
      <c r="K116" s="395"/>
      <c r="L116" s="400" t="s">
        <v>629</v>
      </c>
      <c r="Q116" s="141">
        <f t="shared" si="50"/>
        <v>97</v>
      </c>
      <c r="R116" s="142" t="s">
        <v>554</v>
      </c>
      <c r="S116" s="405" t="str">
        <f t="shared" si="95"/>
        <v>97word</v>
      </c>
      <c r="T116" s="142"/>
      <c r="U116" s="395"/>
      <c r="V116" s="395"/>
      <c r="W116" s="400" t="s">
        <v>629</v>
      </c>
      <c r="X116" s="395"/>
      <c r="Y116" s="395"/>
      <c r="Z116" s="400" t="s">
        <v>629</v>
      </c>
    </row>
    <row r="117" spans="3:26">
      <c r="C117" s="141">
        <f t="shared" si="119"/>
        <v>98</v>
      </c>
      <c r="D117" s="142" t="s">
        <v>554</v>
      </c>
      <c r="E117" s="394" t="str">
        <f t="shared" si="118"/>
        <v>98word</v>
      </c>
      <c r="F117" s="142"/>
      <c r="G117" s="150" t="s">
        <v>554</v>
      </c>
      <c r="H117" s="150" t="str">
        <f t="shared" ref="H117" si="142">C117/2 &amp; "word"</f>
        <v>49word</v>
      </c>
      <c r="I117" s="151" t="s">
        <v>629</v>
      </c>
      <c r="J117" s="152"/>
      <c r="K117" s="153"/>
      <c r="L117" s="154" t="s">
        <v>646</v>
      </c>
      <c r="Q117" s="141">
        <f t="shared" ref="Q117:Q151" si="143">Q116+1</f>
        <v>98</v>
      </c>
      <c r="R117" s="142" t="s">
        <v>554</v>
      </c>
      <c r="S117" s="405" t="str">
        <f t="shared" si="95"/>
        <v>98word</v>
      </c>
      <c r="T117" s="142"/>
      <c r="U117" s="150" t="s">
        <v>554</v>
      </c>
      <c r="V117" s="150" t="str">
        <f t="shared" ref="V117" si="144">Q117/2 &amp; "word"</f>
        <v>49word</v>
      </c>
      <c r="W117" s="151" t="s">
        <v>629</v>
      </c>
      <c r="X117" s="152"/>
      <c r="Y117" s="153"/>
      <c r="Z117" s="153"/>
    </row>
    <row r="118" spans="3:26">
      <c r="C118" s="141">
        <f t="shared" si="119"/>
        <v>99</v>
      </c>
      <c r="D118" s="142" t="s">
        <v>554</v>
      </c>
      <c r="E118" s="394" t="str">
        <f t="shared" si="118"/>
        <v>99word</v>
      </c>
      <c r="F118" s="142" t="s">
        <v>629</v>
      </c>
      <c r="G118" s="395"/>
      <c r="H118" s="395"/>
      <c r="I118" s="400" t="s">
        <v>629</v>
      </c>
      <c r="J118" s="152"/>
      <c r="K118" s="152"/>
      <c r="L118" s="153" t="s">
        <v>629</v>
      </c>
      <c r="Q118" s="141">
        <f t="shared" si="143"/>
        <v>99</v>
      </c>
      <c r="R118" s="142" t="s">
        <v>554</v>
      </c>
      <c r="S118" s="405" t="str">
        <f t="shared" si="95"/>
        <v>99word</v>
      </c>
      <c r="T118" s="142"/>
      <c r="U118" s="395"/>
      <c r="V118" s="395"/>
      <c r="W118" s="400" t="s">
        <v>629</v>
      </c>
      <c r="X118" s="152"/>
      <c r="Y118" s="152"/>
      <c r="Z118" s="153" t="s">
        <v>629</v>
      </c>
    </row>
    <row r="119" spans="3:26">
      <c r="C119" s="141">
        <f t="shared" si="119"/>
        <v>100</v>
      </c>
      <c r="D119" s="170" t="s">
        <v>549</v>
      </c>
      <c r="E119" s="170" t="str">
        <f t="shared" si="118"/>
        <v>100word</v>
      </c>
      <c r="F119" s="142" t="s">
        <v>629</v>
      </c>
      <c r="G119" s="171" t="s">
        <v>549</v>
      </c>
      <c r="H119" s="171" t="str">
        <f t="shared" ref="H119" si="145">C119/2 &amp; "word"</f>
        <v>50word</v>
      </c>
      <c r="I119" s="151" t="s">
        <v>629</v>
      </c>
      <c r="J119" s="171" t="s">
        <v>549</v>
      </c>
      <c r="K119" s="171" t="str">
        <f t="shared" ref="K119" si="146">C119/4 &amp; "word"</f>
        <v>25word</v>
      </c>
      <c r="L119" s="150" t="s">
        <v>629</v>
      </c>
      <c r="Q119" s="141">
        <f t="shared" si="143"/>
        <v>100</v>
      </c>
      <c r="R119" s="142" t="s">
        <v>554</v>
      </c>
      <c r="S119" s="172" t="str">
        <f t="shared" si="95"/>
        <v>100word</v>
      </c>
      <c r="T119" s="142"/>
      <c r="U119" s="150" t="s">
        <v>554</v>
      </c>
      <c r="V119" s="150" t="str">
        <f t="shared" ref="V119" si="147">Q119/2 &amp; "word"</f>
        <v>50word</v>
      </c>
      <c r="W119" s="151" t="s">
        <v>629</v>
      </c>
      <c r="X119" s="150" t="s">
        <v>554</v>
      </c>
      <c r="Y119" s="174" t="str">
        <f t="shared" ref="Y119" si="148">Q119/4 &amp; "word"</f>
        <v>25word</v>
      </c>
      <c r="Z119" s="150" t="s">
        <v>629</v>
      </c>
    </row>
    <row r="120" spans="3:26">
      <c r="C120" s="141">
        <f t="shared" si="119"/>
        <v>101</v>
      </c>
      <c r="D120" s="142" t="s">
        <v>554</v>
      </c>
      <c r="E120" s="394" t="str">
        <f t="shared" si="118"/>
        <v>101word</v>
      </c>
      <c r="F120" s="142" t="s">
        <v>629</v>
      </c>
      <c r="G120" s="395"/>
      <c r="H120" s="395"/>
      <c r="I120" s="400" t="s">
        <v>629</v>
      </c>
      <c r="J120" s="395"/>
      <c r="K120" s="395"/>
      <c r="L120" s="400" t="s">
        <v>629</v>
      </c>
      <c r="Q120" s="141">
        <f t="shared" si="143"/>
        <v>101</v>
      </c>
      <c r="R120" s="142" t="s">
        <v>554</v>
      </c>
      <c r="S120" s="405" t="str">
        <f t="shared" si="95"/>
        <v>101word</v>
      </c>
      <c r="T120" s="142"/>
      <c r="U120" s="395"/>
      <c r="V120" s="395"/>
      <c r="W120" s="400" t="s">
        <v>629</v>
      </c>
      <c r="X120" s="395"/>
      <c r="Y120" s="395"/>
      <c r="Z120" s="400" t="s">
        <v>629</v>
      </c>
    </row>
    <row r="121" spans="3:26">
      <c r="C121" s="141">
        <f t="shared" ref="C121:C140" si="149">C120+1</f>
        <v>102</v>
      </c>
      <c r="D121" s="142" t="s">
        <v>554</v>
      </c>
      <c r="E121" s="394" t="str">
        <f t="shared" si="118"/>
        <v>102word</v>
      </c>
      <c r="F121" s="142"/>
      <c r="G121" s="150" t="s">
        <v>554</v>
      </c>
      <c r="H121" s="150" t="str">
        <f t="shared" ref="H121" si="150">C121/2 &amp; "word"</f>
        <v>51word</v>
      </c>
      <c r="I121" s="151" t="s">
        <v>629</v>
      </c>
      <c r="J121" s="152"/>
      <c r="K121" s="153"/>
      <c r="L121" s="153"/>
      <c r="Q121" s="141">
        <f t="shared" si="143"/>
        <v>102</v>
      </c>
      <c r="R121" s="142" t="s">
        <v>554</v>
      </c>
      <c r="S121" s="405" t="str">
        <f t="shared" si="95"/>
        <v>102word</v>
      </c>
      <c r="T121" s="142"/>
      <c r="U121" s="150" t="s">
        <v>554</v>
      </c>
      <c r="V121" s="150" t="str">
        <f t="shared" ref="V121" si="151">Q121/2 &amp; "word"</f>
        <v>51word</v>
      </c>
      <c r="W121" s="151" t="s">
        <v>629</v>
      </c>
      <c r="X121" s="152"/>
      <c r="Y121" s="153"/>
      <c r="Z121" s="153"/>
    </row>
    <row r="122" spans="3:26">
      <c r="C122" s="141">
        <f t="shared" si="149"/>
        <v>103</v>
      </c>
      <c r="D122" s="142" t="s">
        <v>554</v>
      </c>
      <c r="E122" s="394" t="str">
        <f t="shared" si="118"/>
        <v>103word</v>
      </c>
      <c r="F122" s="142" t="s">
        <v>629</v>
      </c>
      <c r="G122" s="395"/>
      <c r="H122" s="395"/>
      <c r="I122" s="400" t="s">
        <v>629</v>
      </c>
      <c r="J122" s="152"/>
      <c r="K122" s="152"/>
      <c r="L122" s="153" t="s">
        <v>629</v>
      </c>
      <c r="Q122" s="141">
        <f t="shared" si="143"/>
        <v>103</v>
      </c>
      <c r="R122" s="142" t="s">
        <v>554</v>
      </c>
      <c r="S122" s="405" t="str">
        <f t="shared" si="95"/>
        <v>103word</v>
      </c>
      <c r="T122" s="142"/>
      <c r="U122" s="395"/>
      <c r="V122" s="395"/>
      <c r="W122" s="400" t="s">
        <v>629</v>
      </c>
      <c r="X122" s="152"/>
      <c r="Y122" s="152"/>
      <c r="Z122" s="153" t="s">
        <v>629</v>
      </c>
    </row>
    <row r="123" spans="3:26">
      <c r="C123" s="141">
        <f t="shared" si="149"/>
        <v>104</v>
      </c>
      <c r="D123" s="170" t="s">
        <v>549</v>
      </c>
      <c r="E123" s="170" t="str">
        <f t="shared" si="118"/>
        <v>104word</v>
      </c>
      <c r="F123" s="142" t="s">
        <v>629</v>
      </c>
      <c r="G123" s="171" t="s">
        <v>549</v>
      </c>
      <c r="H123" s="171" t="str">
        <f t="shared" ref="H123" si="152">C123/2 &amp; "word"</f>
        <v>52word</v>
      </c>
      <c r="I123" s="151" t="s">
        <v>629</v>
      </c>
      <c r="J123" s="171" t="s">
        <v>549</v>
      </c>
      <c r="K123" s="171" t="str">
        <f t="shared" ref="K123" si="153">C123/4 &amp; "word"</f>
        <v>26word</v>
      </c>
      <c r="L123" s="150" t="s">
        <v>629</v>
      </c>
      <c r="Q123" s="141">
        <f t="shared" si="143"/>
        <v>104</v>
      </c>
      <c r="R123" s="142" t="s">
        <v>554</v>
      </c>
      <c r="S123" s="172" t="str">
        <f t="shared" si="95"/>
        <v>104word</v>
      </c>
      <c r="T123" s="142"/>
      <c r="U123" s="150" t="s">
        <v>554</v>
      </c>
      <c r="V123" s="150" t="str">
        <f t="shared" ref="V123" si="154">Q123/2 &amp; "word"</f>
        <v>52word</v>
      </c>
      <c r="W123" s="151" t="s">
        <v>629</v>
      </c>
      <c r="X123" s="150" t="s">
        <v>554</v>
      </c>
      <c r="Y123" s="174" t="str">
        <f t="shared" ref="Y123" si="155">Q123/4 &amp; "word"</f>
        <v>26word</v>
      </c>
      <c r="Z123" s="150" t="s">
        <v>629</v>
      </c>
    </row>
    <row r="124" spans="3:26">
      <c r="C124" s="141">
        <f t="shared" si="149"/>
        <v>105</v>
      </c>
      <c r="D124" s="142" t="s">
        <v>554</v>
      </c>
      <c r="E124" s="394" t="str">
        <f t="shared" si="118"/>
        <v>105word</v>
      </c>
      <c r="F124" s="142" t="s">
        <v>629</v>
      </c>
      <c r="G124" s="395"/>
      <c r="H124" s="395"/>
      <c r="I124" s="400" t="s">
        <v>629</v>
      </c>
      <c r="J124" s="395"/>
      <c r="K124" s="395"/>
      <c r="L124" s="400" t="s">
        <v>629</v>
      </c>
      <c r="Q124" s="141">
        <f t="shared" si="143"/>
        <v>105</v>
      </c>
      <c r="R124" s="142" t="s">
        <v>554</v>
      </c>
      <c r="S124" s="405" t="str">
        <f t="shared" si="95"/>
        <v>105word</v>
      </c>
      <c r="T124" s="142"/>
      <c r="U124" s="395"/>
      <c r="V124" s="395"/>
      <c r="W124" s="400" t="s">
        <v>629</v>
      </c>
      <c r="X124" s="395"/>
      <c r="Y124" s="395"/>
      <c r="Z124" s="400" t="s">
        <v>629</v>
      </c>
    </row>
    <row r="125" spans="3:26">
      <c r="C125" s="141">
        <f t="shared" si="149"/>
        <v>106</v>
      </c>
      <c r="D125" s="142" t="s">
        <v>554</v>
      </c>
      <c r="E125" s="394" t="str">
        <f t="shared" si="118"/>
        <v>106word</v>
      </c>
      <c r="F125" s="147" t="s">
        <v>652</v>
      </c>
      <c r="G125" s="150" t="s">
        <v>554</v>
      </c>
      <c r="H125" s="150" t="str">
        <f t="shared" ref="H125" si="156">C125/2 &amp; "word"</f>
        <v>53word</v>
      </c>
      <c r="I125" s="151" t="s">
        <v>629</v>
      </c>
      <c r="J125" s="152"/>
      <c r="K125" s="153"/>
      <c r="L125" s="153"/>
      <c r="Q125" s="141">
        <f t="shared" si="143"/>
        <v>106</v>
      </c>
      <c r="R125" s="142" t="s">
        <v>554</v>
      </c>
      <c r="S125" s="405" t="str">
        <f t="shared" si="95"/>
        <v>106word</v>
      </c>
      <c r="T125" s="142"/>
      <c r="U125" s="150" t="s">
        <v>554</v>
      </c>
      <c r="V125" s="150" t="str">
        <f t="shared" ref="V125" si="157">Q125/2 &amp; "word"</f>
        <v>53word</v>
      </c>
      <c r="W125" s="151" t="s">
        <v>629</v>
      </c>
      <c r="X125" s="152"/>
      <c r="Y125" s="153"/>
      <c r="Z125" s="153"/>
    </row>
    <row r="126" spans="3:26">
      <c r="C126" s="141">
        <f t="shared" si="149"/>
        <v>107</v>
      </c>
      <c r="D126" s="142" t="s">
        <v>554</v>
      </c>
      <c r="E126" s="394" t="str">
        <f t="shared" si="118"/>
        <v>107word</v>
      </c>
      <c r="F126" s="142" t="s">
        <v>629</v>
      </c>
      <c r="G126" s="395"/>
      <c r="H126" s="395"/>
      <c r="I126" s="400" t="s">
        <v>629</v>
      </c>
      <c r="J126" s="152"/>
      <c r="K126" s="152"/>
      <c r="L126" s="153" t="s">
        <v>629</v>
      </c>
      <c r="Q126" s="141">
        <f t="shared" si="143"/>
        <v>107</v>
      </c>
      <c r="R126" s="142" t="s">
        <v>554</v>
      </c>
      <c r="S126" s="405" t="str">
        <f t="shared" si="95"/>
        <v>107word</v>
      </c>
      <c r="T126" s="142"/>
      <c r="U126" s="395"/>
      <c r="V126" s="395"/>
      <c r="W126" s="400" t="s">
        <v>629</v>
      </c>
      <c r="X126" s="152"/>
      <c r="Y126" s="152"/>
      <c r="Z126" s="153" t="s">
        <v>629</v>
      </c>
    </row>
    <row r="127" spans="3:26">
      <c r="C127" s="141">
        <f t="shared" si="149"/>
        <v>108</v>
      </c>
      <c r="D127" s="170" t="s">
        <v>549</v>
      </c>
      <c r="E127" s="170" t="str">
        <f t="shared" si="118"/>
        <v>108word</v>
      </c>
      <c r="F127" s="142" t="s">
        <v>629</v>
      </c>
      <c r="G127" s="171" t="s">
        <v>549</v>
      </c>
      <c r="H127" s="171" t="str">
        <f t="shared" ref="H127" si="158">C127/2 &amp; "word"</f>
        <v>54word</v>
      </c>
      <c r="I127" s="151" t="s">
        <v>629</v>
      </c>
      <c r="J127" s="171" t="s">
        <v>549</v>
      </c>
      <c r="K127" s="171" t="str">
        <f t="shared" ref="K127" si="159">C127/4 &amp; "word"</f>
        <v>27word</v>
      </c>
      <c r="L127" s="150" t="s">
        <v>629</v>
      </c>
      <c r="Q127" s="141">
        <f t="shared" si="143"/>
        <v>108</v>
      </c>
      <c r="R127" s="142" t="s">
        <v>554</v>
      </c>
      <c r="S127" s="172" t="str">
        <f t="shared" si="95"/>
        <v>108word</v>
      </c>
      <c r="T127" s="142"/>
      <c r="U127" s="150" t="s">
        <v>554</v>
      </c>
      <c r="V127" s="150" t="str">
        <f t="shared" ref="V127" si="160">Q127/2 &amp; "word"</f>
        <v>54word</v>
      </c>
      <c r="W127" s="151" t="s">
        <v>629</v>
      </c>
      <c r="X127" s="150" t="s">
        <v>554</v>
      </c>
      <c r="Y127" s="174" t="str">
        <f t="shared" ref="Y127" si="161">Q127/4 &amp; "word"</f>
        <v>27word</v>
      </c>
      <c r="Z127" s="150" t="s">
        <v>629</v>
      </c>
    </row>
    <row r="128" spans="3:26">
      <c r="C128" s="141">
        <f t="shared" si="149"/>
        <v>109</v>
      </c>
      <c r="D128" s="142" t="s">
        <v>554</v>
      </c>
      <c r="E128" s="394" t="str">
        <f t="shared" si="118"/>
        <v>109word</v>
      </c>
      <c r="F128" s="142" t="s">
        <v>629</v>
      </c>
      <c r="G128" s="395"/>
      <c r="H128" s="395"/>
      <c r="I128" s="400" t="s">
        <v>629</v>
      </c>
      <c r="J128" s="395"/>
      <c r="K128" s="395"/>
      <c r="L128" s="400" t="s">
        <v>629</v>
      </c>
      <c r="Q128" s="141">
        <f t="shared" si="143"/>
        <v>109</v>
      </c>
      <c r="R128" s="142" t="s">
        <v>554</v>
      </c>
      <c r="S128" s="405" t="str">
        <f t="shared" si="95"/>
        <v>109word</v>
      </c>
      <c r="T128" s="142"/>
      <c r="U128" s="395"/>
      <c r="V128" s="395"/>
      <c r="W128" s="400" t="s">
        <v>629</v>
      </c>
      <c r="X128" s="395"/>
      <c r="Y128" s="395"/>
      <c r="Z128" s="400" t="s">
        <v>629</v>
      </c>
    </row>
    <row r="129" spans="3:26">
      <c r="C129" s="141">
        <f t="shared" si="149"/>
        <v>110</v>
      </c>
      <c r="D129" s="142" t="s">
        <v>554</v>
      </c>
      <c r="E129" s="394" t="str">
        <f t="shared" si="118"/>
        <v>110word</v>
      </c>
      <c r="F129" s="142"/>
      <c r="G129" s="150" t="s">
        <v>554</v>
      </c>
      <c r="H129" s="150" t="str">
        <f t="shared" ref="H129" si="162">C129/2 &amp; "word"</f>
        <v>55word</v>
      </c>
      <c r="I129" s="151" t="s">
        <v>640</v>
      </c>
      <c r="J129" s="152"/>
      <c r="K129" s="153"/>
      <c r="L129" s="153"/>
      <c r="Q129" s="141">
        <f t="shared" si="143"/>
        <v>110</v>
      </c>
      <c r="R129" s="142" t="s">
        <v>554</v>
      </c>
      <c r="S129" s="405" t="str">
        <f t="shared" si="95"/>
        <v>110word</v>
      </c>
      <c r="T129" s="142"/>
      <c r="U129" s="150" t="s">
        <v>554</v>
      </c>
      <c r="V129" s="150" t="str">
        <f t="shared" ref="V129" si="163">Q129/2 &amp; "word"</f>
        <v>55word</v>
      </c>
      <c r="W129" s="151" t="s">
        <v>629</v>
      </c>
      <c r="X129" s="152"/>
      <c r="Y129" s="153"/>
      <c r="Z129" s="153"/>
    </row>
    <row r="130" spans="3:26">
      <c r="C130" s="141">
        <f t="shared" si="149"/>
        <v>111</v>
      </c>
      <c r="D130" s="142" t="s">
        <v>554</v>
      </c>
      <c r="E130" s="394" t="str">
        <f t="shared" si="118"/>
        <v>111word</v>
      </c>
      <c r="F130" s="142" t="s">
        <v>629</v>
      </c>
      <c r="G130" s="395"/>
      <c r="H130" s="395"/>
      <c r="I130" s="400" t="s">
        <v>629</v>
      </c>
      <c r="J130" s="152"/>
      <c r="K130" s="152"/>
      <c r="L130" s="153" t="s">
        <v>629</v>
      </c>
      <c r="Q130" s="141">
        <f t="shared" si="143"/>
        <v>111</v>
      </c>
      <c r="R130" s="142" t="s">
        <v>554</v>
      </c>
      <c r="S130" s="405" t="str">
        <f t="shared" si="95"/>
        <v>111word</v>
      </c>
      <c r="T130" s="142"/>
      <c r="U130" s="395"/>
      <c r="V130" s="395"/>
      <c r="W130" s="400" t="s">
        <v>629</v>
      </c>
      <c r="X130" s="152"/>
      <c r="Y130" s="152"/>
      <c r="Z130" s="153" t="s">
        <v>629</v>
      </c>
    </row>
    <row r="131" spans="3:26">
      <c r="C131" s="141">
        <f t="shared" si="149"/>
        <v>112</v>
      </c>
      <c r="D131" s="170" t="s">
        <v>549</v>
      </c>
      <c r="E131" s="170" t="str">
        <f t="shared" si="118"/>
        <v>112word</v>
      </c>
      <c r="F131" s="142" t="s">
        <v>629</v>
      </c>
      <c r="G131" s="171" t="s">
        <v>549</v>
      </c>
      <c r="H131" s="171" t="str">
        <f t="shared" ref="H131" si="164">C131/2 &amp; "word"</f>
        <v>56word</v>
      </c>
      <c r="I131" s="151" t="s">
        <v>629</v>
      </c>
      <c r="J131" s="171" t="s">
        <v>549</v>
      </c>
      <c r="K131" s="171" t="str">
        <f t="shared" ref="K131" si="165">C131/4 &amp; "word"</f>
        <v>28word</v>
      </c>
      <c r="L131" s="150" t="s">
        <v>629</v>
      </c>
      <c r="Q131" s="141">
        <f t="shared" si="143"/>
        <v>112</v>
      </c>
      <c r="R131" s="142" t="s">
        <v>554</v>
      </c>
      <c r="S131" s="172" t="str">
        <f t="shared" si="95"/>
        <v>112word</v>
      </c>
      <c r="T131" s="142"/>
      <c r="U131" s="150" t="s">
        <v>554</v>
      </c>
      <c r="V131" s="150" t="str">
        <f t="shared" ref="V131" si="166">Q131/2 &amp; "word"</f>
        <v>56word</v>
      </c>
      <c r="W131" s="151" t="s">
        <v>629</v>
      </c>
      <c r="X131" s="150" t="s">
        <v>554</v>
      </c>
      <c r="Y131" s="174" t="str">
        <f t="shared" ref="Y131" si="167">Q131/4 &amp; "word"</f>
        <v>28word</v>
      </c>
      <c r="Z131" s="150" t="s">
        <v>629</v>
      </c>
    </row>
    <row r="132" spans="3:26">
      <c r="C132" s="141">
        <f t="shared" si="149"/>
        <v>113</v>
      </c>
      <c r="D132" s="142" t="s">
        <v>554</v>
      </c>
      <c r="E132" s="394" t="str">
        <f t="shared" si="118"/>
        <v>113word</v>
      </c>
      <c r="F132" s="142" t="s">
        <v>629</v>
      </c>
      <c r="G132" s="395"/>
      <c r="H132" s="395"/>
      <c r="I132" s="400" t="s">
        <v>629</v>
      </c>
      <c r="J132" s="395"/>
      <c r="K132" s="395"/>
      <c r="L132" s="400" t="s">
        <v>629</v>
      </c>
      <c r="Q132" s="141">
        <f t="shared" si="143"/>
        <v>113</v>
      </c>
      <c r="R132" s="142" t="s">
        <v>554</v>
      </c>
      <c r="S132" s="405" t="str">
        <f t="shared" si="95"/>
        <v>113word</v>
      </c>
      <c r="T132" s="142"/>
      <c r="U132" s="395"/>
      <c r="V132" s="395"/>
      <c r="W132" s="400" t="s">
        <v>629</v>
      </c>
      <c r="X132" s="395"/>
      <c r="Y132" s="395"/>
      <c r="Z132" s="400" t="s">
        <v>629</v>
      </c>
    </row>
    <row r="133" spans="3:26">
      <c r="C133" s="141">
        <f t="shared" si="149"/>
        <v>114</v>
      </c>
      <c r="D133" s="142" t="s">
        <v>554</v>
      </c>
      <c r="E133" s="394" t="str">
        <f t="shared" si="118"/>
        <v>114word</v>
      </c>
      <c r="F133" s="142"/>
      <c r="G133" s="150" t="s">
        <v>554</v>
      </c>
      <c r="H133" s="150" t="str">
        <f t="shared" ref="H133" si="168">C133/2 &amp; "word"</f>
        <v>57word</v>
      </c>
      <c r="I133" s="151" t="s">
        <v>629</v>
      </c>
      <c r="J133" s="152"/>
      <c r="K133" s="153"/>
      <c r="L133" s="153"/>
      <c r="Q133" s="141">
        <f t="shared" si="143"/>
        <v>114</v>
      </c>
      <c r="R133" s="142" t="s">
        <v>554</v>
      </c>
      <c r="S133" s="405" t="str">
        <f t="shared" si="95"/>
        <v>114word</v>
      </c>
      <c r="T133" s="142"/>
      <c r="U133" s="150" t="s">
        <v>554</v>
      </c>
      <c r="V133" s="150" t="str">
        <f t="shared" ref="V133" si="169">Q133/2 &amp; "word"</f>
        <v>57word</v>
      </c>
      <c r="W133" s="151" t="s">
        <v>629</v>
      </c>
      <c r="X133" s="152"/>
      <c r="Y133" s="153"/>
      <c r="Z133" s="153"/>
    </row>
    <row r="134" spans="3:26">
      <c r="C134" s="141">
        <f t="shared" si="149"/>
        <v>115</v>
      </c>
      <c r="D134" s="142" t="s">
        <v>554</v>
      </c>
      <c r="E134" s="394" t="str">
        <f t="shared" si="118"/>
        <v>115word</v>
      </c>
      <c r="F134" s="142" t="s">
        <v>629</v>
      </c>
      <c r="G134" s="395"/>
      <c r="H134" s="395"/>
      <c r="I134" s="400" t="s">
        <v>629</v>
      </c>
      <c r="J134" s="152"/>
      <c r="K134" s="152"/>
      <c r="L134" s="153" t="s">
        <v>629</v>
      </c>
      <c r="Q134" s="141">
        <f t="shared" si="143"/>
        <v>115</v>
      </c>
      <c r="R134" s="142" t="s">
        <v>554</v>
      </c>
      <c r="S134" s="405" t="str">
        <f t="shared" si="95"/>
        <v>115word</v>
      </c>
      <c r="T134" s="142"/>
      <c r="U134" s="395"/>
      <c r="V134" s="395"/>
      <c r="W134" s="400" t="s">
        <v>629</v>
      </c>
      <c r="X134" s="152"/>
      <c r="Y134" s="152"/>
      <c r="Z134" s="153" t="s">
        <v>629</v>
      </c>
    </row>
    <row r="135" spans="3:26">
      <c r="C135" s="141">
        <f t="shared" si="149"/>
        <v>116</v>
      </c>
      <c r="D135" s="170" t="s">
        <v>549</v>
      </c>
      <c r="E135" s="170" t="str">
        <f t="shared" si="118"/>
        <v>116word</v>
      </c>
      <c r="F135" s="142" t="s">
        <v>629</v>
      </c>
      <c r="G135" s="171" t="s">
        <v>549</v>
      </c>
      <c r="H135" s="171" t="str">
        <f t="shared" ref="H135" si="170">C135/2 &amp; "word"</f>
        <v>58word</v>
      </c>
      <c r="I135" s="151" t="s">
        <v>629</v>
      </c>
      <c r="J135" s="171" t="s">
        <v>549</v>
      </c>
      <c r="K135" s="171" t="str">
        <f>C135/4 &amp; "word"</f>
        <v>29word</v>
      </c>
      <c r="L135" s="150" t="s">
        <v>640</v>
      </c>
      <c r="Q135" s="141">
        <f t="shared" si="143"/>
        <v>116</v>
      </c>
      <c r="R135" s="142" t="s">
        <v>554</v>
      </c>
      <c r="S135" s="172" t="str">
        <f t="shared" si="95"/>
        <v>116word</v>
      </c>
      <c r="T135" s="142"/>
      <c r="U135" s="150" t="s">
        <v>554</v>
      </c>
      <c r="V135" s="150" t="str">
        <f t="shared" ref="V135" si="171">Q135/2 &amp; "word"</f>
        <v>58word</v>
      </c>
      <c r="W135" s="151" t="s">
        <v>629</v>
      </c>
      <c r="X135" s="150" t="s">
        <v>554</v>
      </c>
      <c r="Y135" s="174" t="str">
        <f>Q135/4 &amp; "word"</f>
        <v>29word</v>
      </c>
      <c r="Z135" s="150" t="s">
        <v>629</v>
      </c>
    </row>
    <row r="136" spans="3:26">
      <c r="C136" s="141">
        <f t="shared" si="149"/>
        <v>117</v>
      </c>
      <c r="D136" s="142" t="s">
        <v>554</v>
      </c>
      <c r="E136" s="394" t="str">
        <f t="shared" si="118"/>
        <v>117word</v>
      </c>
      <c r="F136" s="142" t="s">
        <v>629</v>
      </c>
      <c r="G136" s="395"/>
      <c r="H136" s="395"/>
      <c r="I136" s="400" t="s">
        <v>629</v>
      </c>
      <c r="J136" s="395"/>
      <c r="K136" s="395"/>
      <c r="L136" s="400" t="s">
        <v>629</v>
      </c>
      <c r="Q136" s="141">
        <f t="shared" si="143"/>
        <v>117</v>
      </c>
      <c r="R136" s="142" t="s">
        <v>554</v>
      </c>
      <c r="S136" s="405" t="str">
        <f t="shared" si="95"/>
        <v>117word</v>
      </c>
      <c r="T136" s="142"/>
      <c r="U136" s="395"/>
      <c r="V136" s="395"/>
      <c r="W136" s="400" t="s">
        <v>629</v>
      </c>
      <c r="X136" s="395"/>
      <c r="Y136" s="395"/>
      <c r="Z136" s="400" t="s">
        <v>629</v>
      </c>
    </row>
    <row r="137" spans="3:26">
      <c r="C137" s="141">
        <f t="shared" si="149"/>
        <v>118</v>
      </c>
      <c r="D137" s="142" t="s">
        <v>554</v>
      </c>
      <c r="E137" s="394" t="str">
        <f t="shared" si="118"/>
        <v>118word</v>
      </c>
      <c r="F137" s="142"/>
      <c r="G137" s="150" t="s">
        <v>554</v>
      </c>
      <c r="H137" s="150" t="str">
        <f t="shared" ref="H137" si="172">C137/2 &amp; "word"</f>
        <v>59word</v>
      </c>
      <c r="I137" s="151" t="s">
        <v>629</v>
      </c>
      <c r="J137" s="152"/>
      <c r="K137" s="153"/>
      <c r="L137" s="153"/>
      <c r="Q137" s="141">
        <f t="shared" si="143"/>
        <v>118</v>
      </c>
      <c r="R137" s="142" t="s">
        <v>554</v>
      </c>
      <c r="S137" s="405" t="str">
        <f t="shared" si="95"/>
        <v>118word</v>
      </c>
      <c r="T137" s="142"/>
      <c r="U137" s="150" t="s">
        <v>554</v>
      </c>
      <c r="V137" s="150" t="str">
        <f t="shared" ref="V137" si="173">Q137/2 &amp; "word"</f>
        <v>59word</v>
      </c>
      <c r="W137" s="151" t="s">
        <v>629</v>
      </c>
      <c r="X137" s="152"/>
      <c r="Y137" s="153"/>
      <c r="Z137" s="153"/>
    </row>
    <row r="138" spans="3:26">
      <c r="C138" s="141">
        <f t="shared" si="149"/>
        <v>119</v>
      </c>
      <c r="D138" s="142" t="s">
        <v>554</v>
      </c>
      <c r="E138" s="394" t="str">
        <f t="shared" si="118"/>
        <v>119word</v>
      </c>
      <c r="F138" s="142" t="s">
        <v>629</v>
      </c>
      <c r="G138" s="395"/>
      <c r="H138" s="395"/>
      <c r="I138" s="400" t="s">
        <v>629</v>
      </c>
      <c r="J138" s="152"/>
      <c r="K138" s="152"/>
      <c r="L138" s="153" t="s">
        <v>629</v>
      </c>
      <c r="Q138" s="141">
        <f t="shared" si="143"/>
        <v>119</v>
      </c>
      <c r="R138" s="142" t="s">
        <v>554</v>
      </c>
      <c r="S138" s="405" t="str">
        <f t="shared" si="95"/>
        <v>119word</v>
      </c>
      <c r="T138" s="142"/>
      <c r="U138" s="395"/>
      <c r="V138" s="395"/>
      <c r="W138" s="400" t="s">
        <v>629</v>
      </c>
      <c r="X138" s="152"/>
      <c r="Y138" s="152"/>
      <c r="Z138" s="153" t="s">
        <v>629</v>
      </c>
    </row>
    <row r="139" spans="3:26">
      <c r="C139" s="141">
        <f t="shared" si="149"/>
        <v>120</v>
      </c>
      <c r="D139" s="170" t="s">
        <v>549</v>
      </c>
      <c r="E139" s="170" t="str">
        <f t="shared" si="118"/>
        <v>120word</v>
      </c>
      <c r="F139" s="142" t="s">
        <v>629</v>
      </c>
      <c r="G139" s="171" t="s">
        <v>549</v>
      </c>
      <c r="H139" s="171" t="str">
        <f t="shared" ref="H139" si="174">C139/2 &amp; "word"</f>
        <v>60word</v>
      </c>
      <c r="I139" s="151" t="s">
        <v>629</v>
      </c>
      <c r="J139" s="171" t="s">
        <v>549</v>
      </c>
      <c r="K139" s="171" t="str">
        <f t="shared" ref="K139" si="175">C139/4 &amp; "word"</f>
        <v>30word</v>
      </c>
      <c r="L139" s="150" t="s">
        <v>629</v>
      </c>
      <c r="Q139" s="141">
        <f t="shared" si="143"/>
        <v>120</v>
      </c>
      <c r="R139" s="142" t="s">
        <v>554</v>
      </c>
      <c r="S139" s="172" t="str">
        <f t="shared" si="95"/>
        <v>120word</v>
      </c>
      <c r="T139" s="142"/>
      <c r="U139" s="150" t="s">
        <v>554</v>
      </c>
      <c r="V139" s="150" t="str">
        <f t="shared" ref="V139" si="176">Q139/2 &amp; "word"</f>
        <v>60word</v>
      </c>
      <c r="W139" s="151" t="s">
        <v>629</v>
      </c>
      <c r="X139" s="150" t="s">
        <v>554</v>
      </c>
      <c r="Y139" s="174" t="str">
        <f t="shared" ref="Y139" si="177">Q139/4 &amp; "word"</f>
        <v>30word</v>
      </c>
      <c r="Z139" s="150" t="s">
        <v>629</v>
      </c>
    </row>
    <row r="140" spans="3:26">
      <c r="C140" s="141">
        <f t="shared" si="149"/>
        <v>121</v>
      </c>
      <c r="D140" s="142" t="s">
        <v>554</v>
      </c>
      <c r="E140" s="394" t="str">
        <f t="shared" ref="E140:E147" si="178">C140&amp;"word"</f>
        <v>121word</v>
      </c>
      <c r="F140" s="142" t="s">
        <v>629</v>
      </c>
      <c r="G140" s="395"/>
      <c r="H140" s="395"/>
      <c r="I140" s="400" t="s">
        <v>629</v>
      </c>
      <c r="J140" s="395"/>
      <c r="K140" s="395"/>
      <c r="L140" s="400" t="s">
        <v>629</v>
      </c>
      <c r="Q140" s="141">
        <f t="shared" si="143"/>
        <v>121</v>
      </c>
      <c r="R140" s="142" t="s">
        <v>554</v>
      </c>
      <c r="S140" s="405" t="str">
        <f t="shared" si="95"/>
        <v>121word</v>
      </c>
      <c r="T140" s="142"/>
      <c r="U140" s="395"/>
      <c r="V140" s="395"/>
      <c r="W140" s="400" t="s">
        <v>629</v>
      </c>
      <c r="X140" s="395"/>
      <c r="Y140" s="395"/>
      <c r="Z140" s="400" t="s">
        <v>629</v>
      </c>
    </row>
    <row r="141" spans="3:26">
      <c r="C141" s="141">
        <f t="shared" ref="C141:C147" si="179">C140+1</f>
        <v>122</v>
      </c>
      <c r="D141" s="142" t="s">
        <v>554</v>
      </c>
      <c r="E141" s="394" t="str">
        <f t="shared" si="178"/>
        <v>122word</v>
      </c>
      <c r="F141" s="142"/>
      <c r="G141" s="150" t="s">
        <v>554</v>
      </c>
      <c r="H141" s="150" t="str">
        <f t="shared" ref="H141" si="180">C141/2 &amp; "word"</f>
        <v>61word</v>
      </c>
      <c r="I141" s="151" t="s">
        <v>629</v>
      </c>
      <c r="J141" s="152"/>
      <c r="K141" s="153"/>
      <c r="L141" s="153"/>
      <c r="Q141" s="141">
        <f t="shared" si="143"/>
        <v>122</v>
      </c>
      <c r="R141" s="142" t="s">
        <v>554</v>
      </c>
      <c r="S141" s="405" t="str">
        <f t="shared" si="95"/>
        <v>122word</v>
      </c>
      <c r="T141" s="142"/>
      <c r="U141" s="150" t="s">
        <v>554</v>
      </c>
      <c r="V141" s="150" t="str">
        <f t="shared" ref="V141" si="181">Q141/2 &amp; "word"</f>
        <v>61word</v>
      </c>
      <c r="W141" s="151" t="s">
        <v>629</v>
      </c>
      <c r="X141" s="152"/>
      <c r="Y141" s="153"/>
      <c r="Z141" s="153"/>
    </row>
    <row r="142" spans="3:26">
      <c r="C142" s="141">
        <f t="shared" si="179"/>
        <v>123</v>
      </c>
      <c r="D142" s="142" t="s">
        <v>554</v>
      </c>
      <c r="E142" s="394" t="str">
        <f t="shared" si="178"/>
        <v>123word</v>
      </c>
      <c r="F142" s="142" t="s">
        <v>629</v>
      </c>
      <c r="G142" s="395"/>
      <c r="H142" s="395"/>
      <c r="I142" s="400" t="s">
        <v>629</v>
      </c>
      <c r="J142" s="152"/>
      <c r="K142" s="152"/>
      <c r="L142" s="153" t="s">
        <v>629</v>
      </c>
      <c r="Q142" s="141">
        <f t="shared" si="143"/>
        <v>123</v>
      </c>
      <c r="R142" s="142" t="s">
        <v>554</v>
      </c>
      <c r="S142" s="405" t="str">
        <f t="shared" si="95"/>
        <v>123word</v>
      </c>
      <c r="T142" s="142"/>
      <c r="U142" s="395"/>
      <c r="V142" s="395"/>
      <c r="W142" s="400" t="s">
        <v>629</v>
      </c>
      <c r="X142" s="152"/>
      <c r="Y142" s="152"/>
      <c r="Z142" s="153" t="s">
        <v>629</v>
      </c>
    </row>
    <row r="143" spans="3:26">
      <c r="C143" s="141">
        <f t="shared" si="179"/>
        <v>124</v>
      </c>
      <c r="D143" s="170" t="s">
        <v>549</v>
      </c>
      <c r="E143" s="170" t="str">
        <f t="shared" si="178"/>
        <v>124word</v>
      </c>
      <c r="F143" s="142" t="s">
        <v>629</v>
      </c>
      <c r="G143" s="171" t="s">
        <v>549</v>
      </c>
      <c r="H143" s="171" t="str">
        <f t="shared" ref="H143" si="182">C143/2 &amp; "word"</f>
        <v>62word</v>
      </c>
      <c r="I143" s="151" t="s">
        <v>629</v>
      </c>
      <c r="J143" s="171" t="s">
        <v>549</v>
      </c>
      <c r="K143" s="171" t="str">
        <f t="shared" ref="K143" si="183">C143/4 &amp; "word"</f>
        <v>31word</v>
      </c>
      <c r="L143" s="150" t="s">
        <v>629</v>
      </c>
      <c r="Q143" s="141">
        <f t="shared" si="143"/>
        <v>124</v>
      </c>
      <c r="R143" s="142" t="s">
        <v>554</v>
      </c>
      <c r="S143" s="172" t="str">
        <f t="shared" si="95"/>
        <v>124word</v>
      </c>
      <c r="T143" s="142"/>
      <c r="U143" s="150" t="s">
        <v>554</v>
      </c>
      <c r="V143" s="150" t="str">
        <f t="shared" ref="V143" si="184">Q143/2 &amp; "word"</f>
        <v>62word</v>
      </c>
      <c r="W143" s="151" t="s">
        <v>629</v>
      </c>
      <c r="X143" s="150" t="s">
        <v>554</v>
      </c>
      <c r="Y143" s="174" t="str">
        <f t="shared" ref="Y143" si="185">Q143/4 &amp; "word"</f>
        <v>31word</v>
      </c>
      <c r="Z143" s="150" t="s">
        <v>629</v>
      </c>
    </row>
    <row r="144" spans="3:26">
      <c r="C144" s="141">
        <f t="shared" si="179"/>
        <v>125</v>
      </c>
      <c r="D144" s="142" t="s">
        <v>554</v>
      </c>
      <c r="E144" s="394" t="str">
        <f t="shared" si="178"/>
        <v>125word</v>
      </c>
      <c r="F144" s="142" t="s">
        <v>629</v>
      </c>
      <c r="G144" s="395"/>
      <c r="H144" s="395"/>
      <c r="I144" s="400" t="s">
        <v>629</v>
      </c>
      <c r="J144" s="395"/>
      <c r="K144" s="395"/>
      <c r="L144" s="400" t="s">
        <v>629</v>
      </c>
      <c r="Q144" s="141">
        <f t="shared" si="143"/>
        <v>125</v>
      </c>
      <c r="R144" s="142" t="s">
        <v>554</v>
      </c>
      <c r="S144" s="405" t="str">
        <f t="shared" si="95"/>
        <v>125word</v>
      </c>
      <c r="T144" s="142"/>
      <c r="U144" s="395"/>
      <c r="V144" s="395"/>
      <c r="W144" s="400" t="s">
        <v>629</v>
      </c>
      <c r="X144" s="395"/>
      <c r="Y144" s="395"/>
      <c r="Z144" s="400" t="s">
        <v>629</v>
      </c>
    </row>
    <row r="145" spans="3:26">
      <c r="C145" s="141">
        <f t="shared" si="179"/>
        <v>126</v>
      </c>
      <c r="D145" s="142" t="s">
        <v>554</v>
      </c>
      <c r="E145" s="394" t="str">
        <f t="shared" si="178"/>
        <v>126word</v>
      </c>
      <c r="F145" s="142"/>
      <c r="G145" s="150" t="s">
        <v>554</v>
      </c>
      <c r="H145" s="150" t="str">
        <f t="shared" ref="H145" si="186">C145/2 &amp; "word"</f>
        <v>63word</v>
      </c>
      <c r="I145" s="151" t="s">
        <v>629</v>
      </c>
      <c r="J145" s="152"/>
      <c r="K145" s="153"/>
      <c r="L145" s="153"/>
      <c r="Q145" s="141">
        <f t="shared" si="143"/>
        <v>126</v>
      </c>
      <c r="R145" s="142" t="s">
        <v>554</v>
      </c>
      <c r="S145" s="405" t="str">
        <f t="shared" si="95"/>
        <v>126word</v>
      </c>
      <c r="T145" s="142"/>
      <c r="U145" s="150" t="s">
        <v>554</v>
      </c>
      <c r="V145" s="150" t="str">
        <f t="shared" ref="V145" si="187">Q145/2 &amp; "word"</f>
        <v>63word</v>
      </c>
      <c r="W145" s="151" t="s">
        <v>629</v>
      </c>
      <c r="X145" s="152"/>
      <c r="Y145" s="153"/>
      <c r="Z145" s="153"/>
    </row>
    <row r="146" spans="3:26">
      <c r="C146" s="141">
        <f t="shared" si="179"/>
        <v>127</v>
      </c>
      <c r="D146" s="142" t="s">
        <v>554</v>
      </c>
      <c r="E146" s="394" t="str">
        <f t="shared" si="178"/>
        <v>127word</v>
      </c>
      <c r="F146" s="142" t="s">
        <v>629</v>
      </c>
      <c r="G146" s="395"/>
      <c r="H146" s="395"/>
      <c r="I146" s="396" t="s">
        <v>629</v>
      </c>
      <c r="J146" s="152"/>
      <c r="K146" s="152"/>
      <c r="L146" s="153" t="s">
        <v>629</v>
      </c>
      <c r="Q146" s="141">
        <f t="shared" si="143"/>
        <v>127</v>
      </c>
      <c r="R146" s="142" t="s">
        <v>554</v>
      </c>
      <c r="S146" s="405" t="str">
        <f t="shared" si="95"/>
        <v>127word</v>
      </c>
      <c r="T146" s="142" t="s">
        <v>628</v>
      </c>
      <c r="U146" s="395"/>
      <c r="V146" s="395"/>
      <c r="W146" s="400" t="s">
        <v>629</v>
      </c>
      <c r="X146" s="152"/>
      <c r="Y146" s="152"/>
      <c r="Z146" s="153" t="s">
        <v>629</v>
      </c>
    </row>
    <row r="147" spans="3:26">
      <c r="C147" s="141">
        <f t="shared" si="179"/>
        <v>128</v>
      </c>
      <c r="D147" s="170" t="s">
        <v>549</v>
      </c>
      <c r="E147" s="170" t="str">
        <f t="shared" si="178"/>
        <v>128word</v>
      </c>
      <c r="F147" s="142" t="s">
        <v>629</v>
      </c>
      <c r="G147" s="171" t="s">
        <v>549</v>
      </c>
      <c r="H147" s="171" t="str">
        <f t="shared" ref="H147" si="188">C147/2 &amp; "word"</f>
        <v>64word</v>
      </c>
      <c r="I147" s="173" t="s">
        <v>629</v>
      </c>
      <c r="J147" s="171" t="s">
        <v>549</v>
      </c>
      <c r="K147" s="171" t="str">
        <f t="shared" ref="K147" si="189">C147/4 &amp; "word"</f>
        <v>32word</v>
      </c>
      <c r="L147" s="150" t="s">
        <v>629</v>
      </c>
      <c r="Q147" s="141">
        <f t="shared" si="143"/>
        <v>128</v>
      </c>
      <c r="R147" s="142" t="s">
        <v>554</v>
      </c>
      <c r="S147" s="172" t="str">
        <f t="shared" si="95"/>
        <v>128word</v>
      </c>
      <c r="T147" s="142" t="s">
        <v>628</v>
      </c>
      <c r="U147" s="150" t="s">
        <v>554</v>
      </c>
      <c r="V147" s="150" t="str">
        <f t="shared" ref="V147" si="190">Q147/2 &amp; "word"</f>
        <v>64word</v>
      </c>
      <c r="W147" s="151" t="s">
        <v>629</v>
      </c>
      <c r="X147" s="150" t="s">
        <v>554</v>
      </c>
      <c r="Y147" s="174" t="str">
        <f t="shared" ref="Y147" si="191">Q147/4 &amp; "word"</f>
        <v>32word</v>
      </c>
      <c r="Z147" s="150" t="s">
        <v>629</v>
      </c>
    </row>
    <row r="148" spans="3:26">
      <c r="C148" s="141">
        <f t="shared" ref="C148:C151" si="192">C147+1</f>
        <v>129</v>
      </c>
      <c r="D148" s="142" t="s">
        <v>554</v>
      </c>
      <c r="E148" s="394" t="str">
        <f>C148&amp;"word"</f>
        <v>129word</v>
      </c>
      <c r="F148" s="142" t="s">
        <v>629</v>
      </c>
      <c r="G148" s="395"/>
      <c r="H148" s="395"/>
      <c r="I148" s="396" t="s">
        <v>629</v>
      </c>
      <c r="J148" s="395"/>
      <c r="K148" s="395"/>
      <c r="L148" s="400" t="s">
        <v>629</v>
      </c>
      <c r="Q148" s="141">
        <f t="shared" si="143"/>
        <v>129</v>
      </c>
      <c r="R148" s="142" t="s">
        <v>554</v>
      </c>
      <c r="S148" s="405" t="str">
        <f>Q148&amp;"word"</f>
        <v>129word</v>
      </c>
      <c r="T148" s="142" t="s">
        <v>628</v>
      </c>
      <c r="U148" s="395"/>
      <c r="V148" s="395"/>
      <c r="W148" s="400" t="s">
        <v>629</v>
      </c>
      <c r="X148" s="395"/>
      <c r="Y148" s="395"/>
      <c r="Z148" s="400" t="s">
        <v>629</v>
      </c>
    </row>
    <row r="149" spans="3:26">
      <c r="C149" s="141">
        <f t="shared" si="192"/>
        <v>130</v>
      </c>
      <c r="D149" s="142" t="s">
        <v>554</v>
      </c>
      <c r="E149" s="394" t="str">
        <f t="shared" ref="E149:E150" si="193">C149&amp;"word"</f>
        <v>130word</v>
      </c>
      <c r="F149" s="142"/>
      <c r="G149" s="150" t="s">
        <v>554</v>
      </c>
      <c r="H149" s="150" t="str">
        <f t="shared" ref="H149" si="194">C149/2 &amp; "word"</f>
        <v>65word</v>
      </c>
      <c r="I149" s="151" t="s">
        <v>629</v>
      </c>
      <c r="J149" s="152"/>
      <c r="K149" s="153"/>
      <c r="L149" s="153"/>
      <c r="Q149" s="141">
        <f t="shared" si="143"/>
        <v>130</v>
      </c>
      <c r="R149" s="142" t="s">
        <v>554</v>
      </c>
      <c r="S149" s="405" t="str">
        <f t="shared" ref="S149:S150" si="195">Q149&amp;"word"</f>
        <v>130word</v>
      </c>
      <c r="T149" s="142"/>
      <c r="U149" s="150" t="s">
        <v>554</v>
      </c>
      <c r="V149" s="150" t="str">
        <f t="shared" ref="V149" si="196">Q149/2 &amp; "word"</f>
        <v>65word</v>
      </c>
      <c r="W149" s="151" t="s">
        <v>629</v>
      </c>
      <c r="X149" s="152"/>
      <c r="Y149" s="153"/>
      <c r="Z149" s="153"/>
    </row>
    <row r="150" spans="3:26">
      <c r="C150" s="141">
        <f t="shared" si="192"/>
        <v>131</v>
      </c>
      <c r="D150" s="142" t="s">
        <v>554</v>
      </c>
      <c r="E150" s="394" t="str">
        <f t="shared" si="193"/>
        <v>131word</v>
      </c>
      <c r="F150" s="142" t="s">
        <v>629</v>
      </c>
      <c r="G150" s="395"/>
      <c r="H150" s="395"/>
      <c r="I150" s="400" t="s">
        <v>629</v>
      </c>
      <c r="J150" s="152"/>
      <c r="K150" s="152"/>
      <c r="L150" s="153" t="s">
        <v>629</v>
      </c>
      <c r="Q150" s="141">
        <f t="shared" si="143"/>
        <v>131</v>
      </c>
      <c r="R150" s="142" t="s">
        <v>554</v>
      </c>
      <c r="S150" s="405" t="str">
        <f t="shared" si="195"/>
        <v>131word</v>
      </c>
      <c r="T150" s="142"/>
      <c r="U150" s="395"/>
      <c r="V150" s="395"/>
      <c r="W150" s="400" t="s">
        <v>629</v>
      </c>
      <c r="X150" s="152"/>
      <c r="Y150" s="152"/>
      <c r="Z150" s="153" t="s">
        <v>629</v>
      </c>
    </row>
    <row r="151" spans="3:26">
      <c r="C151" s="141">
        <f t="shared" si="192"/>
        <v>132</v>
      </c>
      <c r="D151" s="170" t="s">
        <v>549</v>
      </c>
      <c r="E151" s="170" t="str">
        <f>C151&amp;"word"</f>
        <v>132word</v>
      </c>
      <c r="F151" s="142" t="s">
        <v>629</v>
      </c>
      <c r="G151" s="171" t="s">
        <v>549</v>
      </c>
      <c r="H151" s="171" t="str">
        <f t="shared" ref="H151" si="197">C151/2 &amp; "word"</f>
        <v>66word</v>
      </c>
      <c r="I151" s="150" t="s">
        <v>629</v>
      </c>
      <c r="J151" s="171" t="s">
        <v>549</v>
      </c>
      <c r="K151" s="171" t="str">
        <f t="shared" ref="K151" si="198">C151/4 &amp; "word"</f>
        <v>33word</v>
      </c>
      <c r="L151" s="150" t="s">
        <v>629</v>
      </c>
      <c r="Q151" s="141">
        <f t="shared" si="143"/>
        <v>132</v>
      </c>
      <c r="R151" s="142" t="s">
        <v>554</v>
      </c>
      <c r="S151" s="172" t="str">
        <f>Q151&amp;"word"</f>
        <v>132word</v>
      </c>
      <c r="T151" s="142"/>
      <c r="U151" s="150" t="s">
        <v>554</v>
      </c>
      <c r="V151" s="150" t="str">
        <f t="shared" ref="V151" si="199">Q151/2 &amp; "word"</f>
        <v>66word</v>
      </c>
      <c r="W151" s="150" t="s">
        <v>629</v>
      </c>
      <c r="X151" s="150" t="s">
        <v>554</v>
      </c>
      <c r="Y151" s="174" t="str">
        <f t="shared" ref="Y151" si="200">Q151/4 &amp; "word"</f>
        <v>33word</v>
      </c>
      <c r="Z151" s="150" t="s">
        <v>629</v>
      </c>
    </row>
    <row r="153" spans="3:26">
      <c r="C153" s="236" t="s">
        <v>702</v>
      </c>
      <c r="D153" s="236" t="s">
        <v>702</v>
      </c>
      <c r="E153" s="180"/>
      <c r="F153" s="180"/>
      <c r="G153" s="236" t="s">
        <v>702</v>
      </c>
      <c r="H153" s="180"/>
      <c r="I153" s="180"/>
      <c r="J153" s="236" t="s">
        <v>702</v>
      </c>
      <c r="K153" s="180"/>
      <c r="L153" s="180"/>
      <c r="Q153" s="236" t="s">
        <v>702</v>
      </c>
      <c r="R153" s="236" t="s">
        <v>702</v>
      </c>
      <c r="S153" s="180"/>
      <c r="T153" s="180"/>
      <c r="U153" s="236" t="s">
        <v>702</v>
      </c>
      <c r="V153" s="180"/>
      <c r="W153" s="180"/>
      <c r="X153" s="236" t="s">
        <v>702</v>
      </c>
      <c r="Y153" s="180"/>
      <c r="Z153" s="180"/>
    </row>
    <row r="155" spans="3:26">
      <c r="C155" s="141">
        <v>249</v>
      </c>
      <c r="D155" s="142" t="s">
        <v>554</v>
      </c>
      <c r="E155" s="394" t="str">
        <f>C155&amp;"word"</f>
        <v>249word</v>
      </c>
      <c r="F155" s="142" t="s">
        <v>629</v>
      </c>
      <c r="G155" s="395"/>
      <c r="H155" s="395"/>
      <c r="I155" s="400" t="s">
        <v>629</v>
      </c>
      <c r="J155" s="395"/>
      <c r="K155" s="395"/>
      <c r="L155" s="400" t="s">
        <v>629</v>
      </c>
      <c r="Q155" s="141">
        <v>249</v>
      </c>
      <c r="R155" s="172" t="s">
        <v>554</v>
      </c>
      <c r="S155" s="405" t="str">
        <f>Q155&amp;"word"</f>
        <v>249word</v>
      </c>
      <c r="T155" s="142"/>
      <c r="U155" s="395"/>
      <c r="V155" s="395"/>
      <c r="W155" s="400" t="s">
        <v>629</v>
      </c>
      <c r="X155" s="395"/>
      <c r="Y155" s="395"/>
      <c r="Z155" s="400" t="s">
        <v>629</v>
      </c>
    </row>
    <row r="156" spans="3:26">
      <c r="C156" s="141">
        <v>250</v>
      </c>
      <c r="D156" s="142" t="s">
        <v>554</v>
      </c>
      <c r="E156" s="394" t="str">
        <f t="shared" ref="E156:E194" si="201">C156&amp;"word"</f>
        <v>250word</v>
      </c>
      <c r="F156" s="142"/>
      <c r="G156" s="150" t="s">
        <v>554</v>
      </c>
      <c r="H156" s="150" t="str">
        <f t="shared" ref="H156:H194" si="202">C156/2 &amp; "word"</f>
        <v>125word</v>
      </c>
      <c r="I156" s="151" t="s">
        <v>629</v>
      </c>
      <c r="J156" s="152"/>
      <c r="K156" s="153"/>
      <c r="L156" s="153"/>
      <c r="Q156" s="141">
        <v>250</v>
      </c>
      <c r="R156" s="172" t="s">
        <v>554</v>
      </c>
      <c r="S156" s="405" t="str">
        <f t="shared" ref="S156:S194" si="203">Q156&amp;"word"</f>
        <v>250word</v>
      </c>
      <c r="T156" s="142"/>
      <c r="U156" s="174" t="s">
        <v>554</v>
      </c>
      <c r="V156" s="174" t="str">
        <f t="shared" ref="V156" si="204">Q156/2 &amp; "word"</f>
        <v>125word</v>
      </c>
      <c r="W156" s="150" t="s">
        <v>629</v>
      </c>
      <c r="X156" s="152"/>
      <c r="Y156" s="153"/>
      <c r="Z156" s="153"/>
    </row>
    <row r="157" spans="3:26">
      <c r="C157" s="141">
        <v>251</v>
      </c>
      <c r="D157" s="142" t="s">
        <v>554</v>
      </c>
      <c r="E157" s="394" t="str">
        <f t="shared" si="201"/>
        <v>251word</v>
      </c>
      <c r="F157" s="142" t="s">
        <v>629</v>
      </c>
      <c r="G157" s="395"/>
      <c r="H157" s="395"/>
      <c r="I157" s="400" t="s">
        <v>629</v>
      </c>
      <c r="J157" s="152"/>
      <c r="K157" s="152"/>
      <c r="L157" s="153" t="s">
        <v>629</v>
      </c>
      <c r="Q157" s="141">
        <v>251</v>
      </c>
      <c r="R157" s="172" t="s">
        <v>554</v>
      </c>
      <c r="S157" s="405" t="str">
        <f t="shared" si="203"/>
        <v>251word</v>
      </c>
      <c r="T157" s="142"/>
      <c r="U157" s="395"/>
      <c r="V157" s="395"/>
      <c r="W157" s="400" t="s">
        <v>629</v>
      </c>
      <c r="X157" s="152"/>
      <c r="Y157" s="152"/>
      <c r="Z157" s="153" t="s">
        <v>629</v>
      </c>
    </row>
    <row r="158" spans="3:26">
      <c r="C158" s="141">
        <v>252</v>
      </c>
      <c r="D158" s="170" t="s">
        <v>549</v>
      </c>
      <c r="E158" s="406" t="str">
        <f t="shared" si="201"/>
        <v>252word</v>
      </c>
      <c r="F158" s="142" t="s">
        <v>629</v>
      </c>
      <c r="G158" s="171" t="s">
        <v>549</v>
      </c>
      <c r="H158" s="171" t="str">
        <f t="shared" si="202"/>
        <v>126word</v>
      </c>
      <c r="I158" s="150" t="s">
        <v>629</v>
      </c>
      <c r="J158" s="171" t="s">
        <v>549</v>
      </c>
      <c r="K158" s="171" t="str">
        <f t="shared" ref="K158" si="205">C158/4 &amp; "word"</f>
        <v>63word</v>
      </c>
      <c r="L158" s="150" t="s">
        <v>629</v>
      </c>
      <c r="Q158" s="141">
        <v>252</v>
      </c>
      <c r="R158" s="172" t="s">
        <v>554</v>
      </c>
      <c r="S158" s="405" t="str">
        <f t="shared" si="203"/>
        <v>252word</v>
      </c>
      <c r="T158" s="142"/>
      <c r="U158" s="174" t="s">
        <v>554</v>
      </c>
      <c r="V158" s="174" t="str">
        <f t="shared" ref="V158" si="206">Q158/2 &amp; "word"</f>
        <v>126word</v>
      </c>
      <c r="W158" s="150" t="s">
        <v>629</v>
      </c>
      <c r="X158" s="174" t="s">
        <v>554</v>
      </c>
      <c r="Y158" s="174" t="str">
        <f t="shared" ref="Y158" si="207">Q158/4 &amp; "word"</f>
        <v>63word</v>
      </c>
      <c r="Z158" s="150" t="s">
        <v>629</v>
      </c>
    </row>
    <row r="159" spans="3:26">
      <c r="C159" s="141">
        <v>253</v>
      </c>
      <c r="D159" s="142" t="s">
        <v>554</v>
      </c>
      <c r="E159" s="394" t="str">
        <f t="shared" si="201"/>
        <v>253word</v>
      </c>
      <c r="F159" s="142" t="s">
        <v>629</v>
      </c>
      <c r="G159" s="395"/>
      <c r="H159" s="395"/>
      <c r="I159" s="400" t="s">
        <v>629</v>
      </c>
      <c r="J159" s="395"/>
      <c r="K159" s="395"/>
      <c r="L159" s="400" t="s">
        <v>629</v>
      </c>
      <c r="Q159" s="141">
        <v>253</v>
      </c>
      <c r="R159" s="172" t="s">
        <v>554</v>
      </c>
      <c r="S159" s="405" t="str">
        <f t="shared" si="203"/>
        <v>253word</v>
      </c>
      <c r="T159" s="142"/>
      <c r="U159" s="395"/>
      <c r="V159" s="395"/>
      <c r="W159" s="400" t="s">
        <v>629</v>
      </c>
      <c r="X159" s="395"/>
      <c r="Y159" s="395"/>
      <c r="Z159" s="400" t="s">
        <v>629</v>
      </c>
    </row>
    <row r="160" spans="3:26">
      <c r="C160" s="141">
        <v>254</v>
      </c>
      <c r="D160" s="142" t="s">
        <v>554</v>
      </c>
      <c r="E160" s="394" t="str">
        <f t="shared" si="201"/>
        <v>254word</v>
      </c>
      <c r="F160" s="142"/>
      <c r="G160" s="150" t="s">
        <v>554</v>
      </c>
      <c r="H160" s="150" t="str">
        <f t="shared" si="202"/>
        <v>127word</v>
      </c>
      <c r="I160" s="151" t="s">
        <v>629</v>
      </c>
      <c r="J160" s="152"/>
      <c r="K160" s="153"/>
      <c r="L160" s="153"/>
      <c r="Q160" s="141">
        <v>254</v>
      </c>
      <c r="R160" s="172" t="s">
        <v>554</v>
      </c>
      <c r="S160" s="405" t="str">
        <f t="shared" si="203"/>
        <v>254word</v>
      </c>
      <c r="T160" s="142"/>
      <c r="U160" s="174" t="s">
        <v>554</v>
      </c>
      <c r="V160" s="174" t="str">
        <f t="shared" ref="V160" si="208">Q160/2 &amp; "word"</f>
        <v>127word</v>
      </c>
      <c r="W160" s="150" t="s">
        <v>629</v>
      </c>
      <c r="X160" s="152"/>
      <c r="Y160" s="153"/>
      <c r="Z160" s="153"/>
    </row>
    <row r="161" spans="3:26">
      <c r="C161" s="141">
        <v>255</v>
      </c>
      <c r="D161" s="142" t="s">
        <v>554</v>
      </c>
      <c r="E161" s="394" t="str">
        <f t="shared" si="201"/>
        <v>255word</v>
      </c>
      <c r="F161" s="147" t="s">
        <v>629</v>
      </c>
      <c r="G161" s="395"/>
      <c r="H161" s="395"/>
      <c r="I161" s="396" t="s">
        <v>629</v>
      </c>
      <c r="J161" s="152"/>
      <c r="K161" s="152"/>
      <c r="L161" s="154" t="s">
        <v>629</v>
      </c>
      <c r="M161" s="140"/>
      <c r="Q161" s="141">
        <v>255</v>
      </c>
      <c r="R161" s="172" t="s">
        <v>554</v>
      </c>
      <c r="S161" s="405" t="str">
        <f t="shared" si="203"/>
        <v>255word</v>
      </c>
      <c r="T161" s="142" t="s">
        <v>629</v>
      </c>
      <c r="U161" s="395"/>
      <c r="V161" s="395"/>
      <c r="W161" s="400" t="s">
        <v>629</v>
      </c>
      <c r="X161" s="152"/>
      <c r="Y161" s="152"/>
      <c r="Z161" s="153" t="s">
        <v>629</v>
      </c>
    </row>
    <row r="162" spans="3:26">
      <c r="C162" s="141">
        <v>256</v>
      </c>
      <c r="D162" s="170" t="s">
        <v>549</v>
      </c>
      <c r="E162" s="406" t="str">
        <f t="shared" si="201"/>
        <v>256word</v>
      </c>
      <c r="F162" s="147" t="s">
        <v>703</v>
      </c>
      <c r="G162" s="171" t="s">
        <v>549</v>
      </c>
      <c r="H162" s="171" t="str">
        <f t="shared" si="202"/>
        <v>128word</v>
      </c>
      <c r="I162" s="175" t="s">
        <v>703</v>
      </c>
      <c r="J162" s="171" t="s">
        <v>549</v>
      </c>
      <c r="K162" s="171" t="str">
        <f t="shared" ref="K162" si="209">C162/4 &amp; "word"</f>
        <v>64word</v>
      </c>
      <c r="L162" s="175" t="s">
        <v>703</v>
      </c>
      <c r="M162" s="144"/>
      <c r="N162" s="53" t="s">
        <v>704</v>
      </c>
      <c r="Q162" s="141">
        <v>256</v>
      </c>
      <c r="R162" s="172" t="s">
        <v>554</v>
      </c>
      <c r="S162" s="405" t="str">
        <f t="shared" si="203"/>
        <v>256word</v>
      </c>
      <c r="T162" s="142" t="s">
        <v>629</v>
      </c>
      <c r="U162" s="174" t="s">
        <v>554</v>
      </c>
      <c r="V162" s="174" t="str">
        <f t="shared" ref="V162" si="210">Q162/2 &amp; "word"</f>
        <v>128word</v>
      </c>
      <c r="W162" s="150" t="s">
        <v>629</v>
      </c>
      <c r="X162" s="174" t="s">
        <v>554</v>
      </c>
      <c r="Y162" s="174" t="str">
        <f t="shared" ref="Y162" si="211">Q162/4 &amp; "word"</f>
        <v>64word</v>
      </c>
      <c r="Z162" s="175" t="s">
        <v>629</v>
      </c>
    </row>
    <row r="163" spans="3:26">
      <c r="C163" s="141">
        <v>257</v>
      </c>
      <c r="D163" s="142" t="s">
        <v>705</v>
      </c>
      <c r="E163" s="394" t="str">
        <f t="shared" si="201"/>
        <v>257word</v>
      </c>
      <c r="F163" s="147" t="s">
        <v>629</v>
      </c>
      <c r="G163" s="395"/>
      <c r="H163" s="395"/>
      <c r="I163" s="396" t="s">
        <v>629</v>
      </c>
      <c r="J163" s="395"/>
      <c r="K163" s="395"/>
      <c r="L163" s="396" t="s">
        <v>629</v>
      </c>
      <c r="N163" s="18" t="s">
        <v>637</v>
      </c>
      <c r="Q163" s="141">
        <v>257</v>
      </c>
      <c r="R163" s="172" t="s">
        <v>554</v>
      </c>
      <c r="S163" s="405" t="str">
        <f t="shared" si="203"/>
        <v>257word</v>
      </c>
      <c r="T163" s="142" t="s">
        <v>629</v>
      </c>
      <c r="U163" s="395"/>
      <c r="V163" s="395"/>
      <c r="W163" s="400" t="s">
        <v>629</v>
      </c>
      <c r="X163" s="395"/>
      <c r="Y163" s="395"/>
      <c r="Z163" s="396" t="s">
        <v>629</v>
      </c>
    </row>
    <row r="164" spans="3:26">
      <c r="C164" s="141">
        <v>258</v>
      </c>
      <c r="D164" s="142" t="s">
        <v>705</v>
      </c>
      <c r="E164" s="394" t="str">
        <f t="shared" si="201"/>
        <v>258word</v>
      </c>
      <c r="F164" s="142"/>
      <c r="G164" s="142" t="s">
        <v>705</v>
      </c>
      <c r="H164" s="150" t="str">
        <f>C164/2 &amp; "word"</f>
        <v>129word</v>
      </c>
      <c r="I164" s="151" t="s">
        <v>629</v>
      </c>
      <c r="J164" s="152"/>
      <c r="K164" s="153"/>
      <c r="L164" s="153"/>
      <c r="Q164" s="141">
        <v>258</v>
      </c>
      <c r="R164" s="172" t="s">
        <v>554</v>
      </c>
      <c r="S164" s="405" t="str">
        <f t="shared" si="203"/>
        <v>258word</v>
      </c>
      <c r="T164" s="142"/>
      <c r="U164" s="174" t="s">
        <v>554</v>
      </c>
      <c r="V164" s="174" t="str">
        <f t="shared" ref="V164" si="212">Q164/2 &amp; "word"</f>
        <v>129word</v>
      </c>
      <c r="W164" s="150" t="s">
        <v>629</v>
      </c>
      <c r="X164" s="152"/>
      <c r="Y164" s="153"/>
      <c r="Z164" s="153"/>
    </row>
    <row r="165" spans="3:26">
      <c r="C165" s="141">
        <v>259</v>
      </c>
      <c r="D165" s="142" t="s">
        <v>705</v>
      </c>
      <c r="E165" s="394" t="str">
        <f t="shared" si="201"/>
        <v>259word</v>
      </c>
      <c r="F165" s="142"/>
      <c r="G165" s="395"/>
      <c r="H165" s="395"/>
      <c r="I165" s="400" t="s">
        <v>629</v>
      </c>
      <c r="J165" s="152"/>
      <c r="K165" s="152"/>
      <c r="L165" s="153" t="s">
        <v>629</v>
      </c>
      <c r="N165" s="18" t="s">
        <v>644</v>
      </c>
      <c r="Q165" s="141">
        <v>259</v>
      </c>
      <c r="R165" s="172" t="s">
        <v>554</v>
      </c>
      <c r="S165" s="405" t="str">
        <f t="shared" si="203"/>
        <v>259word</v>
      </c>
      <c r="T165" s="142"/>
      <c r="U165" s="395"/>
      <c r="V165" s="395"/>
      <c r="W165" s="400" t="s">
        <v>629</v>
      </c>
      <c r="X165" s="152"/>
      <c r="Y165" s="152"/>
      <c r="Z165" s="153" t="s">
        <v>629</v>
      </c>
    </row>
    <row r="166" spans="3:26">
      <c r="C166" s="141">
        <v>260</v>
      </c>
      <c r="D166" s="142" t="s">
        <v>705</v>
      </c>
      <c r="E166" s="394" t="str">
        <f t="shared" si="201"/>
        <v>260word</v>
      </c>
      <c r="F166" s="147" t="s">
        <v>652</v>
      </c>
      <c r="G166" s="142" t="s">
        <v>705</v>
      </c>
      <c r="H166" s="150" t="str">
        <f t="shared" ref="H166" si="213">C166/2 &amp; "word"</f>
        <v>130word</v>
      </c>
      <c r="I166" s="151" t="s">
        <v>629</v>
      </c>
      <c r="J166" s="142" t="s">
        <v>705</v>
      </c>
      <c r="K166" s="150" t="str">
        <f>C166/4 &amp; "word"</f>
        <v>65word</v>
      </c>
      <c r="L166" s="150" t="s">
        <v>629</v>
      </c>
      <c r="N166" s="97" t="s">
        <v>647</v>
      </c>
      <c r="Q166" s="141">
        <v>260</v>
      </c>
      <c r="R166" s="172" t="s">
        <v>554</v>
      </c>
      <c r="S166" s="405" t="str">
        <f t="shared" si="203"/>
        <v>260word</v>
      </c>
      <c r="T166" s="142"/>
      <c r="U166" s="174" t="s">
        <v>554</v>
      </c>
      <c r="V166" s="174" t="str">
        <f t="shared" ref="V166" si="214">Q166/2 &amp; "word"</f>
        <v>130word</v>
      </c>
      <c r="W166" s="150" t="s">
        <v>629</v>
      </c>
      <c r="X166" s="174" t="s">
        <v>554</v>
      </c>
      <c r="Y166" s="174" t="str">
        <f>Q166/4 &amp; "word"</f>
        <v>65word</v>
      </c>
      <c r="Z166" s="150" t="s">
        <v>640</v>
      </c>
    </row>
    <row r="167" spans="3:26">
      <c r="C167" s="141">
        <v>261</v>
      </c>
      <c r="D167" s="142" t="s">
        <v>705</v>
      </c>
      <c r="E167" s="394" t="str">
        <f t="shared" si="201"/>
        <v>261word</v>
      </c>
      <c r="F167" s="142"/>
      <c r="G167" s="395"/>
      <c r="H167" s="395"/>
      <c r="I167" s="400" t="s">
        <v>629</v>
      </c>
      <c r="J167" s="395"/>
      <c r="K167" s="395"/>
      <c r="L167" s="400" t="s">
        <v>629</v>
      </c>
      <c r="Q167" s="141">
        <v>261</v>
      </c>
      <c r="R167" s="172" t="s">
        <v>554</v>
      </c>
      <c r="S167" s="405" t="str">
        <f t="shared" si="203"/>
        <v>261word</v>
      </c>
      <c r="T167" s="142"/>
      <c r="U167" s="395"/>
      <c r="V167" s="395"/>
      <c r="W167" s="400" t="s">
        <v>629</v>
      </c>
      <c r="X167" s="395"/>
      <c r="Y167" s="395"/>
      <c r="Z167" s="400" t="s">
        <v>629</v>
      </c>
    </row>
    <row r="168" spans="3:26">
      <c r="C168" s="141">
        <v>262</v>
      </c>
      <c r="D168" s="142" t="s">
        <v>705</v>
      </c>
      <c r="E168" s="394" t="str">
        <f t="shared" si="201"/>
        <v>262word</v>
      </c>
      <c r="F168" s="142"/>
      <c r="G168" s="142" t="s">
        <v>705</v>
      </c>
      <c r="H168" s="150" t="str">
        <f t="shared" ref="H168" si="215">C168/2 &amp; "word"</f>
        <v>131word</v>
      </c>
      <c r="I168" s="151" t="s">
        <v>629</v>
      </c>
      <c r="J168" s="152"/>
      <c r="K168" s="153"/>
      <c r="L168" s="154" t="s">
        <v>646</v>
      </c>
      <c r="Q168" s="141">
        <v>262</v>
      </c>
      <c r="R168" s="172" t="s">
        <v>554</v>
      </c>
      <c r="S168" s="405" t="str">
        <f t="shared" si="203"/>
        <v>262word</v>
      </c>
      <c r="T168" s="142"/>
      <c r="U168" s="174" t="s">
        <v>554</v>
      </c>
      <c r="V168" s="174" t="str">
        <f t="shared" ref="V168" si="216">Q168/2 &amp; "word"</f>
        <v>131word</v>
      </c>
      <c r="W168" s="150" t="s">
        <v>629</v>
      </c>
      <c r="X168" s="152"/>
      <c r="Y168" s="153"/>
      <c r="Z168" s="153"/>
    </row>
    <row r="169" spans="3:26">
      <c r="C169" s="141">
        <v>263</v>
      </c>
      <c r="D169" s="142" t="s">
        <v>705</v>
      </c>
      <c r="E169" s="394" t="str">
        <f t="shared" si="201"/>
        <v>263word</v>
      </c>
      <c r="F169" s="142"/>
      <c r="G169" s="395"/>
      <c r="H169" s="395"/>
      <c r="I169" s="400" t="s">
        <v>629</v>
      </c>
      <c r="J169" s="152"/>
      <c r="K169" s="152"/>
      <c r="L169" s="153" t="s">
        <v>629</v>
      </c>
      <c r="Q169" s="141">
        <v>263</v>
      </c>
      <c r="R169" s="172" t="s">
        <v>554</v>
      </c>
      <c r="S169" s="405" t="str">
        <f t="shared" si="203"/>
        <v>263word</v>
      </c>
      <c r="T169" s="142"/>
      <c r="U169" s="395"/>
      <c r="V169" s="395"/>
      <c r="W169" s="400" t="s">
        <v>629</v>
      </c>
      <c r="X169" s="152"/>
      <c r="Y169" s="152"/>
      <c r="Z169" s="153" t="s">
        <v>629</v>
      </c>
    </row>
    <row r="170" spans="3:26">
      <c r="C170" s="141">
        <v>264</v>
      </c>
      <c r="D170" s="142" t="s">
        <v>705</v>
      </c>
      <c r="E170" s="394" t="str">
        <f t="shared" si="201"/>
        <v>264word</v>
      </c>
      <c r="F170" s="142"/>
      <c r="G170" s="142" t="s">
        <v>705</v>
      </c>
      <c r="H170" s="150" t="str">
        <f t="shared" ref="H170" si="217">C170/2 &amp; "word"</f>
        <v>132word</v>
      </c>
      <c r="I170" s="151" t="s">
        <v>640</v>
      </c>
      <c r="J170" s="142" t="s">
        <v>705</v>
      </c>
      <c r="K170" s="150" t="str">
        <f t="shared" ref="K170" si="218">C170/4 &amp; "word"</f>
        <v>66word</v>
      </c>
      <c r="L170" s="150" t="s">
        <v>629</v>
      </c>
      <c r="Q170" s="141">
        <v>264</v>
      </c>
      <c r="R170" s="172" t="s">
        <v>554</v>
      </c>
      <c r="S170" s="405" t="str">
        <f t="shared" si="203"/>
        <v>264word</v>
      </c>
      <c r="T170" s="142"/>
      <c r="U170" s="174" t="s">
        <v>554</v>
      </c>
      <c r="V170" s="174" t="str">
        <f t="shared" ref="V170" si="219">Q170/2 &amp; "word"</f>
        <v>132word</v>
      </c>
      <c r="W170" s="150" t="s">
        <v>629</v>
      </c>
      <c r="X170" s="174" t="s">
        <v>554</v>
      </c>
      <c r="Y170" s="174" t="str">
        <f t="shared" ref="Y170" si="220">Q170/4 &amp; "word"</f>
        <v>66word</v>
      </c>
      <c r="Z170" s="150" t="s">
        <v>629</v>
      </c>
    </row>
    <row r="171" spans="3:26">
      <c r="C171" s="141">
        <v>265</v>
      </c>
      <c r="D171" s="142" t="s">
        <v>705</v>
      </c>
      <c r="E171" s="394" t="str">
        <f t="shared" si="201"/>
        <v>265word</v>
      </c>
      <c r="F171" s="142"/>
      <c r="G171" s="395"/>
      <c r="H171" s="395"/>
      <c r="I171" s="400" t="s">
        <v>629</v>
      </c>
      <c r="J171" s="395"/>
      <c r="K171" s="395"/>
      <c r="L171" s="400" t="s">
        <v>629</v>
      </c>
      <c r="Q171" s="141">
        <v>265</v>
      </c>
      <c r="R171" s="172" t="s">
        <v>554</v>
      </c>
      <c r="S171" s="405" t="str">
        <f t="shared" si="203"/>
        <v>265word</v>
      </c>
      <c r="T171" s="142"/>
      <c r="U171" s="395"/>
      <c r="V171" s="395"/>
      <c r="W171" s="400" t="s">
        <v>629</v>
      </c>
      <c r="X171" s="395"/>
      <c r="Y171" s="395"/>
      <c r="Z171" s="400" t="s">
        <v>629</v>
      </c>
    </row>
    <row r="172" spans="3:26">
      <c r="C172" s="141">
        <v>266</v>
      </c>
      <c r="D172" s="142" t="s">
        <v>705</v>
      </c>
      <c r="E172" s="394" t="str">
        <f t="shared" si="201"/>
        <v>266word</v>
      </c>
      <c r="F172" s="142"/>
      <c r="G172" s="142" t="s">
        <v>705</v>
      </c>
      <c r="H172" s="150" t="str">
        <f t="shared" ref="H172" si="221">C172/2 &amp; "word"</f>
        <v>133word</v>
      </c>
      <c r="I172" s="151" t="s">
        <v>629</v>
      </c>
      <c r="J172" s="152"/>
      <c r="K172" s="153"/>
      <c r="L172" s="153"/>
      <c r="Q172" s="141">
        <v>266</v>
      </c>
      <c r="R172" s="172" t="s">
        <v>554</v>
      </c>
      <c r="S172" s="405" t="str">
        <f t="shared" si="203"/>
        <v>266word</v>
      </c>
      <c r="T172" s="142"/>
      <c r="U172" s="174" t="s">
        <v>554</v>
      </c>
      <c r="V172" s="174" t="str">
        <f t="shared" ref="V172" si="222">Q172/2 &amp; "word"</f>
        <v>133word</v>
      </c>
      <c r="W172" s="150" t="s">
        <v>629</v>
      </c>
      <c r="X172" s="152"/>
      <c r="Y172" s="153"/>
      <c r="Z172" s="153"/>
    </row>
    <row r="173" spans="3:26">
      <c r="C173" s="141">
        <v>267</v>
      </c>
      <c r="D173" s="142" t="s">
        <v>705</v>
      </c>
      <c r="E173" s="394" t="str">
        <f t="shared" si="201"/>
        <v>267word</v>
      </c>
      <c r="F173" s="142"/>
      <c r="G173" s="395"/>
      <c r="H173" s="395"/>
      <c r="I173" s="400" t="s">
        <v>649</v>
      </c>
      <c r="J173" s="152"/>
      <c r="K173" s="152"/>
      <c r="L173" s="153" t="s">
        <v>629</v>
      </c>
      <c r="Q173" s="141">
        <v>267</v>
      </c>
      <c r="R173" s="172" t="s">
        <v>554</v>
      </c>
      <c r="S173" s="405" t="str">
        <f t="shared" si="203"/>
        <v>267word</v>
      </c>
      <c r="T173" s="142"/>
      <c r="U173" s="395"/>
      <c r="V173" s="395"/>
      <c r="W173" s="400" t="s">
        <v>629</v>
      </c>
      <c r="X173" s="152"/>
      <c r="Y173" s="152"/>
      <c r="Z173" s="153" t="s">
        <v>629</v>
      </c>
    </row>
    <row r="174" spans="3:26">
      <c r="C174" s="141">
        <v>268</v>
      </c>
      <c r="D174" s="142" t="s">
        <v>705</v>
      </c>
      <c r="E174" s="394" t="str">
        <f t="shared" si="201"/>
        <v>268word</v>
      </c>
      <c r="F174" s="142"/>
      <c r="G174" s="142" t="s">
        <v>705</v>
      </c>
      <c r="H174" s="150" t="str">
        <f t="shared" ref="H174" si="223">C174/2 &amp; "word"</f>
        <v>134word</v>
      </c>
      <c r="I174" s="151" t="s">
        <v>629</v>
      </c>
      <c r="J174" s="142" t="s">
        <v>705</v>
      </c>
      <c r="K174" s="150" t="str">
        <f t="shared" ref="K174" si="224">C174/4 &amp; "word"</f>
        <v>67word</v>
      </c>
      <c r="L174" s="150" t="s">
        <v>640</v>
      </c>
      <c r="Q174" s="141">
        <v>268</v>
      </c>
      <c r="R174" s="172" t="s">
        <v>554</v>
      </c>
      <c r="S174" s="405" t="str">
        <f t="shared" si="203"/>
        <v>268word</v>
      </c>
      <c r="T174" s="142"/>
      <c r="U174" s="174" t="s">
        <v>554</v>
      </c>
      <c r="V174" s="174" t="str">
        <f t="shared" ref="V174" si="225">Q174/2 &amp; "word"</f>
        <v>134word</v>
      </c>
      <c r="W174" s="150" t="s">
        <v>629</v>
      </c>
      <c r="X174" s="174" t="s">
        <v>554</v>
      </c>
      <c r="Y174" s="174" t="str">
        <f t="shared" ref="Y174" si="226">Q174/4 &amp; "word"</f>
        <v>67word</v>
      </c>
      <c r="Z174" s="150" t="s">
        <v>629</v>
      </c>
    </row>
    <row r="175" spans="3:26">
      <c r="C175" s="141">
        <v>269</v>
      </c>
      <c r="D175" s="142" t="s">
        <v>705</v>
      </c>
      <c r="E175" s="394" t="str">
        <f t="shared" si="201"/>
        <v>269word</v>
      </c>
      <c r="F175" s="142"/>
      <c r="G175" s="395"/>
      <c r="H175" s="395"/>
      <c r="I175" s="400" t="s">
        <v>629</v>
      </c>
      <c r="J175" s="395"/>
      <c r="K175" s="395"/>
      <c r="L175" s="400" t="s">
        <v>629</v>
      </c>
      <c r="Q175" s="141">
        <v>269</v>
      </c>
      <c r="R175" s="172" t="s">
        <v>554</v>
      </c>
      <c r="S175" s="405" t="str">
        <f t="shared" si="203"/>
        <v>269word</v>
      </c>
      <c r="T175" s="142"/>
      <c r="U175" s="395"/>
      <c r="V175" s="395"/>
      <c r="W175" s="400" t="s">
        <v>629</v>
      </c>
      <c r="X175" s="395"/>
      <c r="Y175" s="395"/>
      <c r="Z175" s="400" t="s">
        <v>629</v>
      </c>
    </row>
    <row r="176" spans="3:26" ht="14.25" customHeight="1">
      <c r="C176" s="141">
        <v>270</v>
      </c>
      <c r="D176" s="142" t="s">
        <v>705</v>
      </c>
      <c r="E176" s="394" t="str">
        <f t="shared" si="201"/>
        <v>270word</v>
      </c>
      <c r="F176" s="142"/>
      <c r="G176" s="142" t="s">
        <v>705</v>
      </c>
      <c r="H176" s="150" t="str">
        <f t="shared" ref="H176" si="227">C176/2 &amp; "word"</f>
        <v>135word</v>
      </c>
      <c r="I176" s="151" t="s">
        <v>629</v>
      </c>
      <c r="J176" s="152"/>
      <c r="K176" s="153"/>
      <c r="L176" s="153"/>
      <c r="Q176" s="141">
        <v>270</v>
      </c>
      <c r="R176" s="172" t="s">
        <v>554</v>
      </c>
      <c r="S176" s="405" t="str">
        <f t="shared" si="203"/>
        <v>270word</v>
      </c>
      <c r="T176" s="142"/>
      <c r="U176" s="174" t="s">
        <v>554</v>
      </c>
      <c r="V176" s="174" t="str">
        <f t="shared" ref="V176" si="228">Q176/2 &amp; "word"</f>
        <v>135word</v>
      </c>
      <c r="W176" s="150" t="s">
        <v>640</v>
      </c>
      <c r="X176" s="152"/>
      <c r="Y176" s="153"/>
      <c r="Z176" s="153"/>
    </row>
    <row r="177" spans="3:26">
      <c r="C177" s="141">
        <v>271</v>
      </c>
      <c r="D177" s="142" t="s">
        <v>705</v>
      </c>
      <c r="E177" s="394" t="str">
        <f t="shared" si="201"/>
        <v>271word</v>
      </c>
      <c r="F177" s="147" t="s">
        <v>629</v>
      </c>
      <c r="G177" s="395"/>
      <c r="H177" s="395"/>
      <c r="I177" s="396" t="s">
        <v>629</v>
      </c>
      <c r="J177" s="152"/>
      <c r="K177" s="152"/>
      <c r="L177" s="154" t="s">
        <v>629</v>
      </c>
      <c r="Q177" s="141">
        <v>271</v>
      </c>
      <c r="R177" s="172" t="s">
        <v>554</v>
      </c>
      <c r="S177" s="405" t="str">
        <f t="shared" si="203"/>
        <v>271word</v>
      </c>
      <c r="T177" s="142"/>
      <c r="U177" s="395"/>
      <c r="V177" s="395"/>
      <c r="W177" s="400" t="s">
        <v>629</v>
      </c>
      <c r="X177" s="152"/>
      <c r="Y177" s="152"/>
      <c r="Z177" s="153" t="s">
        <v>629</v>
      </c>
    </row>
    <row r="178" spans="3:26">
      <c r="C178" s="141">
        <v>272</v>
      </c>
      <c r="D178" s="170" t="s">
        <v>549</v>
      </c>
      <c r="E178" s="170" t="str">
        <f t="shared" si="201"/>
        <v>272word</v>
      </c>
      <c r="F178" s="147" t="s">
        <v>703</v>
      </c>
      <c r="G178" s="150" t="s">
        <v>549</v>
      </c>
      <c r="H178" s="150" t="str">
        <f t="shared" ref="H178" si="229">C178/2 &amp; "word"</f>
        <v>136word</v>
      </c>
      <c r="I178" s="175" t="s">
        <v>703</v>
      </c>
      <c r="J178" s="150" t="s">
        <v>549</v>
      </c>
      <c r="K178" s="150" t="str">
        <f t="shared" ref="K178" si="230">C178/4 &amp; "word"</f>
        <v>68word</v>
      </c>
      <c r="L178" s="175" t="s">
        <v>703</v>
      </c>
      <c r="Q178" s="141">
        <v>272</v>
      </c>
      <c r="R178" s="172" t="s">
        <v>554</v>
      </c>
      <c r="S178" s="172" t="str">
        <f t="shared" si="203"/>
        <v>272word</v>
      </c>
      <c r="T178" s="142"/>
      <c r="U178" s="174" t="s">
        <v>554</v>
      </c>
      <c r="V178" s="174" t="str">
        <f t="shared" ref="V178" si="231">Q178/2 &amp; "word"</f>
        <v>136word</v>
      </c>
      <c r="W178" s="150" t="s">
        <v>629</v>
      </c>
      <c r="X178" s="174" t="s">
        <v>554</v>
      </c>
      <c r="Y178" s="174" t="str">
        <f t="shared" ref="Y178" si="232">Q178/4 &amp; "word"</f>
        <v>68word</v>
      </c>
      <c r="Z178" s="150" t="s">
        <v>629</v>
      </c>
    </row>
    <row r="179" spans="3:26">
      <c r="C179" s="141">
        <v>273</v>
      </c>
      <c r="D179" s="142" t="s">
        <v>705</v>
      </c>
      <c r="E179" s="394" t="str">
        <f t="shared" si="201"/>
        <v>273word</v>
      </c>
      <c r="F179" s="147" t="s">
        <v>629</v>
      </c>
      <c r="G179" s="395"/>
      <c r="H179" s="395"/>
      <c r="I179" s="396" t="s">
        <v>629</v>
      </c>
      <c r="J179" s="395"/>
      <c r="K179" s="395"/>
      <c r="L179" s="396" t="s">
        <v>629</v>
      </c>
      <c r="Q179" s="141">
        <v>273</v>
      </c>
      <c r="R179" s="172" t="s">
        <v>554</v>
      </c>
      <c r="S179" s="405" t="str">
        <f t="shared" si="203"/>
        <v>273word</v>
      </c>
      <c r="T179" s="142"/>
      <c r="U179" s="395"/>
      <c r="V179" s="395"/>
      <c r="W179" s="400" t="s">
        <v>629</v>
      </c>
      <c r="X179" s="395"/>
      <c r="Y179" s="395"/>
      <c r="Z179" s="400" t="s">
        <v>629</v>
      </c>
    </row>
    <row r="180" spans="3:26">
      <c r="C180" s="141">
        <v>274</v>
      </c>
      <c r="D180" s="142" t="s">
        <v>705</v>
      </c>
      <c r="E180" s="394" t="str">
        <f t="shared" si="201"/>
        <v>274word</v>
      </c>
      <c r="F180" s="142"/>
      <c r="G180" s="142" t="s">
        <v>705</v>
      </c>
      <c r="H180" s="150" t="str">
        <f t="shared" ref="H180" si="233">C180/2 &amp; "word"</f>
        <v>137word</v>
      </c>
      <c r="I180" s="151" t="s">
        <v>629</v>
      </c>
      <c r="J180" s="152"/>
      <c r="K180" s="153"/>
      <c r="L180" s="153"/>
      <c r="Q180" s="141">
        <v>274</v>
      </c>
      <c r="R180" s="172" t="s">
        <v>554</v>
      </c>
      <c r="S180" s="405" t="str">
        <f t="shared" si="203"/>
        <v>274word</v>
      </c>
      <c r="T180" s="142"/>
      <c r="U180" s="174" t="s">
        <v>554</v>
      </c>
      <c r="V180" s="174" t="str">
        <f t="shared" ref="V180" si="234">Q180/2 &amp; "word"</f>
        <v>137word</v>
      </c>
      <c r="W180" s="150" t="s">
        <v>629</v>
      </c>
      <c r="X180" s="152"/>
      <c r="Y180" s="153"/>
      <c r="Z180" s="154" t="s">
        <v>646</v>
      </c>
    </row>
    <row r="181" spans="3:26">
      <c r="C181" s="141">
        <v>275</v>
      </c>
      <c r="D181" s="142" t="s">
        <v>705</v>
      </c>
      <c r="E181" s="394" t="str">
        <f t="shared" si="201"/>
        <v>275word</v>
      </c>
      <c r="F181" s="142" t="s">
        <v>629</v>
      </c>
      <c r="G181" s="395"/>
      <c r="H181" s="395"/>
      <c r="I181" s="400" t="s">
        <v>629</v>
      </c>
      <c r="J181" s="152"/>
      <c r="K181" s="152"/>
      <c r="L181" s="153" t="s">
        <v>629</v>
      </c>
      <c r="Q181" s="141">
        <v>275</v>
      </c>
      <c r="R181" s="172" t="s">
        <v>554</v>
      </c>
      <c r="S181" s="405" t="str">
        <f t="shared" si="203"/>
        <v>275word</v>
      </c>
      <c r="T181" s="142"/>
      <c r="U181" s="395"/>
      <c r="V181" s="395"/>
      <c r="W181" s="400" t="s">
        <v>629</v>
      </c>
      <c r="X181" s="152"/>
      <c r="Y181" s="152"/>
      <c r="Z181" s="153" t="s">
        <v>629</v>
      </c>
    </row>
    <row r="182" spans="3:26">
      <c r="C182" s="141">
        <v>276</v>
      </c>
      <c r="D182" s="170" t="s">
        <v>549</v>
      </c>
      <c r="E182" s="170" t="str">
        <f t="shared" si="201"/>
        <v>276word</v>
      </c>
      <c r="F182" s="142" t="s">
        <v>629</v>
      </c>
      <c r="G182" s="171" t="s">
        <v>549</v>
      </c>
      <c r="H182" s="171" t="str">
        <f t="shared" ref="H182" si="235">C182/2 &amp; "word"</f>
        <v>138word</v>
      </c>
      <c r="I182" s="150" t="s">
        <v>629</v>
      </c>
      <c r="J182" s="171" t="s">
        <v>549</v>
      </c>
      <c r="K182" s="171" t="str">
        <f>C182/4 &amp; "word"</f>
        <v>69word</v>
      </c>
      <c r="L182" s="150" t="s">
        <v>629</v>
      </c>
      <c r="Q182" s="141">
        <v>276</v>
      </c>
      <c r="R182" s="172" t="s">
        <v>554</v>
      </c>
      <c r="S182" s="172" t="str">
        <f t="shared" si="203"/>
        <v>276word</v>
      </c>
      <c r="T182" s="142"/>
      <c r="U182" s="174" t="s">
        <v>554</v>
      </c>
      <c r="V182" s="174" t="str">
        <f t="shared" ref="V182" si="236">Q182/2 &amp; "word"</f>
        <v>138word</v>
      </c>
      <c r="W182" s="150" t="s">
        <v>629</v>
      </c>
      <c r="X182" s="174" t="s">
        <v>554</v>
      </c>
      <c r="Y182" s="174" t="str">
        <f>Q182/4 &amp; "word"</f>
        <v>69word</v>
      </c>
      <c r="Z182" s="150" t="s">
        <v>629</v>
      </c>
    </row>
    <row r="183" spans="3:26">
      <c r="C183" s="141">
        <v>277</v>
      </c>
      <c r="D183" s="142" t="s">
        <v>705</v>
      </c>
      <c r="E183" s="151" t="str">
        <f t="shared" si="201"/>
        <v>277word</v>
      </c>
      <c r="F183" s="142" t="s">
        <v>629</v>
      </c>
      <c r="G183" s="395"/>
      <c r="H183" s="395"/>
      <c r="I183" s="400" t="s">
        <v>629</v>
      </c>
      <c r="J183" s="395"/>
      <c r="K183" s="395"/>
      <c r="L183" s="400" t="s">
        <v>629</v>
      </c>
      <c r="Q183" s="141">
        <v>277</v>
      </c>
      <c r="R183" s="172" t="s">
        <v>554</v>
      </c>
      <c r="S183" s="182" t="str">
        <f t="shared" si="203"/>
        <v>277word</v>
      </c>
      <c r="T183" s="147" t="s">
        <v>652</v>
      </c>
      <c r="U183" s="395"/>
      <c r="V183" s="395"/>
      <c r="W183" s="400" t="s">
        <v>629</v>
      </c>
      <c r="X183" s="395"/>
      <c r="Y183" s="395"/>
      <c r="Z183" s="400" t="s">
        <v>629</v>
      </c>
    </row>
    <row r="184" spans="3:26">
      <c r="C184" s="141">
        <v>278</v>
      </c>
      <c r="D184" s="142" t="s">
        <v>705</v>
      </c>
      <c r="E184" s="394" t="str">
        <f t="shared" si="201"/>
        <v>278word</v>
      </c>
      <c r="F184" s="142"/>
      <c r="G184" s="142" t="s">
        <v>705</v>
      </c>
      <c r="H184" s="150" t="str">
        <f t="shared" si="202"/>
        <v>139word</v>
      </c>
      <c r="I184" s="151" t="s">
        <v>629</v>
      </c>
      <c r="J184" s="152"/>
      <c r="K184" s="153"/>
      <c r="L184" s="153"/>
      <c r="Q184" s="141">
        <v>278</v>
      </c>
      <c r="R184" s="172" t="s">
        <v>554</v>
      </c>
      <c r="S184" s="405" t="str">
        <f t="shared" si="203"/>
        <v>278word</v>
      </c>
      <c r="T184" s="142"/>
      <c r="U184" s="174" t="s">
        <v>554</v>
      </c>
      <c r="V184" s="174" t="str">
        <f t="shared" ref="V184" si="237">Q184/2 &amp; "word"</f>
        <v>139word</v>
      </c>
      <c r="W184" s="150" t="s">
        <v>629</v>
      </c>
      <c r="X184" s="152"/>
      <c r="Y184" s="153"/>
      <c r="Z184" s="153"/>
    </row>
    <row r="185" spans="3:26">
      <c r="C185" s="141">
        <v>279</v>
      </c>
      <c r="D185" s="142" t="s">
        <v>705</v>
      </c>
      <c r="E185" s="394" t="str">
        <f t="shared" si="201"/>
        <v>279word</v>
      </c>
      <c r="F185" s="142" t="s">
        <v>629</v>
      </c>
      <c r="G185" s="395"/>
      <c r="H185" s="395"/>
      <c r="I185" s="400" t="s">
        <v>629</v>
      </c>
      <c r="J185" s="152"/>
      <c r="K185" s="152"/>
      <c r="L185" s="153" t="s">
        <v>629</v>
      </c>
      <c r="Q185" s="141">
        <v>279</v>
      </c>
      <c r="R185" s="172" t="s">
        <v>554</v>
      </c>
      <c r="S185" s="405" t="str">
        <f t="shared" si="203"/>
        <v>279word</v>
      </c>
      <c r="T185" s="142"/>
      <c r="U185" s="395"/>
      <c r="V185" s="395"/>
      <c r="W185" s="400" t="s">
        <v>629</v>
      </c>
      <c r="X185" s="152"/>
      <c r="Y185" s="152"/>
      <c r="Z185" s="153" t="s">
        <v>629</v>
      </c>
    </row>
    <row r="186" spans="3:26">
      <c r="C186" s="141">
        <v>280</v>
      </c>
      <c r="D186" s="170" t="s">
        <v>549</v>
      </c>
      <c r="E186" s="170" t="str">
        <f t="shared" si="201"/>
        <v>280word</v>
      </c>
      <c r="F186" s="142" t="s">
        <v>629</v>
      </c>
      <c r="G186" s="171" t="s">
        <v>549</v>
      </c>
      <c r="H186" s="171" t="str">
        <f t="shared" si="202"/>
        <v>140word</v>
      </c>
      <c r="I186" s="150" t="s">
        <v>629</v>
      </c>
      <c r="J186" s="171" t="s">
        <v>549</v>
      </c>
      <c r="K186" s="171" t="str">
        <f t="shared" ref="K186" si="238">C186/4 &amp; "word"</f>
        <v>70word</v>
      </c>
      <c r="L186" s="150" t="s">
        <v>629</v>
      </c>
      <c r="Q186" s="141">
        <v>280</v>
      </c>
      <c r="R186" s="172" t="s">
        <v>554</v>
      </c>
      <c r="S186" s="172" t="str">
        <f t="shared" si="203"/>
        <v>280word</v>
      </c>
      <c r="T186" s="142"/>
      <c r="U186" s="174" t="s">
        <v>554</v>
      </c>
      <c r="V186" s="174" t="str">
        <f t="shared" ref="V186" si="239">Q186/2 &amp; "word"</f>
        <v>140word</v>
      </c>
      <c r="W186" s="150" t="s">
        <v>629</v>
      </c>
      <c r="X186" s="174" t="s">
        <v>554</v>
      </c>
      <c r="Y186" s="174" t="str">
        <f t="shared" ref="Y186" si="240">Q186/4 &amp; "word"</f>
        <v>70word</v>
      </c>
      <c r="Z186" s="150" t="s">
        <v>629</v>
      </c>
    </row>
    <row r="187" spans="3:26">
      <c r="C187" s="141">
        <v>281</v>
      </c>
      <c r="D187" s="142" t="s">
        <v>705</v>
      </c>
      <c r="E187" s="151" t="str">
        <f t="shared" si="201"/>
        <v>281word</v>
      </c>
      <c r="F187" s="142" t="s">
        <v>629</v>
      </c>
      <c r="G187" s="395"/>
      <c r="H187" s="395"/>
      <c r="I187" s="400" t="s">
        <v>629</v>
      </c>
      <c r="J187" s="395"/>
      <c r="K187" s="395"/>
      <c r="L187" s="400" t="s">
        <v>629</v>
      </c>
      <c r="Q187" s="141">
        <v>281</v>
      </c>
      <c r="R187" s="172" t="s">
        <v>554</v>
      </c>
      <c r="S187" s="182" t="str">
        <f t="shared" si="203"/>
        <v>281word</v>
      </c>
      <c r="T187" s="142"/>
      <c r="U187" s="395"/>
      <c r="V187" s="395"/>
      <c r="W187" s="400" t="s">
        <v>649</v>
      </c>
      <c r="X187" s="395"/>
      <c r="Y187" s="395"/>
      <c r="Z187" s="400" t="s">
        <v>629</v>
      </c>
    </row>
    <row r="188" spans="3:26">
      <c r="C188" s="141">
        <v>282</v>
      </c>
      <c r="D188" s="142" t="s">
        <v>705</v>
      </c>
      <c r="E188" s="394" t="str">
        <f t="shared" si="201"/>
        <v>282word</v>
      </c>
      <c r="F188" s="142"/>
      <c r="G188" s="142" t="s">
        <v>705</v>
      </c>
      <c r="H188" s="150" t="str">
        <f t="shared" si="202"/>
        <v>141word</v>
      </c>
      <c r="I188" s="151" t="s">
        <v>629</v>
      </c>
      <c r="J188" s="152"/>
      <c r="K188" s="153"/>
      <c r="L188" s="153"/>
      <c r="Q188" s="141">
        <v>282</v>
      </c>
      <c r="R188" s="172" t="s">
        <v>554</v>
      </c>
      <c r="S188" s="405" t="str">
        <f t="shared" si="203"/>
        <v>282word</v>
      </c>
      <c r="T188" s="142"/>
      <c r="U188" s="174" t="s">
        <v>554</v>
      </c>
      <c r="V188" s="174" t="str">
        <f t="shared" ref="V188" si="241">Q188/2 &amp; "word"</f>
        <v>141word</v>
      </c>
      <c r="W188" s="150" t="s">
        <v>629</v>
      </c>
      <c r="X188" s="152"/>
      <c r="Y188" s="153"/>
      <c r="Z188" s="153"/>
    </row>
    <row r="189" spans="3:26">
      <c r="C189" s="141">
        <v>283</v>
      </c>
      <c r="D189" s="142" t="s">
        <v>705</v>
      </c>
      <c r="E189" s="394" t="str">
        <f t="shared" si="201"/>
        <v>283word</v>
      </c>
      <c r="F189" s="142" t="s">
        <v>629</v>
      </c>
      <c r="G189" s="395"/>
      <c r="H189" s="395"/>
      <c r="I189" s="400" t="s">
        <v>629</v>
      </c>
      <c r="J189" s="152"/>
      <c r="K189" s="152"/>
      <c r="L189" s="153" t="s">
        <v>629</v>
      </c>
      <c r="Q189" s="141">
        <v>283</v>
      </c>
      <c r="R189" s="172" t="s">
        <v>554</v>
      </c>
      <c r="S189" s="405" t="str">
        <f t="shared" si="203"/>
        <v>283word</v>
      </c>
      <c r="T189" s="142"/>
      <c r="U189" s="395"/>
      <c r="V189" s="395"/>
      <c r="W189" s="400" t="s">
        <v>629</v>
      </c>
      <c r="X189" s="152"/>
      <c r="Y189" s="152"/>
      <c r="Z189" s="153" t="s">
        <v>629</v>
      </c>
    </row>
    <row r="190" spans="3:26">
      <c r="C190" s="141">
        <v>284</v>
      </c>
      <c r="D190" s="170" t="s">
        <v>549</v>
      </c>
      <c r="E190" s="170" t="str">
        <f t="shared" si="201"/>
        <v>284word</v>
      </c>
      <c r="F190" s="142" t="s">
        <v>629</v>
      </c>
      <c r="G190" s="171" t="s">
        <v>549</v>
      </c>
      <c r="H190" s="171" t="str">
        <f t="shared" si="202"/>
        <v>142word</v>
      </c>
      <c r="I190" s="150" t="s">
        <v>629</v>
      </c>
      <c r="J190" s="171" t="s">
        <v>549</v>
      </c>
      <c r="K190" s="171" t="str">
        <f t="shared" ref="K190" si="242">C190/4 &amp; "word"</f>
        <v>71word</v>
      </c>
      <c r="L190" s="150" t="s">
        <v>629</v>
      </c>
      <c r="Q190" s="141">
        <v>284</v>
      </c>
      <c r="R190" s="172" t="s">
        <v>554</v>
      </c>
      <c r="S190" s="172" t="str">
        <f t="shared" si="203"/>
        <v>284word</v>
      </c>
      <c r="T190" s="142"/>
      <c r="U190" s="174" t="s">
        <v>554</v>
      </c>
      <c r="V190" s="174" t="str">
        <f t="shared" ref="V190" si="243">Q190/2 &amp; "word"</f>
        <v>142word</v>
      </c>
      <c r="W190" s="150" t="s">
        <v>629</v>
      </c>
      <c r="X190" s="174" t="s">
        <v>554</v>
      </c>
      <c r="Y190" s="174" t="str">
        <f t="shared" ref="Y190" si="244">Q190/4 &amp; "word"</f>
        <v>71word</v>
      </c>
      <c r="Z190" s="150" t="s">
        <v>629</v>
      </c>
    </row>
    <row r="191" spans="3:26">
      <c r="C191" s="141">
        <v>285</v>
      </c>
      <c r="D191" s="142" t="s">
        <v>705</v>
      </c>
      <c r="E191" s="151" t="str">
        <f t="shared" si="201"/>
        <v>285word</v>
      </c>
      <c r="F191" s="142" t="s">
        <v>629</v>
      </c>
      <c r="G191" s="395"/>
      <c r="H191" s="395"/>
      <c r="I191" s="400" t="s">
        <v>629</v>
      </c>
      <c r="J191" s="395"/>
      <c r="K191" s="395"/>
      <c r="L191" s="400" t="s">
        <v>629</v>
      </c>
      <c r="Q191" s="141">
        <v>285</v>
      </c>
      <c r="R191" s="172" t="s">
        <v>554</v>
      </c>
      <c r="S191" s="182" t="str">
        <f t="shared" si="203"/>
        <v>285word</v>
      </c>
      <c r="T191" s="142"/>
      <c r="U191" s="395"/>
      <c r="V191" s="395"/>
      <c r="W191" s="400" t="s">
        <v>629</v>
      </c>
      <c r="X191" s="395"/>
      <c r="Y191" s="395"/>
      <c r="Z191" s="400" t="s">
        <v>629</v>
      </c>
    </row>
    <row r="192" spans="3:26">
      <c r="C192" s="141">
        <v>286</v>
      </c>
      <c r="D192" s="142" t="s">
        <v>705</v>
      </c>
      <c r="E192" s="394" t="str">
        <f t="shared" si="201"/>
        <v>286word</v>
      </c>
      <c r="F192" s="142"/>
      <c r="G192" s="142" t="s">
        <v>705</v>
      </c>
      <c r="H192" s="150" t="str">
        <f t="shared" si="202"/>
        <v>143word</v>
      </c>
      <c r="I192" s="151" t="s">
        <v>629</v>
      </c>
      <c r="J192" s="152"/>
      <c r="K192" s="153"/>
      <c r="L192" s="153"/>
      <c r="Q192" s="141">
        <v>286</v>
      </c>
      <c r="R192" s="172" t="s">
        <v>554</v>
      </c>
      <c r="S192" s="405" t="str">
        <f t="shared" si="203"/>
        <v>286word</v>
      </c>
      <c r="T192" s="142"/>
      <c r="U192" s="174" t="s">
        <v>554</v>
      </c>
      <c r="V192" s="174" t="str">
        <f t="shared" ref="V192" si="245">Q192/2 &amp; "word"</f>
        <v>143word</v>
      </c>
      <c r="W192" s="150" t="s">
        <v>629</v>
      </c>
      <c r="X192" s="152"/>
      <c r="Y192" s="153"/>
      <c r="Z192" s="153"/>
    </row>
    <row r="193" spans="3:26">
      <c r="C193" s="141">
        <v>287</v>
      </c>
      <c r="D193" s="142" t="s">
        <v>705</v>
      </c>
      <c r="E193" s="394" t="str">
        <f t="shared" si="201"/>
        <v>287word</v>
      </c>
      <c r="F193" s="142" t="s">
        <v>629</v>
      </c>
      <c r="G193" s="395"/>
      <c r="H193" s="395"/>
      <c r="I193" s="400" t="s">
        <v>629</v>
      </c>
      <c r="J193" s="152"/>
      <c r="K193" s="152"/>
      <c r="L193" s="153" t="s">
        <v>629</v>
      </c>
      <c r="Q193" s="141">
        <v>287</v>
      </c>
      <c r="R193" s="172" t="s">
        <v>554</v>
      </c>
      <c r="S193" s="405" t="str">
        <f t="shared" si="203"/>
        <v>287word</v>
      </c>
      <c r="T193" s="142"/>
      <c r="U193" s="395"/>
      <c r="V193" s="395"/>
      <c r="W193" s="400" t="s">
        <v>629</v>
      </c>
      <c r="X193" s="152"/>
      <c r="Y193" s="152"/>
      <c r="Z193" s="153" t="s">
        <v>629</v>
      </c>
    </row>
    <row r="194" spans="3:26">
      <c r="C194" s="141">
        <v>288</v>
      </c>
      <c r="D194" s="170" t="s">
        <v>549</v>
      </c>
      <c r="E194" s="170" t="str">
        <f t="shared" si="201"/>
        <v>288word</v>
      </c>
      <c r="F194" s="142" t="s">
        <v>629</v>
      </c>
      <c r="G194" s="171" t="s">
        <v>549</v>
      </c>
      <c r="H194" s="171" t="str">
        <f t="shared" si="202"/>
        <v>144word</v>
      </c>
      <c r="I194" s="150" t="s">
        <v>629</v>
      </c>
      <c r="J194" s="171" t="s">
        <v>549</v>
      </c>
      <c r="K194" s="171" t="str">
        <f t="shared" ref="K194" si="246">C194/4 &amp; "word"</f>
        <v>72word</v>
      </c>
      <c r="L194" s="150" t="s">
        <v>629</v>
      </c>
      <c r="Q194" s="141">
        <v>288</v>
      </c>
      <c r="R194" s="172" t="s">
        <v>554</v>
      </c>
      <c r="S194" s="172" t="str">
        <f t="shared" si="203"/>
        <v>288word</v>
      </c>
      <c r="T194" s="142"/>
      <c r="U194" s="174" t="s">
        <v>554</v>
      </c>
      <c r="V194" s="174" t="str">
        <f t="shared" ref="V194" si="247">Q194/2 &amp; "word"</f>
        <v>144word</v>
      </c>
      <c r="W194" s="150" t="s">
        <v>629</v>
      </c>
      <c r="X194" s="174" t="s">
        <v>554</v>
      </c>
      <c r="Y194" s="174" t="str">
        <f t="shared" ref="Y194" si="248">Q194/4 &amp; "word"</f>
        <v>72word</v>
      </c>
      <c r="Z194" s="150" t="s">
        <v>640</v>
      </c>
    </row>
    <row r="195" spans="3:26">
      <c r="R195" s="183"/>
      <c r="S195" s="183"/>
      <c r="T195" s="183"/>
      <c r="U195" s="183"/>
      <c r="V195" s="183"/>
      <c r="W195" s="183"/>
      <c r="X195" s="183"/>
      <c r="Y195" s="183"/>
      <c r="Z195" s="183"/>
    </row>
    <row r="196" spans="3:26">
      <c r="C196" s="236" t="s">
        <v>702</v>
      </c>
      <c r="D196" s="236" t="s">
        <v>702</v>
      </c>
      <c r="E196" s="180"/>
      <c r="F196" s="180"/>
      <c r="G196" s="236" t="s">
        <v>702</v>
      </c>
      <c r="H196" s="180"/>
      <c r="I196" s="180"/>
      <c r="J196" s="236" t="s">
        <v>702</v>
      </c>
      <c r="K196" s="180"/>
      <c r="L196" s="180"/>
      <c r="Q196" s="236" t="s">
        <v>702</v>
      </c>
      <c r="R196" s="236" t="s">
        <v>702</v>
      </c>
      <c r="S196" s="184"/>
      <c r="T196" s="184"/>
      <c r="U196" s="236" t="s">
        <v>702</v>
      </c>
      <c r="V196" s="184"/>
      <c r="W196" s="184"/>
      <c r="X196" s="236" t="s">
        <v>702</v>
      </c>
      <c r="Y196" s="184"/>
      <c r="Z196" s="184"/>
    </row>
    <row r="197" spans="3:26">
      <c r="C197" s="180"/>
      <c r="D197" s="180"/>
      <c r="E197" s="180"/>
      <c r="F197" s="180"/>
      <c r="G197" s="180"/>
      <c r="H197" s="180"/>
      <c r="I197" s="180"/>
      <c r="J197" s="180"/>
      <c r="K197" s="180"/>
      <c r="L197" s="180"/>
      <c r="Q197" s="180"/>
      <c r="R197" s="184"/>
      <c r="S197" s="184"/>
      <c r="T197" s="184"/>
      <c r="U197" s="184"/>
      <c r="V197" s="184"/>
      <c r="W197" s="184"/>
      <c r="X197" s="184"/>
      <c r="Y197" s="184"/>
      <c r="Z197" s="184"/>
    </row>
    <row r="198" spans="3:26">
      <c r="C198" s="141">
        <v>377</v>
      </c>
      <c r="D198" s="142" t="s">
        <v>705</v>
      </c>
      <c r="E198" s="142" t="str">
        <f t="shared" ref="E198:E209" si="249">C198&amp;"word"</f>
        <v>377word</v>
      </c>
      <c r="F198" s="142" t="s">
        <v>629</v>
      </c>
      <c r="G198" s="395"/>
      <c r="H198" s="395"/>
      <c r="I198" s="400" t="s">
        <v>629</v>
      </c>
      <c r="J198" s="395"/>
      <c r="K198" s="395"/>
      <c r="L198" s="400" t="s">
        <v>629</v>
      </c>
      <c r="Q198" s="141">
        <v>377</v>
      </c>
      <c r="R198" s="172" t="s">
        <v>554</v>
      </c>
      <c r="S198" s="405" t="str">
        <f t="shared" ref="S198:S205" si="250">Q198&amp;"word"</f>
        <v>377word</v>
      </c>
      <c r="T198" s="142"/>
      <c r="U198" s="395"/>
      <c r="V198" s="395"/>
      <c r="W198" s="400" t="s">
        <v>629</v>
      </c>
      <c r="X198" s="395"/>
      <c r="Y198" s="395"/>
      <c r="Z198" s="400" t="s">
        <v>629</v>
      </c>
    </row>
    <row r="199" spans="3:26">
      <c r="C199" s="141">
        <f>C198+1</f>
        <v>378</v>
      </c>
      <c r="D199" s="142" t="s">
        <v>705</v>
      </c>
      <c r="E199" s="142" t="str">
        <f t="shared" si="249"/>
        <v>378word</v>
      </c>
      <c r="F199" s="147" t="s">
        <v>652</v>
      </c>
      <c r="G199" s="142" t="s">
        <v>705</v>
      </c>
      <c r="H199" s="150" t="str">
        <f t="shared" ref="H199" si="251">C199/2 &amp; "word"</f>
        <v>189word</v>
      </c>
      <c r="I199" s="151" t="s">
        <v>629</v>
      </c>
      <c r="J199" s="152"/>
      <c r="K199" s="153"/>
      <c r="L199" s="153"/>
      <c r="Q199" s="141">
        <f>Q198+1</f>
        <v>378</v>
      </c>
      <c r="R199" s="172" t="s">
        <v>554</v>
      </c>
      <c r="S199" s="405" t="str">
        <f t="shared" si="250"/>
        <v>378word</v>
      </c>
      <c r="T199" s="142"/>
      <c r="U199" s="174" t="s">
        <v>554</v>
      </c>
      <c r="V199" s="174" t="str">
        <f t="shared" ref="V199" si="252">Q199/2 &amp; "word"</f>
        <v>189word</v>
      </c>
      <c r="W199" s="150" t="s">
        <v>629</v>
      </c>
      <c r="X199" s="152"/>
      <c r="Y199" s="153"/>
      <c r="Z199" s="153"/>
    </row>
    <row r="200" spans="3:26">
      <c r="C200" s="141">
        <f t="shared" ref="C200:C209" si="253">C199+1</f>
        <v>379</v>
      </c>
      <c r="D200" s="142" t="s">
        <v>705</v>
      </c>
      <c r="E200" s="142" t="str">
        <f t="shared" si="249"/>
        <v>379word</v>
      </c>
      <c r="F200" s="142" t="s">
        <v>629</v>
      </c>
      <c r="G200" s="395"/>
      <c r="H200" s="395"/>
      <c r="I200" s="400" t="s">
        <v>629</v>
      </c>
      <c r="J200" s="152"/>
      <c r="K200" s="152"/>
      <c r="L200" s="153" t="s">
        <v>629</v>
      </c>
      <c r="Q200" s="141">
        <f t="shared" ref="Q200:Q205" si="254">Q199+1</f>
        <v>379</v>
      </c>
      <c r="R200" s="172" t="s">
        <v>554</v>
      </c>
      <c r="S200" s="405" t="str">
        <f t="shared" si="250"/>
        <v>379word</v>
      </c>
      <c r="T200" s="142"/>
      <c r="U200" s="395"/>
      <c r="V200" s="395"/>
      <c r="W200" s="400" t="s">
        <v>629</v>
      </c>
      <c r="X200" s="152"/>
      <c r="Y200" s="152"/>
      <c r="Z200" s="153" t="s">
        <v>629</v>
      </c>
    </row>
    <row r="201" spans="3:26">
      <c r="C201" s="141">
        <f t="shared" si="253"/>
        <v>380</v>
      </c>
      <c r="D201" s="170" t="s">
        <v>549</v>
      </c>
      <c r="E201" s="170" t="str">
        <f t="shared" si="249"/>
        <v>380word</v>
      </c>
      <c r="F201" s="142" t="s">
        <v>629</v>
      </c>
      <c r="G201" s="171" t="s">
        <v>549</v>
      </c>
      <c r="H201" s="171" t="str">
        <f t="shared" ref="H201" si="255">C201/2 &amp; "word"</f>
        <v>190word</v>
      </c>
      <c r="I201" s="150" t="s">
        <v>640</v>
      </c>
      <c r="J201" s="171" t="s">
        <v>549</v>
      </c>
      <c r="K201" s="171" t="str">
        <f t="shared" ref="K201" si="256">C201/4 &amp; "word"</f>
        <v>95word</v>
      </c>
      <c r="L201" s="150" t="s">
        <v>629</v>
      </c>
      <c r="Q201" s="141">
        <f t="shared" si="254"/>
        <v>380</v>
      </c>
      <c r="R201" s="172" t="s">
        <v>554</v>
      </c>
      <c r="S201" s="172" t="str">
        <f t="shared" si="250"/>
        <v>380word</v>
      </c>
      <c r="T201" s="142"/>
      <c r="U201" s="174" t="s">
        <v>554</v>
      </c>
      <c r="V201" s="174" t="str">
        <f t="shared" ref="V201" si="257">Q201/2 &amp; "word"</f>
        <v>190word</v>
      </c>
      <c r="W201" s="150" t="s">
        <v>640</v>
      </c>
      <c r="X201" s="174" t="s">
        <v>554</v>
      </c>
      <c r="Y201" s="174" t="str">
        <f t="shared" ref="Y201" si="258">Q201/4 &amp; "word"</f>
        <v>95word</v>
      </c>
      <c r="Z201" s="150" t="s">
        <v>629</v>
      </c>
    </row>
    <row r="202" spans="3:26">
      <c r="C202" s="141">
        <f t="shared" si="253"/>
        <v>381</v>
      </c>
      <c r="D202" s="142" t="s">
        <v>705</v>
      </c>
      <c r="E202" s="142" t="str">
        <f t="shared" si="249"/>
        <v>381word</v>
      </c>
      <c r="F202" s="142" t="s">
        <v>629</v>
      </c>
      <c r="G202" s="395"/>
      <c r="H202" s="395"/>
      <c r="I202" s="400" t="s">
        <v>629</v>
      </c>
      <c r="J202" s="395"/>
      <c r="K202" s="395"/>
      <c r="L202" s="400" t="s">
        <v>629</v>
      </c>
      <c r="Q202" s="141">
        <f t="shared" si="254"/>
        <v>381</v>
      </c>
      <c r="R202" s="172" t="s">
        <v>554</v>
      </c>
      <c r="S202" s="182" t="str">
        <f t="shared" si="250"/>
        <v>381word</v>
      </c>
      <c r="T202" s="142"/>
      <c r="U202" s="395"/>
      <c r="V202" s="395"/>
      <c r="W202" s="400" t="s">
        <v>629</v>
      </c>
      <c r="X202" s="395"/>
      <c r="Y202" s="395"/>
      <c r="Z202" s="400" t="s">
        <v>629</v>
      </c>
    </row>
    <row r="203" spans="3:26">
      <c r="C203" s="141">
        <f t="shared" si="253"/>
        <v>382</v>
      </c>
      <c r="D203" s="142" t="s">
        <v>705</v>
      </c>
      <c r="E203" s="142" t="str">
        <f t="shared" si="249"/>
        <v>382word</v>
      </c>
      <c r="F203" s="142"/>
      <c r="G203" s="142" t="s">
        <v>705</v>
      </c>
      <c r="H203" s="150" t="str">
        <f t="shared" ref="H203" si="259">C203/2 &amp; "word"</f>
        <v>191word</v>
      </c>
      <c r="I203" s="151" t="s">
        <v>629</v>
      </c>
      <c r="J203" s="152"/>
      <c r="K203" s="153"/>
      <c r="L203" s="153"/>
      <c r="Q203" s="141">
        <f t="shared" si="254"/>
        <v>382</v>
      </c>
      <c r="R203" s="172" t="s">
        <v>554</v>
      </c>
      <c r="S203" s="405" t="str">
        <f t="shared" si="250"/>
        <v>382word</v>
      </c>
      <c r="T203" s="142"/>
      <c r="U203" s="174" t="s">
        <v>554</v>
      </c>
      <c r="V203" s="174" t="str">
        <f t="shared" ref="V203" si="260">Q203/2 &amp; "word"</f>
        <v>191word</v>
      </c>
      <c r="W203" s="150" t="s">
        <v>629</v>
      </c>
      <c r="X203" s="152"/>
      <c r="Y203" s="153"/>
      <c r="Z203" s="153"/>
    </row>
    <row r="204" spans="3:26">
      <c r="C204" s="141">
        <f t="shared" si="253"/>
        <v>383</v>
      </c>
      <c r="D204" s="142" t="s">
        <v>705</v>
      </c>
      <c r="E204" s="142" t="str">
        <f t="shared" si="249"/>
        <v>383word</v>
      </c>
      <c r="F204" s="142" t="s">
        <v>629</v>
      </c>
      <c r="G204" s="395"/>
      <c r="H204" s="395"/>
      <c r="I204" s="400" t="s">
        <v>629</v>
      </c>
      <c r="J204" s="152"/>
      <c r="K204" s="152"/>
      <c r="L204" s="153" t="s">
        <v>629</v>
      </c>
      <c r="Q204" s="141">
        <f t="shared" si="254"/>
        <v>383</v>
      </c>
      <c r="R204" s="172" t="s">
        <v>554</v>
      </c>
      <c r="S204" s="405" t="str">
        <f t="shared" si="250"/>
        <v>383word</v>
      </c>
      <c r="T204" s="142" t="s">
        <v>629</v>
      </c>
      <c r="U204" s="395"/>
      <c r="V204" s="395"/>
      <c r="W204" s="400" t="s">
        <v>629</v>
      </c>
      <c r="X204" s="152"/>
      <c r="Y204" s="152"/>
      <c r="Z204" s="153" t="s">
        <v>629</v>
      </c>
    </row>
    <row r="205" spans="3:26">
      <c r="C205" s="141">
        <f t="shared" si="253"/>
        <v>384</v>
      </c>
      <c r="D205" s="170" t="s">
        <v>549</v>
      </c>
      <c r="E205" s="170" t="str">
        <f t="shared" si="249"/>
        <v>384word</v>
      </c>
      <c r="F205" s="142" t="s">
        <v>629</v>
      </c>
      <c r="G205" s="171" t="s">
        <v>549</v>
      </c>
      <c r="H205" s="171" t="str">
        <f t="shared" ref="H205" si="261">C205/2 &amp; "word"</f>
        <v>192word</v>
      </c>
      <c r="I205" s="150" t="s">
        <v>629</v>
      </c>
      <c r="J205" s="171" t="s">
        <v>549</v>
      </c>
      <c r="K205" s="171" t="str">
        <f t="shared" ref="K205" si="262">C205/4 &amp; "word"</f>
        <v>96word</v>
      </c>
      <c r="L205" s="150" t="s">
        <v>640</v>
      </c>
      <c r="Q205" s="141">
        <f t="shared" si="254"/>
        <v>384</v>
      </c>
      <c r="R205" s="172" t="s">
        <v>554</v>
      </c>
      <c r="S205" s="172" t="str">
        <f t="shared" si="250"/>
        <v>384word</v>
      </c>
      <c r="T205" s="142" t="s">
        <v>629</v>
      </c>
      <c r="U205" s="174" t="s">
        <v>554</v>
      </c>
      <c r="V205" s="174" t="str">
        <f t="shared" ref="V205" si="263">Q205/2 &amp; "word"</f>
        <v>192word</v>
      </c>
      <c r="W205" s="150" t="s">
        <v>629</v>
      </c>
      <c r="X205" s="174" t="s">
        <v>554</v>
      </c>
      <c r="Y205" s="174" t="str">
        <f t="shared" ref="Y205" si="264">Q205/4 &amp; "word"</f>
        <v>96word</v>
      </c>
      <c r="Z205" s="150" t="s">
        <v>629</v>
      </c>
    </row>
    <row r="206" spans="3:26">
      <c r="C206" s="141">
        <f t="shared" si="253"/>
        <v>385</v>
      </c>
      <c r="D206" s="142" t="s">
        <v>705</v>
      </c>
      <c r="E206" s="142" t="str">
        <f t="shared" si="249"/>
        <v>385word</v>
      </c>
      <c r="F206" s="142" t="s">
        <v>629</v>
      </c>
      <c r="G206" s="395"/>
      <c r="H206" s="395"/>
      <c r="I206" s="400" t="s">
        <v>649</v>
      </c>
      <c r="J206" s="395"/>
      <c r="K206" s="395"/>
      <c r="L206" s="400" t="s">
        <v>629</v>
      </c>
      <c r="Q206" s="141">
        <f t="shared" ref="Q206:Q209" si="265">Q205+1</f>
        <v>385</v>
      </c>
      <c r="R206" s="172" t="s">
        <v>554</v>
      </c>
      <c r="S206" s="182" t="str">
        <f t="shared" ref="S206:S209" si="266">Q206&amp;"word"</f>
        <v>385word</v>
      </c>
      <c r="T206" s="142" t="s">
        <v>629</v>
      </c>
      <c r="U206" s="395"/>
      <c r="V206" s="395"/>
      <c r="W206" s="400" t="s">
        <v>629</v>
      </c>
      <c r="X206" s="395"/>
      <c r="Y206" s="395"/>
      <c r="Z206" s="400" t="s">
        <v>629</v>
      </c>
    </row>
    <row r="207" spans="3:26">
      <c r="C207" s="141">
        <f t="shared" si="253"/>
        <v>386</v>
      </c>
      <c r="D207" s="142" t="s">
        <v>705</v>
      </c>
      <c r="E207" s="142" t="str">
        <f t="shared" si="249"/>
        <v>386word</v>
      </c>
      <c r="F207" s="142"/>
      <c r="G207" s="142" t="s">
        <v>705</v>
      </c>
      <c r="H207" s="150" t="str">
        <f t="shared" ref="H207" si="267">C207/2 &amp; "word"</f>
        <v>193word</v>
      </c>
      <c r="I207" s="151" t="s">
        <v>629</v>
      </c>
      <c r="J207" s="152"/>
      <c r="K207" s="153"/>
      <c r="L207" s="153"/>
      <c r="Q207" s="141">
        <f t="shared" si="265"/>
        <v>386</v>
      </c>
      <c r="R207" s="172" t="s">
        <v>554</v>
      </c>
      <c r="S207" s="405" t="str">
        <f t="shared" si="266"/>
        <v>386word</v>
      </c>
      <c r="T207" s="142"/>
      <c r="U207" s="174" t="s">
        <v>554</v>
      </c>
      <c r="V207" s="174" t="str">
        <f t="shared" ref="V207" si="268">Q207/2 &amp; "word"</f>
        <v>193word</v>
      </c>
      <c r="W207" s="150" t="s">
        <v>629</v>
      </c>
      <c r="X207" s="152"/>
      <c r="Y207" s="153"/>
      <c r="Z207" s="153"/>
    </row>
    <row r="208" spans="3:26">
      <c r="C208" s="141">
        <f t="shared" si="253"/>
        <v>387</v>
      </c>
      <c r="D208" s="142" t="s">
        <v>705</v>
      </c>
      <c r="E208" s="142" t="str">
        <f t="shared" si="249"/>
        <v>387word</v>
      </c>
      <c r="F208" s="142" t="s">
        <v>629</v>
      </c>
      <c r="G208" s="395"/>
      <c r="H208" s="395"/>
      <c r="I208" s="400" t="s">
        <v>629</v>
      </c>
      <c r="J208" s="152"/>
      <c r="K208" s="152"/>
      <c r="L208" s="153" t="s">
        <v>629</v>
      </c>
      <c r="Q208" s="141">
        <f t="shared" si="265"/>
        <v>387</v>
      </c>
      <c r="R208" s="172" t="s">
        <v>554</v>
      </c>
      <c r="S208" s="405" t="str">
        <f t="shared" si="266"/>
        <v>387word</v>
      </c>
      <c r="T208" s="142"/>
      <c r="U208" s="395"/>
      <c r="V208" s="395"/>
      <c r="W208" s="400" t="s">
        <v>629</v>
      </c>
      <c r="X208" s="152"/>
      <c r="Y208" s="152"/>
      <c r="Z208" s="153" t="s">
        <v>629</v>
      </c>
    </row>
    <row r="209" spans="3:26">
      <c r="C209" s="141">
        <f t="shared" si="253"/>
        <v>388</v>
      </c>
      <c r="D209" s="170" t="s">
        <v>549</v>
      </c>
      <c r="E209" s="170" t="str">
        <f t="shared" si="249"/>
        <v>388word</v>
      </c>
      <c r="F209" s="142" t="s">
        <v>629</v>
      </c>
      <c r="G209" s="171" t="s">
        <v>549</v>
      </c>
      <c r="H209" s="171" t="str">
        <f t="shared" ref="H209" si="269">C209/2 &amp; "word"</f>
        <v>194word</v>
      </c>
      <c r="I209" s="150" t="s">
        <v>629</v>
      </c>
      <c r="J209" s="171" t="s">
        <v>549</v>
      </c>
      <c r="K209" s="171" t="str">
        <f t="shared" ref="K209" si="270">C209/4 &amp; "word"</f>
        <v>97word</v>
      </c>
      <c r="L209" s="150" t="s">
        <v>629</v>
      </c>
      <c r="Q209" s="141">
        <f t="shared" si="265"/>
        <v>388</v>
      </c>
      <c r="R209" s="172" t="s">
        <v>554</v>
      </c>
      <c r="S209" s="172" t="str">
        <f t="shared" si="266"/>
        <v>388word</v>
      </c>
      <c r="T209" s="142"/>
      <c r="U209" s="174" t="s">
        <v>554</v>
      </c>
      <c r="V209" s="174" t="str">
        <f t="shared" ref="V209" si="271">Q209/2 &amp; "word"</f>
        <v>194word</v>
      </c>
      <c r="W209" s="150" t="s">
        <v>629</v>
      </c>
      <c r="X209" s="174" t="s">
        <v>554</v>
      </c>
      <c r="Y209" s="174" t="str">
        <f t="shared" ref="Y209" si="272">Q209/4 &amp; "word"</f>
        <v>97word</v>
      </c>
      <c r="Z209" s="150" t="s">
        <v>629</v>
      </c>
    </row>
    <row r="210" spans="3:26">
      <c r="Q210" s="180"/>
      <c r="R210" s="184"/>
      <c r="S210" s="184"/>
      <c r="T210" s="184"/>
      <c r="U210" s="184"/>
      <c r="V210" s="184"/>
      <c r="W210" s="184"/>
      <c r="X210" s="184"/>
      <c r="Y210" s="184"/>
      <c r="Z210" s="184"/>
    </row>
    <row r="211" spans="3:26">
      <c r="C211" s="236" t="s">
        <v>702</v>
      </c>
      <c r="D211" s="236" t="s">
        <v>702</v>
      </c>
      <c r="E211" s="180"/>
      <c r="F211" s="180"/>
      <c r="G211" s="236" t="s">
        <v>702</v>
      </c>
      <c r="H211" s="180"/>
      <c r="I211" s="180"/>
      <c r="J211" s="236" t="s">
        <v>702</v>
      </c>
      <c r="K211" s="180"/>
      <c r="L211" s="180"/>
      <c r="Q211" s="236" t="s">
        <v>702</v>
      </c>
      <c r="R211" s="236" t="s">
        <v>702</v>
      </c>
      <c r="S211" s="184"/>
      <c r="T211" s="184"/>
      <c r="U211" s="236" t="s">
        <v>702</v>
      </c>
      <c r="V211" s="184"/>
      <c r="W211" s="184"/>
      <c r="X211" s="236" t="s">
        <v>702</v>
      </c>
      <c r="Y211" s="184"/>
      <c r="Z211" s="184"/>
    </row>
    <row r="212" spans="3:26">
      <c r="C212" s="180"/>
      <c r="D212" s="180"/>
      <c r="E212" s="180"/>
      <c r="F212" s="407"/>
      <c r="G212" s="180"/>
      <c r="H212" s="180"/>
      <c r="I212" s="180"/>
      <c r="J212" s="180"/>
      <c r="K212" s="180"/>
      <c r="L212" s="180"/>
      <c r="Q212" s="180"/>
      <c r="R212" s="184"/>
      <c r="S212" s="184"/>
      <c r="T212" s="408"/>
      <c r="U212" s="184"/>
      <c r="V212" s="184"/>
      <c r="W212" s="184"/>
      <c r="X212" s="184"/>
      <c r="Y212" s="184"/>
      <c r="Z212" s="184"/>
    </row>
    <row r="213" spans="3:26">
      <c r="C213" s="141">
        <v>505</v>
      </c>
      <c r="D213" s="142" t="s">
        <v>705</v>
      </c>
      <c r="E213" s="142" t="str">
        <f t="shared" ref="E213:E224" si="273">C213&amp;"word"</f>
        <v>505word</v>
      </c>
      <c r="F213" s="142" t="s">
        <v>629</v>
      </c>
      <c r="G213" s="395"/>
      <c r="H213" s="395"/>
      <c r="I213" s="400" t="s">
        <v>629</v>
      </c>
      <c r="J213" s="395"/>
      <c r="K213" s="395"/>
      <c r="L213" s="400" t="s">
        <v>629</v>
      </c>
      <c r="Q213" s="141">
        <v>505</v>
      </c>
      <c r="R213" s="172" t="s">
        <v>554</v>
      </c>
      <c r="S213" s="172" t="str">
        <f t="shared" ref="S213:S224" si="274">Q213&amp;"word"</f>
        <v>505word</v>
      </c>
      <c r="T213" s="172"/>
      <c r="U213" s="395"/>
      <c r="V213" s="395"/>
      <c r="W213" s="400" t="s">
        <v>629</v>
      </c>
      <c r="X213" s="395"/>
      <c r="Y213" s="395"/>
      <c r="Z213" s="400" t="s">
        <v>629</v>
      </c>
    </row>
    <row r="214" spans="3:26">
      <c r="C214" s="141">
        <v>506</v>
      </c>
      <c r="D214" s="142" t="s">
        <v>705</v>
      </c>
      <c r="E214" s="394" t="str">
        <f t="shared" si="273"/>
        <v>506word</v>
      </c>
      <c r="F214" s="142"/>
      <c r="G214" s="142" t="s">
        <v>705</v>
      </c>
      <c r="H214" s="150" t="str">
        <f t="shared" ref="H214" si="275">C214/2 &amp; "word"</f>
        <v>253word</v>
      </c>
      <c r="I214" s="151" t="s">
        <v>629</v>
      </c>
      <c r="J214" s="152"/>
      <c r="K214" s="153"/>
      <c r="L214" s="154" t="s">
        <v>646</v>
      </c>
      <c r="Q214" s="141">
        <v>506</v>
      </c>
      <c r="R214" s="172" t="s">
        <v>554</v>
      </c>
      <c r="S214" s="405" t="str">
        <f t="shared" si="274"/>
        <v>506word</v>
      </c>
      <c r="T214" s="142"/>
      <c r="U214" s="174" t="s">
        <v>554</v>
      </c>
      <c r="V214" s="174" t="str">
        <f t="shared" ref="V214" si="276">Q214/2 &amp; "word"</f>
        <v>253word</v>
      </c>
      <c r="W214" s="150" t="s">
        <v>629</v>
      </c>
      <c r="X214" s="152"/>
      <c r="Y214" s="153"/>
      <c r="Z214" s="153"/>
    </row>
    <row r="215" spans="3:26">
      <c r="C215" s="141">
        <v>507</v>
      </c>
      <c r="D215" s="142" t="s">
        <v>705</v>
      </c>
      <c r="E215" s="394" t="str">
        <f t="shared" si="273"/>
        <v>507word</v>
      </c>
      <c r="F215" s="142" t="s">
        <v>629</v>
      </c>
      <c r="G215" s="395"/>
      <c r="H215" s="395"/>
      <c r="I215" s="400" t="s">
        <v>629</v>
      </c>
      <c r="J215" s="152"/>
      <c r="K215" s="152"/>
      <c r="L215" s="153" t="s">
        <v>629</v>
      </c>
      <c r="Q215" s="141">
        <v>507</v>
      </c>
      <c r="R215" s="172" t="s">
        <v>554</v>
      </c>
      <c r="S215" s="405" t="str">
        <f t="shared" si="274"/>
        <v>507word</v>
      </c>
      <c r="T215" s="172"/>
      <c r="U215" s="395"/>
      <c r="V215" s="395"/>
      <c r="W215" s="400" t="s">
        <v>629</v>
      </c>
      <c r="X215" s="152"/>
      <c r="Y215" s="152"/>
      <c r="Z215" s="153" t="s">
        <v>629</v>
      </c>
    </row>
    <row r="216" spans="3:26">
      <c r="C216" s="141">
        <v>508</v>
      </c>
      <c r="D216" s="170" t="s">
        <v>549</v>
      </c>
      <c r="E216" s="170" t="str">
        <f t="shared" si="273"/>
        <v>508word</v>
      </c>
      <c r="F216" s="142" t="s">
        <v>629</v>
      </c>
      <c r="G216" s="171" t="s">
        <v>549</v>
      </c>
      <c r="H216" s="171" t="str">
        <f t="shared" ref="H216" si="277">C216/2 &amp; "word"</f>
        <v>254word</v>
      </c>
      <c r="I216" s="150" t="s">
        <v>629</v>
      </c>
      <c r="J216" s="171" t="s">
        <v>549</v>
      </c>
      <c r="K216" s="171" t="str">
        <f t="shared" ref="K216" si="278">C216/4 &amp; "word"</f>
        <v>127word</v>
      </c>
      <c r="L216" s="150" t="s">
        <v>629</v>
      </c>
      <c r="Q216" s="141">
        <v>508</v>
      </c>
      <c r="R216" s="172" t="s">
        <v>554</v>
      </c>
      <c r="S216" s="172" t="str">
        <f t="shared" si="274"/>
        <v>508word</v>
      </c>
      <c r="T216" s="185" t="s">
        <v>652</v>
      </c>
      <c r="U216" s="174" t="s">
        <v>554</v>
      </c>
      <c r="V216" s="174" t="str">
        <f t="shared" ref="V216" si="279">Q216/2 &amp; "word"</f>
        <v>254word</v>
      </c>
      <c r="W216" s="150" t="s">
        <v>629</v>
      </c>
      <c r="X216" s="174" t="s">
        <v>554</v>
      </c>
      <c r="Y216" s="174" t="str">
        <f t="shared" ref="Y216" si="280">Q216/4 &amp; "word"</f>
        <v>127word</v>
      </c>
      <c r="Z216" s="150" t="s">
        <v>629</v>
      </c>
    </row>
    <row r="217" spans="3:26">
      <c r="C217" s="141">
        <v>509</v>
      </c>
      <c r="D217" s="142" t="s">
        <v>705</v>
      </c>
      <c r="E217" s="151" t="str">
        <f t="shared" si="273"/>
        <v>509word</v>
      </c>
      <c r="F217" s="142" t="s">
        <v>629</v>
      </c>
      <c r="G217" s="395"/>
      <c r="H217" s="395"/>
      <c r="I217" s="400" t="s">
        <v>629</v>
      </c>
      <c r="J217" s="395"/>
      <c r="K217" s="395"/>
      <c r="L217" s="400" t="s">
        <v>629</v>
      </c>
      <c r="Q217" s="141">
        <v>509</v>
      </c>
      <c r="R217" s="172" t="s">
        <v>554</v>
      </c>
      <c r="S217" s="182" t="str">
        <f t="shared" si="274"/>
        <v>509word</v>
      </c>
      <c r="T217" s="172"/>
      <c r="U217" s="395"/>
      <c r="V217" s="395"/>
      <c r="W217" s="400" t="s">
        <v>629</v>
      </c>
      <c r="X217" s="395"/>
      <c r="Y217" s="395"/>
      <c r="Z217" s="400" t="s">
        <v>629</v>
      </c>
    </row>
    <row r="218" spans="3:26">
      <c r="C218" s="141">
        <v>510</v>
      </c>
      <c r="D218" s="142" t="s">
        <v>705</v>
      </c>
      <c r="E218" s="394" t="str">
        <f t="shared" si="273"/>
        <v>510word</v>
      </c>
      <c r="F218" s="142"/>
      <c r="G218" s="142" t="s">
        <v>705</v>
      </c>
      <c r="H218" s="150" t="str">
        <f t="shared" ref="H218" si="281">C218/2 &amp; "word"</f>
        <v>255word</v>
      </c>
      <c r="I218" s="151" t="s">
        <v>629</v>
      </c>
      <c r="J218" s="152"/>
      <c r="K218" s="153"/>
      <c r="L218" s="153"/>
      <c r="Q218" s="141">
        <v>510</v>
      </c>
      <c r="R218" s="172" t="s">
        <v>554</v>
      </c>
      <c r="S218" s="405" t="str">
        <f t="shared" si="274"/>
        <v>510word</v>
      </c>
      <c r="T218" s="142"/>
      <c r="U218" s="174" t="s">
        <v>554</v>
      </c>
      <c r="V218" s="174" t="str">
        <f t="shared" ref="V218" si="282">Q218/2 &amp; "word"</f>
        <v>255word</v>
      </c>
      <c r="W218" s="150" t="s">
        <v>629</v>
      </c>
      <c r="X218" s="152"/>
      <c r="Y218" s="153"/>
      <c r="Z218" s="153"/>
    </row>
    <row r="219" spans="3:26">
      <c r="C219" s="141">
        <v>511</v>
      </c>
      <c r="D219" s="142" t="s">
        <v>705</v>
      </c>
      <c r="E219" s="394" t="str">
        <f t="shared" si="273"/>
        <v>511word</v>
      </c>
      <c r="F219" s="147" t="s">
        <v>629</v>
      </c>
      <c r="G219" s="395"/>
      <c r="H219" s="395"/>
      <c r="I219" s="396" t="s">
        <v>629</v>
      </c>
      <c r="J219" s="152"/>
      <c r="K219" s="152"/>
      <c r="L219" s="154" t="s">
        <v>629</v>
      </c>
      <c r="M219" s="140"/>
      <c r="Q219" s="141">
        <v>511</v>
      </c>
      <c r="R219" s="172" t="s">
        <v>554</v>
      </c>
      <c r="S219" s="405" t="str">
        <f t="shared" si="274"/>
        <v>511word</v>
      </c>
      <c r="T219" s="142" t="s">
        <v>629</v>
      </c>
      <c r="U219" s="395"/>
      <c r="V219" s="395"/>
      <c r="W219" s="400" t="s">
        <v>629</v>
      </c>
      <c r="X219" s="152"/>
      <c r="Y219" s="152"/>
      <c r="Z219" s="153" t="s">
        <v>629</v>
      </c>
    </row>
    <row r="220" spans="3:26">
      <c r="C220" s="141">
        <v>512</v>
      </c>
      <c r="D220" s="170" t="s">
        <v>549</v>
      </c>
      <c r="E220" s="170" t="str">
        <f t="shared" si="273"/>
        <v>512word</v>
      </c>
      <c r="F220" s="147" t="s">
        <v>703</v>
      </c>
      <c r="G220" s="171" t="s">
        <v>549</v>
      </c>
      <c r="H220" s="171" t="str">
        <f t="shared" ref="H220" si="283">C220/2 &amp; "word"</f>
        <v>256word</v>
      </c>
      <c r="I220" s="175" t="s">
        <v>703</v>
      </c>
      <c r="J220" s="171" t="s">
        <v>549</v>
      </c>
      <c r="K220" s="171" t="str">
        <f t="shared" ref="K220" si="284">C220/4 &amp; "word"</f>
        <v>128word</v>
      </c>
      <c r="L220" s="175" t="s">
        <v>703</v>
      </c>
      <c r="M220" s="144"/>
      <c r="N220" s="53" t="s">
        <v>704</v>
      </c>
      <c r="Q220" s="141">
        <v>512</v>
      </c>
      <c r="R220" s="172" t="s">
        <v>554</v>
      </c>
      <c r="S220" s="172" t="str">
        <f t="shared" si="274"/>
        <v>512word</v>
      </c>
      <c r="T220" s="142" t="s">
        <v>629</v>
      </c>
      <c r="U220" s="174" t="s">
        <v>554</v>
      </c>
      <c r="V220" s="174" t="str">
        <f t="shared" ref="V220" si="285">Q220/2 &amp; "word"</f>
        <v>256word</v>
      </c>
      <c r="W220" s="150" t="s">
        <v>629</v>
      </c>
      <c r="X220" s="174" t="s">
        <v>554</v>
      </c>
      <c r="Y220" s="174" t="str">
        <f t="shared" ref="Y220" si="286">Q220/4 &amp; "word"</f>
        <v>128word</v>
      </c>
      <c r="Z220" s="150" t="s">
        <v>629</v>
      </c>
    </row>
    <row r="221" spans="3:26">
      <c r="C221" s="141">
        <v>513</v>
      </c>
      <c r="D221" s="142" t="s">
        <v>705</v>
      </c>
      <c r="E221" s="394" t="str">
        <f t="shared" si="273"/>
        <v>513word</v>
      </c>
      <c r="F221" s="147" t="s">
        <v>629</v>
      </c>
      <c r="G221" s="395"/>
      <c r="H221" s="395"/>
      <c r="I221" s="396" t="s">
        <v>629</v>
      </c>
      <c r="J221" s="395"/>
      <c r="K221" s="395"/>
      <c r="L221" s="396" t="s">
        <v>629</v>
      </c>
      <c r="N221" s="18" t="s">
        <v>637</v>
      </c>
      <c r="Q221" s="141">
        <v>513</v>
      </c>
      <c r="R221" s="172" t="s">
        <v>554</v>
      </c>
      <c r="S221" s="405" t="str">
        <f t="shared" si="274"/>
        <v>513word</v>
      </c>
      <c r="T221" s="142" t="s">
        <v>629</v>
      </c>
      <c r="U221" s="395"/>
      <c r="V221" s="395"/>
      <c r="W221" s="400" t="s">
        <v>629</v>
      </c>
      <c r="X221" s="395"/>
      <c r="Y221" s="395"/>
      <c r="Z221" s="400" t="s">
        <v>629</v>
      </c>
    </row>
    <row r="222" spans="3:26">
      <c r="C222" s="141">
        <v>514</v>
      </c>
      <c r="D222" s="142" t="s">
        <v>705</v>
      </c>
      <c r="E222" s="394" t="str">
        <f t="shared" si="273"/>
        <v>514word</v>
      </c>
      <c r="F222" s="142"/>
      <c r="G222" s="142" t="s">
        <v>705</v>
      </c>
      <c r="H222" s="150" t="str">
        <f t="shared" ref="H222" si="287">C222/2 &amp; "word"</f>
        <v>257word</v>
      </c>
      <c r="I222" s="151" t="s">
        <v>629</v>
      </c>
      <c r="J222" s="152"/>
      <c r="K222" s="153"/>
      <c r="L222" s="153"/>
      <c r="Q222" s="141">
        <v>514</v>
      </c>
      <c r="R222" s="172" t="s">
        <v>554</v>
      </c>
      <c r="S222" s="405" t="str">
        <f t="shared" si="274"/>
        <v>514word</v>
      </c>
      <c r="T222" s="142"/>
      <c r="U222" s="174" t="s">
        <v>554</v>
      </c>
      <c r="V222" s="174" t="str">
        <f t="shared" ref="V222" si="288">Q222/2 &amp; "word"</f>
        <v>257word</v>
      </c>
      <c r="W222" s="150" t="s">
        <v>629</v>
      </c>
      <c r="X222" s="152"/>
      <c r="Y222" s="153"/>
      <c r="Z222" s="153"/>
    </row>
    <row r="223" spans="3:26">
      <c r="C223" s="141">
        <v>515</v>
      </c>
      <c r="D223" s="142" t="s">
        <v>705</v>
      </c>
      <c r="E223" s="394" t="str">
        <f t="shared" si="273"/>
        <v>515word</v>
      </c>
      <c r="F223" s="142" t="s">
        <v>629</v>
      </c>
      <c r="G223" s="395"/>
      <c r="H223" s="395"/>
      <c r="I223" s="400" t="s">
        <v>629</v>
      </c>
      <c r="J223" s="152"/>
      <c r="K223" s="152"/>
      <c r="L223" s="153" t="s">
        <v>629</v>
      </c>
      <c r="N223" s="18" t="s">
        <v>644</v>
      </c>
      <c r="Q223" s="141">
        <v>515</v>
      </c>
      <c r="R223" s="172" t="s">
        <v>554</v>
      </c>
      <c r="S223" s="405" t="str">
        <f t="shared" si="274"/>
        <v>515word</v>
      </c>
      <c r="T223" s="172"/>
      <c r="U223" s="395"/>
      <c r="V223" s="395"/>
      <c r="W223" s="400" t="s">
        <v>629</v>
      </c>
      <c r="X223" s="152"/>
      <c r="Y223" s="152"/>
      <c r="Z223" s="153" t="s">
        <v>629</v>
      </c>
    </row>
    <row r="224" spans="3:26">
      <c r="C224" s="141">
        <v>516</v>
      </c>
      <c r="D224" s="170" t="s">
        <v>549</v>
      </c>
      <c r="E224" s="170" t="str">
        <f t="shared" si="273"/>
        <v>516word</v>
      </c>
      <c r="F224" s="142" t="s">
        <v>629</v>
      </c>
      <c r="G224" s="142" t="s">
        <v>705</v>
      </c>
      <c r="H224" s="150" t="str">
        <f t="shared" ref="H224" si="289">C224/2 &amp; "word"</f>
        <v>258word</v>
      </c>
      <c r="I224" s="150" t="s">
        <v>629</v>
      </c>
      <c r="J224" s="142" t="s">
        <v>705</v>
      </c>
      <c r="K224" s="150" t="str">
        <f t="shared" ref="K224" si="290">C224/4 &amp; "word"</f>
        <v>129word</v>
      </c>
      <c r="L224" s="150" t="s">
        <v>629</v>
      </c>
      <c r="N224" s="97" t="s">
        <v>647</v>
      </c>
      <c r="Q224" s="141">
        <v>516</v>
      </c>
      <c r="R224" s="172" t="s">
        <v>554</v>
      </c>
      <c r="S224" s="172" t="str">
        <f t="shared" si="274"/>
        <v>516word</v>
      </c>
      <c r="T224" s="172"/>
      <c r="U224" s="174" t="s">
        <v>554</v>
      </c>
      <c r="V224" s="174" t="str">
        <f t="shared" ref="V224" si="291">Q224/2 &amp; "word"</f>
        <v>258word</v>
      </c>
      <c r="W224" s="150" t="s">
        <v>629</v>
      </c>
      <c r="X224" s="174" t="s">
        <v>554</v>
      </c>
      <c r="Y224" s="174" t="str">
        <f t="shared" ref="Y224" si="292">Q224/4 &amp; "word"</f>
        <v>129word</v>
      </c>
      <c r="Z224" s="150" t="s">
        <v>629</v>
      </c>
    </row>
    <row r="226" spans="3:26">
      <c r="C226" s="236" t="s">
        <v>702</v>
      </c>
      <c r="D226" s="236" t="s">
        <v>702</v>
      </c>
      <c r="E226" s="180"/>
      <c r="F226" s="180"/>
      <c r="G226" s="236" t="s">
        <v>702</v>
      </c>
      <c r="H226" s="180"/>
      <c r="I226" s="180"/>
      <c r="J226" s="236" t="s">
        <v>702</v>
      </c>
      <c r="K226" s="180"/>
      <c r="L226" s="180"/>
      <c r="Q226" s="236" t="s">
        <v>702</v>
      </c>
      <c r="R226" s="236" t="s">
        <v>702</v>
      </c>
      <c r="S226" s="180"/>
      <c r="T226" s="180"/>
      <c r="U226" s="236" t="s">
        <v>702</v>
      </c>
      <c r="V226" s="180"/>
      <c r="W226" s="180"/>
      <c r="X226" s="236" t="s">
        <v>702</v>
      </c>
      <c r="Y226" s="180"/>
      <c r="Z226" s="180"/>
    </row>
  </sheetData>
  <mergeCells count="4">
    <mergeCell ref="AG38:AG51"/>
    <mergeCell ref="AG30:AG35"/>
    <mergeCell ref="C16:C18"/>
    <mergeCell ref="Q16:Q18"/>
  </mergeCells>
  <phoneticPr fontId="3"/>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pageSetUpPr fitToPage="1"/>
  </sheetPr>
  <dimension ref="A1:DO59"/>
  <sheetViews>
    <sheetView showGridLines="0" view="pageBreakPreview" zoomScale="85" zoomScaleNormal="55" zoomScaleSheetLayoutView="85" workbookViewId="0">
      <selection activeCell="BF11" sqref="BF11"/>
    </sheetView>
  </sheetViews>
  <sheetFormatPr defaultColWidth="9" defaultRowHeight="14"/>
  <cols>
    <col min="1" max="1" width="2.90625" style="18" customWidth="1"/>
    <col min="2" max="2" width="6.26953125" style="77" customWidth="1"/>
    <col min="3" max="3" width="17" style="18" customWidth="1"/>
    <col min="4" max="4" width="17.36328125" style="18" customWidth="1"/>
    <col min="5" max="5" width="15.08984375" style="18" bestFit="1" customWidth="1"/>
    <col min="6" max="6" width="9.453125" style="77" customWidth="1"/>
    <col min="7" max="7" width="27.90625" style="77" customWidth="1"/>
    <col min="8" max="8" width="25.08984375" style="18" customWidth="1"/>
    <col min="9" max="9" width="42.6328125" style="18" customWidth="1"/>
    <col min="10" max="10" width="52.453125" style="18" customWidth="1"/>
    <col min="11" max="11" width="7.453125" style="18" customWidth="1"/>
    <col min="12" max="12" width="10.90625" style="77" bestFit="1" customWidth="1"/>
    <col min="13" max="13" width="8.6328125" style="77" bestFit="1" customWidth="1"/>
    <col min="14" max="14" width="10.7265625" style="77" bestFit="1" customWidth="1"/>
    <col min="15" max="15" width="7.453125" style="18" customWidth="1"/>
    <col min="16" max="16" width="10.90625" style="77" bestFit="1" customWidth="1"/>
    <col min="17" max="17" width="8.6328125" style="77" bestFit="1" customWidth="1"/>
    <col min="18" max="18" width="10.7265625" style="77" bestFit="1" customWidth="1"/>
    <col min="19" max="19" width="7.453125" style="18" customWidth="1"/>
    <col min="20" max="20" width="10.90625" style="77" bestFit="1" customWidth="1"/>
    <col min="21" max="21" width="8.6328125" style="77" bestFit="1" customWidth="1"/>
    <col min="22" max="22" width="10.7265625" style="77" bestFit="1" customWidth="1"/>
    <col min="23" max="23" width="7.453125" style="18" customWidth="1"/>
    <col min="24" max="24" width="10.90625" style="77" bestFit="1" customWidth="1"/>
    <col min="25" max="25" width="8.6328125" style="77" bestFit="1" customWidth="1"/>
    <col min="26" max="26" width="10.7265625" style="77" bestFit="1" customWidth="1"/>
    <col min="27" max="27" width="7.453125" style="18" customWidth="1"/>
    <col min="28" max="28" width="10.90625" style="77" bestFit="1" customWidth="1"/>
    <col min="29" max="29" width="8.6328125" style="77" bestFit="1" customWidth="1"/>
    <col min="30" max="30" width="10.7265625" style="77" bestFit="1" customWidth="1"/>
    <col min="31" max="31" width="7.453125" style="18" customWidth="1"/>
    <col min="32" max="32" width="10.90625" style="77" bestFit="1" customWidth="1"/>
    <col min="33" max="33" width="8.6328125" style="77" bestFit="1" customWidth="1"/>
    <col min="34" max="34" width="10.7265625" style="77" bestFit="1" customWidth="1"/>
    <col min="35" max="35" width="37.36328125" style="18" customWidth="1"/>
    <col min="36" max="36" width="3.453125" style="18" customWidth="1"/>
    <col min="37" max="37" width="12.08984375" style="18" customWidth="1"/>
    <col min="38" max="38" width="8.6328125" style="18" bestFit="1" customWidth="1"/>
    <col min="39" max="39" width="9" style="18"/>
    <col min="40" max="45" width="5.7265625" style="18" customWidth="1"/>
    <col min="46" max="47" width="4.26953125" style="18" customWidth="1"/>
    <col min="48" max="48" width="4.6328125" style="18" customWidth="1"/>
    <col min="49" max="50" width="4.26953125" style="18" customWidth="1"/>
    <col min="51" max="54" width="5.453125" style="18" customWidth="1"/>
    <col min="55" max="55" width="4.26953125" style="18" customWidth="1"/>
    <col min="56" max="56" width="9" style="18"/>
    <col min="57" max="61" width="4.26953125" style="18" customWidth="1"/>
    <col min="62" max="72" width="4.7265625" style="18" customWidth="1"/>
    <col min="73" max="73" width="4.90625" style="18" customWidth="1"/>
    <col min="74" max="92" width="4.7265625" style="18" customWidth="1"/>
    <col min="93" max="93" width="10.36328125" style="18" bestFit="1" customWidth="1"/>
    <col min="94" max="16384" width="9" style="18"/>
  </cols>
  <sheetData>
    <row r="1" spans="1:119" ht="25.5">
      <c r="B1" s="78" t="s">
        <v>706</v>
      </c>
      <c r="C1" s="78" t="s">
        <v>707</v>
      </c>
      <c r="D1" s="74"/>
      <c r="E1" s="74"/>
      <c r="F1" s="93"/>
      <c r="G1" s="93"/>
      <c r="H1" s="76"/>
      <c r="I1" s="76"/>
      <c r="BJ1" s="18" t="s">
        <v>438</v>
      </c>
    </row>
    <row r="2" spans="1:119">
      <c r="C2" s="92" t="s">
        <v>708</v>
      </c>
      <c r="AU2" s="146" t="s">
        <v>441</v>
      </c>
      <c r="AV2" s="297"/>
      <c r="AW2" s="297"/>
      <c r="AX2" s="297"/>
      <c r="AY2" s="297"/>
      <c r="AZ2" s="297"/>
      <c r="BA2" s="297"/>
      <c r="BB2" s="221"/>
      <c r="BD2" s="141" t="s">
        <v>442</v>
      </c>
      <c r="BE2" s="146" t="s">
        <v>443</v>
      </c>
      <c r="BF2" s="297"/>
      <c r="BG2" s="297"/>
      <c r="BH2" s="221"/>
      <c r="BP2" s="146" t="s">
        <v>444</v>
      </c>
      <c r="BQ2" s="297"/>
      <c r="BR2" s="297"/>
      <c r="BS2" s="297"/>
      <c r="BT2" s="146" t="s">
        <v>445</v>
      </c>
      <c r="BU2" s="297"/>
      <c r="BV2" s="297"/>
      <c r="BW2" s="297"/>
      <c r="BX2" s="146" t="s">
        <v>446</v>
      </c>
      <c r="BY2" s="297"/>
      <c r="BZ2" s="297"/>
      <c r="CA2" s="221"/>
      <c r="CB2" s="146" t="s">
        <v>447</v>
      </c>
      <c r="CC2" s="297"/>
      <c r="CD2" s="297"/>
      <c r="CE2" s="221"/>
      <c r="CF2" s="146" t="s">
        <v>448</v>
      </c>
      <c r="CG2" s="297"/>
      <c r="CH2" s="297"/>
      <c r="CI2" s="221"/>
      <c r="CJ2" s="146" t="s">
        <v>449</v>
      </c>
      <c r="CK2" s="297"/>
      <c r="CL2" s="297"/>
      <c r="CM2" s="221"/>
      <c r="CO2" s="384" t="s">
        <v>450</v>
      </c>
    </row>
    <row r="3" spans="1:119" ht="13.5" customHeight="1">
      <c r="C3" s="74"/>
      <c r="D3" s="74"/>
      <c r="E3" s="74"/>
      <c r="F3" s="93"/>
      <c r="G3" s="93"/>
      <c r="AU3" s="384"/>
      <c r="AV3" s="141" t="s">
        <v>452</v>
      </c>
      <c r="AW3" s="141" t="s">
        <v>453</v>
      </c>
      <c r="AX3" s="146"/>
      <c r="AY3" s="297"/>
      <c r="AZ3" s="297"/>
      <c r="BA3" s="297"/>
      <c r="BB3" s="221"/>
      <c r="BD3" s="146">
        <f>SUM(F5:F7)</f>
        <v>18</v>
      </c>
      <c r="BE3" s="141">
        <f>SUM(BE5:BE7)</f>
        <v>0</v>
      </c>
      <c r="BF3" s="141">
        <f t="shared" ref="BF3:CM3" si="0">SUM(BF5:BF7)</f>
        <v>0</v>
      </c>
      <c r="BG3" s="141">
        <f t="shared" si="0"/>
        <v>0</v>
      </c>
      <c r="BH3" s="141">
        <f t="shared" si="0"/>
        <v>0</v>
      </c>
      <c r="BI3" s="141">
        <f t="shared" si="0"/>
        <v>0</v>
      </c>
      <c r="BJ3" s="141">
        <f t="shared" si="0"/>
        <v>3</v>
      </c>
      <c r="BK3" s="141">
        <f t="shared" si="0"/>
        <v>3</v>
      </c>
      <c r="BL3" s="141">
        <f t="shared" si="0"/>
        <v>3</v>
      </c>
      <c r="BM3" s="141">
        <f t="shared" si="0"/>
        <v>3</v>
      </c>
      <c r="BN3" s="141">
        <f t="shared" ref="BN3" si="1">SUM(BN5:BN7)</f>
        <v>3</v>
      </c>
      <c r="BO3" s="141">
        <f t="shared" si="0"/>
        <v>3</v>
      </c>
      <c r="BP3" s="141">
        <f t="shared" si="0"/>
        <v>0</v>
      </c>
      <c r="BQ3" s="141">
        <f t="shared" si="0"/>
        <v>0</v>
      </c>
      <c r="BR3" s="141">
        <f t="shared" si="0"/>
        <v>0</v>
      </c>
      <c r="BS3" s="141">
        <f t="shared" si="0"/>
        <v>0</v>
      </c>
      <c r="BT3" s="141">
        <f t="shared" si="0"/>
        <v>0</v>
      </c>
      <c r="BU3" s="141">
        <f t="shared" si="0"/>
        <v>0</v>
      </c>
      <c r="BV3" s="141">
        <f t="shared" si="0"/>
        <v>0</v>
      </c>
      <c r="BW3" s="141">
        <f t="shared" si="0"/>
        <v>0</v>
      </c>
      <c r="BX3" s="141">
        <f t="shared" si="0"/>
        <v>0</v>
      </c>
      <c r="BY3" s="141">
        <f t="shared" si="0"/>
        <v>0</v>
      </c>
      <c r="BZ3" s="141">
        <f t="shared" si="0"/>
        <v>0</v>
      </c>
      <c r="CA3" s="141">
        <f t="shared" si="0"/>
        <v>0</v>
      </c>
      <c r="CB3" s="141">
        <f t="shared" si="0"/>
        <v>0</v>
      </c>
      <c r="CC3" s="141">
        <f t="shared" si="0"/>
        <v>0</v>
      </c>
      <c r="CD3" s="141">
        <f t="shared" si="0"/>
        <v>0</v>
      </c>
      <c r="CE3" s="141">
        <f t="shared" si="0"/>
        <v>0</v>
      </c>
      <c r="CF3" s="141">
        <f t="shared" ref="CF3:CI3" si="2">SUM(CF5:CF7)</f>
        <v>0</v>
      </c>
      <c r="CG3" s="141">
        <f t="shared" si="2"/>
        <v>0</v>
      </c>
      <c r="CH3" s="141">
        <f t="shared" si="2"/>
        <v>0</v>
      </c>
      <c r="CI3" s="141">
        <f t="shared" si="2"/>
        <v>0</v>
      </c>
      <c r="CJ3" s="141">
        <f t="shared" si="0"/>
        <v>0</v>
      </c>
      <c r="CK3" s="141">
        <f t="shared" si="0"/>
        <v>0</v>
      </c>
      <c r="CL3" s="141">
        <f t="shared" si="0"/>
        <v>0</v>
      </c>
      <c r="CM3" s="141">
        <f t="shared" si="0"/>
        <v>0</v>
      </c>
      <c r="CO3" s="283"/>
    </row>
    <row r="4" spans="1:119" s="82" customFormat="1" ht="27.75" customHeight="1">
      <c r="A4" s="40"/>
      <c r="B4" s="385" t="s">
        <v>394</v>
      </c>
      <c r="C4" s="79" t="s">
        <v>454</v>
      </c>
      <c r="D4" s="385" t="s">
        <v>455</v>
      </c>
      <c r="E4" s="80" t="s">
        <v>456</v>
      </c>
      <c r="F4" s="385" t="s">
        <v>457</v>
      </c>
      <c r="G4" s="79" t="s">
        <v>547</v>
      </c>
      <c r="H4" s="79" t="s">
        <v>459</v>
      </c>
      <c r="I4" s="79" t="s">
        <v>460</v>
      </c>
      <c r="J4" s="79" t="s">
        <v>461</v>
      </c>
      <c r="K4" s="81" t="s">
        <v>462</v>
      </c>
      <c r="L4" s="81" t="s">
        <v>463</v>
      </c>
      <c r="M4" s="81" t="s">
        <v>464</v>
      </c>
      <c r="N4" s="81" t="s">
        <v>465</v>
      </c>
      <c r="O4" s="192" t="s">
        <v>466</v>
      </c>
      <c r="P4" s="192" t="s">
        <v>463</v>
      </c>
      <c r="Q4" s="192" t="s">
        <v>464</v>
      </c>
      <c r="R4" s="192" t="s">
        <v>465</v>
      </c>
      <c r="S4" s="288" t="s">
        <v>467</v>
      </c>
      <c r="T4" s="288" t="s">
        <v>463</v>
      </c>
      <c r="U4" s="288" t="s">
        <v>464</v>
      </c>
      <c r="V4" s="288" t="s">
        <v>465</v>
      </c>
      <c r="W4" s="293" t="s">
        <v>468</v>
      </c>
      <c r="X4" s="293" t="s">
        <v>463</v>
      </c>
      <c r="Y4" s="293" t="s">
        <v>464</v>
      </c>
      <c r="Z4" s="293" t="s">
        <v>465</v>
      </c>
      <c r="AA4" s="356" t="s">
        <v>469</v>
      </c>
      <c r="AB4" s="356" t="s">
        <v>463</v>
      </c>
      <c r="AC4" s="356" t="s">
        <v>464</v>
      </c>
      <c r="AD4" s="356" t="s">
        <v>465</v>
      </c>
      <c r="AE4" s="342" t="s">
        <v>470</v>
      </c>
      <c r="AF4" s="342" t="s">
        <v>463</v>
      </c>
      <c r="AG4" s="342" t="s">
        <v>464</v>
      </c>
      <c r="AH4" s="342" t="s">
        <v>465</v>
      </c>
      <c r="AI4" s="385" t="s">
        <v>48</v>
      </c>
      <c r="AJ4" s="40"/>
      <c r="AK4" s="282" t="s">
        <v>571</v>
      </c>
      <c r="AL4" s="40" t="s">
        <v>471</v>
      </c>
      <c r="AM4" s="40"/>
      <c r="AN4" s="141" t="s">
        <v>472</v>
      </c>
      <c r="AO4" s="141" t="s">
        <v>473</v>
      </c>
      <c r="AP4" s="141" t="s">
        <v>474</v>
      </c>
      <c r="AQ4" s="141" t="s">
        <v>475</v>
      </c>
      <c r="AR4" s="141" t="s">
        <v>448</v>
      </c>
      <c r="AS4" s="141" t="s">
        <v>476</v>
      </c>
      <c r="AT4" s="18"/>
      <c r="AU4" s="339" t="s">
        <v>477</v>
      </c>
      <c r="AV4" s="238" t="s">
        <v>478</v>
      </c>
      <c r="AW4" s="141" t="s">
        <v>407</v>
      </c>
      <c r="AX4" s="141" t="s">
        <v>408</v>
      </c>
      <c r="AY4" s="141" t="s">
        <v>409</v>
      </c>
      <c r="AZ4" s="141" t="s">
        <v>410</v>
      </c>
      <c r="BA4" s="141" t="s">
        <v>448</v>
      </c>
      <c r="BB4" s="141" t="s">
        <v>411</v>
      </c>
      <c r="BC4" s="18"/>
      <c r="BD4" s="18"/>
      <c r="BE4" s="141" t="s">
        <v>479</v>
      </c>
      <c r="BF4" s="141" t="s">
        <v>480</v>
      </c>
      <c r="BG4" s="141" t="s">
        <v>481</v>
      </c>
      <c r="BH4" s="141" t="s">
        <v>404</v>
      </c>
      <c r="BI4" s="18"/>
      <c r="BJ4" s="141" t="s">
        <v>444</v>
      </c>
      <c r="BK4" s="141" t="s">
        <v>445</v>
      </c>
      <c r="BL4" s="141" t="s">
        <v>446</v>
      </c>
      <c r="BM4" s="141" t="s">
        <v>447</v>
      </c>
      <c r="BN4" s="141" t="s">
        <v>448</v>
      </c>
      <c r="BO4" s="141" t="s">
        <v>449</v>
      </c>
      <c r="BP4" s="221" t="s">
        <v>479</v>
      </c>
      <c r="BQ4" s="141" t="s">
        <v>480</v>
      </c>
      <c r="BR4" s="141" t="s">
        <v>481</v>
      </c>
      <c r="BS4" s="141" t="s">
        <v>404</v>
      </c>
      <c r="BT4" s="141" t="s">
        <v>479</v>
      </c>
      <c r="BU4" s="141" t="s">
        <v>480</v>
      </c>
      <c r="BV4" s="141" t="s">
        <v>481</v>
      </c>
      <c r="BW4" s="141" t="s">
        <v>404</v>
      </c>
      <c r="BX4" s="141" t="s">
        <v>479</v>
      </c>
      <c r="BY4" s="141" t="s">
        <v>480</v>
      </c>
      <c r="BZ4" s="141" t="s">
        <v>481</v>
      </c>
      <c r="CA4" s="141" t="s">
        <v>404</v>
      </c>
      <c r="CB4" s="141" t="s">
        <v>479</v>
      </c>
      <c r="CC4" s="141" t="s">
        <v>480</v>
      </c>
      <c r="CD4" s="141" t="s">
        <v>481</v>
      </c>
      <c r="CE4" s="141" t="s">
        <v>404</v>
      </c>
      <c r="CF4" s="141" t="s">
        <v>479</v>
      </c>
      <c r="CG4" s="141" t="s">
        <v>480</v>
      </c>
      <c r="CH4" s="141" t="s">
        <v>481</v>
      </c>
      <c r="CI4" s="141" t="s">
        <v>404</v>
      </c>
      <c r="CJ4" s="141" t="s">
        <v>479</v>
      </c>
      <c r="CK4" s="141" t="s">
        <v>480</v>
      </c>
      <c r="CL4" s="141" t="s">
        <v>481</v>
      </c>
      <c r="CM4" s="141" t="s">
        <v>404</v>
      </c>
      <c r="CN4" s="40"/>
      <c r="CO4" s="284">
        <f>SUM(CO5:CO7)</f>
        <v>0</v>
      </c>
      <c r="CP4" s="40"/>
      <c r="CQ4" s="40"/>
      <c r="CR4" s="40"/>
      <c r="CS4" s="40"/>
      <c r="CT4" s="40"/>
      <c r="CU4" s="40"/>
      <c r="CV4" s="40"/>
      <c r="CW4" s="40"/>
      <c r="CX4" s="40"/>
      <c r="CY4" s="40"/>
      <c r="CZ4" s="40"/>
      <c r="DA4" s="40"/>
      <c r="DB4" s="40"/>
      <c r="DC4" s="40"/>
      <c r="DD4" s="40"/>
      <c r="DE4" s="40"/>
      <c r="DF4" s="40"/>
      <c r="DG4" s="40"/>
      <c r="DH4" s="40"/>
      <c r="DI4" s="40"/>
      <c r="DJ4" s="40"/>
      <c r="DK4" s="40"/>
      <c r="DL4" s="40"/>
      <c r="DM4" s="40"/>
      <c r="DN4" s="40"/>
      <c r="DO4" s="40"/>
    </row>
    <row r="5" spans="1:119" s="83" customFormat="1" ht="87" customHeight="1">
      <c r="B5" s="128">
        <f>ROW()-MATCH("Item No.",$B$1:$B$4,0)</f>
        <v>1</v>
      </c>
      <c r="C5" s="194" t="s">
        <v>709</v>
      </c>
      <c r="D5" s="194" t="s">
        <v>710</v>
      </c>
      <c r="E5" s="193" t="s">
        <v>30</v>
      </c>
      <c r="F5" s="193">
        <f>AU5</f>
        <v>6</v>
      </c>
      <c r="G5" s="205" t="s">
        <v>711</v>
      </c>
      <c r="H5" s="195" t="s">
        <v>712</v>
      </c>
      <c r="I5" s="191" t="s">
        <v>713</v>
      </c>
      <c r="J5" s="191" t="s">
        <v>714</v>
      </c>
      <c r="K5" s="196"/>
      <c r="L5" s="390"/>
      <c r="M5" s="391"/>
      <c r="N5" s="391"/>
      <c r="O5" s="196"/>
      <c r="P5" s="390"/>
      <c r="Q5" s="391"/>
      <c r="R5" s="391"/>
      <c r="S5" s="196"/>
      <c r="T5" s="390"/>
      <c r="U5" s="391"/>
      <c r="V5" s="391"/>
      <c r="W5" s="196"/>
      <c r="X5" s="390"/>
      <c r="Y5" s="391"/>
      <c r="Z5" s="391"/>
      <c r="AA5" s="196"/>
      <c r="AB5" s="390"/>
      <c r="AC5" s="391"/>
      <c r="AD5" s="391"/>
      <c r="AE5" s="257"/>
      <c r="AF5" s="262"/>
      <c r="AG5" s="257"/>
      <c r="AH5" s="257"/>
      <c r="AI5" s="197"/>
      <c r="AK5" s="85" t="s">
        <v>488</v>
      </c>
      <c r="AN5" s="237" t="str">
        <f>IF(K5=0,"",K5)</f>
        <v/>
      </c>
      <c r="AO5" s="237" t="str">
        <f>IF(O5=0,"",O5)</f>
        <v/>
      </c>
      <c r="AP5" s="237" t="str">
        <f>IF(S5=0,"",S5)</f>
        <v/>
      </c>
      <c r="AQ5" s="237" t="str">
        <f>IF(W5=0,"",W5)</f>
        <v/>
      </c>
      <c r="AR5" s="237" t="str">
        <f>IF(AA5=0,"",AA5)</f>
        <v/>
      </c>
      <c r="AS5" s="237" t="str">
        <f>IF(AE5=0,"",AE5)</f>
        <v/>
      </c>
      <c r="AU5" s="237">
        <f>SUM(AW5:BB5)</f>
        <v>6</v>
      </c>
      <c r="AV5" s="237" t="s">
        <v>30</v>
      </c>
      <c r="AW5" s="237">
        <f t="shared" ref="AW5:BB5" si="3">IF(AN5&lt;&gt;"-", 1,0)</f>
        <v>1</v>
      </c>
      <c r="AX5" s="237">
        <f t="shared" si="3"/>
        <v>1</v>
      </c>
      <c r="AY5" s="237">
        <f t="shared" si="3"/>
        <v>1</v>
      </c>
      <c r="AZ5" s="237">
        <f t="shared" si="3"/>
        <v>1</v>
      </c>
      <c r="BA5" s="237">
        <f t="shared" si="3"/>
        <v>1</v>
      </c>
      <c r="BB5" s="237">
        <f t="shared" si="3"/>
        <v>1</v>
      </c>
      <c r="BE5" s="237">
        <f>BP5+BT5+BX5+CB5+CF5+CJ5</f>
        <v>0</v>
      </c>
      <c r="BF5" s="237">
        <f t="shared" ref="BF5:BH5" si="4">BQ5+BU5+BY5+CC5+CG5+CK5</f>
        <v>0</v>
      </c>
      <c r="BG5" s="237">
        <f t="shared" si="4"/>
        <v>0</v>
      </c>
      <c r="BH5" s="237">
        <f t="shared" si="4"/>
        <v>0</v>
      </c>
      <c r="BJ5" s="237">
        <f t="shared" ref="BJ5:BO5" si="5">IF(OR(AN5="-", AN5="NA"),0,AW5)</f>
        <v>1</v>
      </c>
      <c r="BK5" s="237">
        <f t="shared" si="5"/>
        <v>1</v>
      </c>
      <c r="BL5" s="237">
        <f t="shared" si="5"/>
        <v>1</v>
      </c>
      <c r="BM5" s="237">
        <f t="shared" si="5"/>
        <v>1</v>
      </c>
      <c r="BN5" s="237">
        <f t="shared" si="5"/>
        <v>1</v>
      </c>
      <c r="BO5" s="237">
        <f t="shared" si="5"/>
        <v>1</v>
      </c>
      <c r="BP5" s="237">
        <f t="shared" ref="BP5:BR7" si="6">IF($AN5=BP$4,$BJ5,0)</f>
        <v>0</v>
      </c>
      <c r="BQ5" s="237">
        <f t="shared" si="6"/>
        <v>0</v>
      </c>
      <c r="BR5" s="237">
        <f t="shared" si="6"/>
        <v>0</v>
      </c>
      <c r="BS5" s="237">
        <f>IF($AN5=BS$4,$AW5,0)</f>
        <v>0</v>
      </c>
      <c r="BT5" s="237">
        <f t="shared" ref="BT5:BV7" si="7">IF($AO5=BT$4,$BK5,0)</f>
        <v>0</v>
      </c>
      <c r="BU5" s="237">
        <f t="shared" si="7"/>
        <v>0</v>
      </c>
      <c r="BV5" s="237">
        <f t="shared" si="7"/>
        <v>0</v>
      </c>
      <c r="BW5" s="237">
        <f>IF($AO5=BW$4,$AX5,0)</f>
        <v>0</v>
      </c>
      <c r="BX5" s="237">
        <f t="shared" ref="BX5:BZ7" si="8">IF($AP5=BX$4,$BL5,0)</f>
        <v>0</v>
      </c>
      <c r="BY5" s="237">
        <f t="shared" si="8"/>
        <v>0</v>
      </c>
      <c r="BZ5" s="237">
        <f t="shared" si="8"/>
        <v>0</v>
      </c>
      <c r="CA5" s="237">
        <f>IF($AP5=CA$4,$AY5,0)</f>
        <v>0</v>
      </c>
      <c r="CB5" s="237">
        <f t="shared" ref="CB5:CE7" si="9">IF($AQ5=CB$4,$AZ5,0)</f>
        <v>0</v>
      </c>
      <c r="CC5" s="237">
        <f t="shared" si="9"/>
        <v>0</v>
      </c>
      <c r="CD5" s="237">
        <f t="shared" si="9"/>
        <v>0</v>
      </c>
      <c r="CE5" s="237">
        <f t="shared" si="9"/>
        <v>0</v>
      </c>
      <c r="CF5" s="237">
        <f>IF($AR5=CF$4,$BA5,0)</f>
        <v>0</v>
      </c>
      <c r="CG5" s="237">
        <f t="shared" ref="CG5:CI7" si="10">IF($AR5=CG$4,$BA5,0)</f>
        <v>0</v>
      </c>
      <c r="CH5" s="237">
        <f t="shared" si="10"/>
        <v>0</v>
      </c>
      <c r="CI5" s="237">
        <f t="shared" si="10"/>
        <v>0</v>
      </c>
      <c r="CJ5" s="237">
        <f t="shared" ref="CJ5:CM7" si="11">IF($AS5=CJ$4,$BB5,0)</f>
        <v>0</v>
      </c>
      <c r="CK5" s="237">
        <f t="shared" si="11"/>
        <v>0</v>
      </c>
      <c r="CL5" s="237">
        <f t="shared" si="11"/>
        <v>0</v>
      </c>
      <c r="CM5" s="237">
        <f t="shared" si="11"/>
        <v>0</v>
      </c>
      <c r="CO5" s="237">
        <f>IF(AK5&lt;&gt;"Manual",SUM(BJ5:BO5),0)</f>
        <v>0</v>
      </c>
    </row>
    <row r="6" spans="1:119" ht="75" customHeight="1">
      <c r="B6" s="128">
        <f>ROW()-MATCH("Item No.",$B$1:$B$4,0)</f>
        <v>2</v>
      </c>
      <c r="C6" s="198"/>
      <c r="D6" s="199" t="s">
        <v>715</v>
      </c>
      <c r="E6" s="200" t="s">
        <v>30</v>
      </c>
      <c r="F6" s="193">
        <f>AU6</f>
        <v>6</v>
      </c>
      <c r="G6" s="234" t="s">
        <v>716</v>
      </c>
      <c r="H6" s="195" t="s">
        <v>717</v>
      </c>
      <c r="I6" s="191" t="s">
        <v>718</v>
      </c>
      <c r="J6" s="191" t="s">
        <v>719</v>
      </c>
      <c r="K6" s="257"/>
      <c r="L6" s="243"/>
      <c r="M6" s="201"/>
      <c r="N6" s="201"/>
      <c r="O6" s="257"/>
      <c r="P6" s="243"/>
      <c r="Q6" s="201"/>
      <c r="R6" s="201"/>
      <c r="S6" s="257"/>
      <c r="T6" s="243"/>
      <c r="U6" s="201"/>
      <c r="V6" s="201"/>
      <c r="W6" s="257"/>
      <c r="X6" s="243"/>
      <c r="Y6" s="201"/>
      <c r="Z6" s="201"/>
      <c r="AA6" s="257"/>
      <c r="AB6" s="243"/>
      <c r="AC6" s="201"/>
      <c r="AD6" s="201"/>
      <c r="AE6" s="257"/>
      <c r="AF6" s="262"/>
      <c r="AG6" s="257"/>
      <c r="AH6" s="257"/>
      <c r="AI6" s="201"/>
      <c r="AK6" s="85" t="s">
        <v>488</v>
      </c>
      <c r="AM6" s="83"/>
      <c r="AN6" s="237" t="str">
        <f t="shared" ref="AN6:AN7" si="12">IF(K6=0,"",K6)</f>
        <v/>
      </c>
      <c r="AO6" s="237" t="str">
        <f t="shared" ref="AO6:AO7" si="13">IF(O6=0,"",O6)</f>
        <v/>
      </c>
      <c r="AP6" s="237" t="str">
        <f t="shared" ref="AP6:AP7" si="14">IF(S6=0,"",S6)</f>
        <v/>
      </c>
      <c r="AQ6" s="237" t="str">
        <f t="shared" ref="AQ6:AQ7" si="15">IF(W6=0,"",W6)</f>
        <v/>
      </c>
      <c r="AR6" s="237" t="str">
        <f t="shared" ref="AR6:AR7" si="16">IF(AA6=0,"",AA6)</f>
        <v/>
      </c>
      <c r="AS6" s="237" t="str">
        <f t="shared" ref="AS6:AS7" si="17">IF(AE6=0,"",AE6)</f>
        <v/>
      </c>
      <c r="AT6" s="83"/>
      <c r="AU6" s="237">
        <f t="shared" ref="AU6:AU7" si="18">SUM(AW6:BB6)</f>
        <v>6</v>
      </c>
      <c r="AV6" s="237" t="s">
        <v>30</v>
      </c>
      <c r="AW6" s="237">
        <f t="shared" ref="AW6:AW7" si="19">IF(AN6&lt;&gt;"-", 1,0)</f>
        <v>1</v>
      </c>
      <c r="AX6" s="237">
        <f t="shared" ref="AX6:AX7" si="20">IF(AO6&lt;&gt;"-", 1,0)</f>
        <v>1</v>
      </c>
      <c r="AY6" s="237">
        <f t="shared" ref="AY6:AY7" si="21">IF(AP6&lt;&gt;"-", 1,0)</f>
        <v>1</v>
      </c>
      <c r="AZ6" s="237">
        <f t="shared" ref="AZ6:BA7" si="22">IF(AQ6&lt;&gt;"-", 1,0)</f>
        <v>1</v>
      </c>
      <c r="BA6" s="237">
        <f t="shared" si="22"/>
        <v>1</v>
      </c>
      <c r="BB6" s="237">
        <f t="shared" ref="BB6:BB7" si="23">IF(AS6&lt;&gt;"-", 1,0)</f>
        <v>1</v>
      </c>
      <c r="BC6" s="83"/>
      <c r="BD6" s="83"/>
      <c r="BE6" s="237">
        <f t="shared" ref="BE6:BE7" si="24">BP6+BT6+BX6+CB6+CF6+CJ6</f>
        <v>0</v>
      </c>
      <c r="BF6" s="237">
        <f t="shared" ref="BF6:BF7" si="25">BQ6+BU6+BY6+CC6+CG6+CK6</f>
        <v>0</v>
      </c>
      <c r="BG6" s="237">
        <f t="shared" ref="BG6:BG7" si="26">BR6+BV6+BZ6+CD6+CH6+CL6</f>
        <v>0</v>
      </c>
      <c r="BH6" s="237">
        <f t="shared" ref="BH6:BH7" si="27">BS6+BW6+CA6+CE6+CI6+CM6</f>
        <v>0</v>
      </c>
      <c r="BI6" s="83"/>
      <c r="BJ6" s="237">
        <f t="shared" ref="BJ6:BJ7" si="28">IF(OR(AN6="-", AN6="NA"),0,AW6)</f>
        <v>1</v>
      </c>
      <c r="BK6" s="237">
        <f t="shared" ref="BK6:BK7" si="29">IF(OR(AO6="-", AO6="NA"),0,AX6)</f>
        <v>1</v>
      </c>
      <c r="BL6" s="237">
        <f t="shared" ref="BL6:BL7" si="30">IF(OR(AP6="-", AP6="NA"),0,AY6)</f>
        <v>1</v>
      </c>
      <c r="BM6" s="237">
        <f t="shared" ref="BM6:BN7" si="31">IF(OR(AQ6="-", AQ6="NA"),0,AZ6)</f>
        <v>1</v>
      </c>
      <c r="BN6" s="237">
        <f t="shared" si="31"/>
        <v>1</v>
      </c>
      <c r="BO6" s="237">
        <f t="shared" ref="BO6:BO7" si="32">IF(OR(AS6="-", AS6="NA"),0,BB6)</f>
        <v>1</v>
      </c>
      <c r="BP6" s="237">
        <f t="shared" si="6"/>
        <v>0</v>
      </c>
      <c r="BQ6" s="237">
        <f t="shared" si="6"/>
        <v>0</v>
      </c>
      <c r="BR6" s="237">
        <f t="shared" si="6"/>
        <v>0</v>
      </c>
      <c r="BS6" s="237">
        <f t="shared" ref="BS6:BS7" si="33">IF($AN6=BS$4,$AW6,0)</f>
        <v>0</v>
      </c>
      <c r="BT6" s="237">
        <f t="shared" si="7"/>
        <v>0</v>
      </c>
      <c r="BU6" s="237">
        <f t="shared" si="7"/>
        <v>0</v>
      </c>
      <c r="BV6" s="237">
        <f t="shared" si="7"/>
        <v>0</v>
      </c>
      <c r="BW6" s="237">
        <f t="shared" ref="BW6:BW7" si="34">IF($AO6=BW$4,$AX6,0)</f>
        <v>0</v>
      </c>
      <c r="BX6" s="237">
        <f t="shared" si="8"/>
        <v>0</v>
      </c>
      <c r="BY6" s="237">
        <f t="shared" si="8"/>
        <v>0</v>
      </c>
      <c r="BZ6" s="237">
        <f t="shared" si="8"/>
        <v>0</v>
      </c>
      <c r="CA6" s="237">
        <f t="shared" ref="CA6:CA7" si="35">IF($AP6=CA$4,$AY6,0)</f>
        <v>0</v>
      </c>
      <c r="CB6" s="237">
        <f t="shared" si="9"/>
        <v>0</v>
      </c>
      <c r="CC6" s="237">
        <f t="shared" si="9"/>
        <v>0</v>
      </c>
      <c r="CD6" s="237">
        <f t="shared" si="9"/>
        <v>0</v>
      </c>
      <c r="CE6" s="237">
        <f t="shared" si="9"/>
        <v>0</v>
      </c>
      <c r="CF6" s="237">
        <f t="shared" ref="CF6:CF7" si="36">IF($AR6=CF$4,$BA6,0)</f>
        <v>0</v>
      </c>
      <c r="CG6" s="237">
        <f t="shared" si="10"/>
        <v>0</v>
      </c>
      <c r="CH6" s="237">
        <f t="shared" si="10"/>
        <v>0</v>
      </c>
      <c r="CI6" s="237">
        <f t="shared" si="10"/>
        <v>0</v>
      </c>
      <c r="CJ6" s="237">
        <f t="shared" si="11"/>
        <v>0</v>
      </c>
      <c r="CK6" s="237">
        <f t="shared" si="11"/>
        <v>0</v>
      </c>
      <c r="CL6" s="237">
        <f t="shared" si="11"/>
        <v>0</v>
      </c>
      <c r="CM6" s="237">
        <f t="shared" si="11"/>
        <v>0</v>
      </c>
      <c r="CN6" s="83"/>
      <c r="CO6" s="237">
        <f t="shared" ref="CO6:CO7" si="37">IF(AK6&lt;&gt;"Manual",SUM(BJ6:BO6),0)</f>
        <v>0</v>
      </c>
    </row>
    <row r="7" spans="1:119" ht="95.25" customHeight="1">
      <c r="B7" s="202">
        <f>ROW()-MATCH("Item No.",$B$1:$B$4,0)</f>
        <v>3</v>
      </c>
      <c r="C7" s="203"/>
      <c r="D7" s="199" t="s">
        <v>720</v>
      </c>
      <c r="E7" s="239" t="s">
        <v>30</v>
      </c>
      <c r="F7" s="343">
        <f>AU7</f>
        <v>6</v>
      </c>
      <c r="G7" s="409" t="s">
        <v>721</v>
      </c>
      <c r="H7" s="204" t="s">
        <v>722</v>
      </c>
      <c r="I7" s="191" t="s">
        <v>723</v>
      </c>
      <c r="J7" s="191" t="s">
        <v>724</v>
      </c>
      <c r="K7" s="257"/>
      <c r="L7" s="243"/>
      <c r="M7" s="201"/>
      <c r="N7" s="201"/>
      <c r="O7" s="257"/>
      <c r="P7" s="243"/>
      <c r="Q7" s="201"/>
      <c r="R7" s="201"/>
      <c r="S7" s="257"/>
      <c r="T7" s="243"/>
      <c r="U7" s="201"/>
      <c r="V7" s="201"/>
      <c r="W7" s="257"/>
      <c r="X7" s="243"/>
      <c r="Y7" s="201"/>
      <c r="Z7" s="201"/>
      <c r="AA7" s="257"/>
      <c r="AB7" s="243"/>
      <c r="AC7" s="201"/>
      <c r="AD7" s="201"/>
      <c r="AE7" s="257"/>
      <c r="AF7" s="262"/>
      <c r="AG7" s="257"/>
      <c r="AH7" s="257"/>
      <c r="AI7" s="201"/>
      <c r="AK7" s="85" t="s">
        <v>488</v>
      </c>
      <c r="AM7" s="83"/>
      <c r="AN7" s="237" t="str">
        <f t="shared" si="12"/>
        <v/>
      </c>
      <c r="AO7" s="237" t="str">
        <f t="shared" si="13"/>
        <v/>
      </c>
      <c r="AP7" s="237" t="str">
        <f t="shared" si="14"/>
        <v/>
      </c>
      <c r="AQ7" s="237" t="str">
        <f t="shared" si="15"/>
        <v/>
      </c>
      <c r="AR7" s="237" t="str">
        <f t="shared" si="16"/>
        <v/>
      </c>
      <c r="AS7" s="237" t="str">
        <f t="shared" si="17"/>
        <v/>
      </c>
      <c r="AT7" s="83"/>
      <c r="AU7" s="237">
        <f t="shared" si="18"/>
        <v>6</v>
      </c>
      <c r="AV7" s="237" t="s">
        <v>30</v>
      </c>
      <c r="AW7" s="237">
        <f t="shared" si="19"/>
        <v>1</v>
      </c>
      <c r="AX7" s="237">
        <f t="shared" si="20"/>
        <v>1</v>
      </c>
      <c r="AY7" s="237">
        <f t="shared" si="21"/>
        <v>1</v>
      </c>
      <c r="AZ7" s="237">
        <f t="shared" si="22"/>
        <v>1</v>
      </c>
      <c r="BA7" s="237">
        <f t="shared" si="22"/>
        <v>1</v>
      </c>
      <c r="BB7" s="237">
        <f t="shared" si="23"/>
        <v>1</v>
      </c>
      <c r="BC7" s="83"/>
      <c r="BD7" s="83"/>
      <c r="BE7" s="237">
        <f t="shared" si="24"/>
        <v>0</v>
      </c>
      <c r="BF7" s="237">
        <f t="shared" si="25"/>
        <v>0</v>
      </c>
      <c r="BG7" s="237">
        <f t="shared" si="26"/>
        <v>0</v>
      </c>
      <c r="BH7" s="237">
        <f t="shared" si="27"/>
        <v>0</v>
      </c>
      <c r="BI7" s="83"/>
      <c r="BJ7" s="237">
        <f t="shared" si="28"/>
        <v>1</v>
      </c>
      <c r="BK7" s="237">
        <f t="shared" si="29"/>
        <v>1</v>
      </c>
      <c r="BL7" s="237">
        <f t="shared" si="30"/>
        <v>1</v>
      </c>
      <c r="BM7" s="237">
        <f t="shared" si="31"/>
        <v>1</v>
      </c>
      <c r="BN7" s="237">
        <f t="shared" si="31"/>
        <v>1</v>
      </c>
      <c r="BO7" s="237">
        <f t="shared" si="32"/>
        <v>1</v>
      </c>
      <c r="BP7" s="237">
        <f t="shared" si="6"/>
        <v>0</v>
      </c>
      <c r="BQ7" s="237">
        <f t="shared" si="6"/>
        <v>0</v>
      </c>
      <c r="BR7" s="237">
        <f t="shared" si="6"/>
        <v>0</v>
      </c>
      <c r="BS7" s="237">
        <f t="shared" si="33"/>
        <v>0</v>
      </c>
      <c r="BT7" s="237">
        <f t="shared" si="7"/>
        <v>0</v>
      </c>
      <c r="BU7" s="237">
        <f t="shared" si="7"/>
        <v>0</v>
      </c>
      <c r="BV7" s="237">
        <f t="shared" si="7"/>
        <v>0</v>
      </c>
      <c r="BW7" s="237">
        <f t="shared" si="34"/>
        <v>0</v>
      </c>
      <c r="BX7" s="237">
        <f t="shared" si="8"/>
        <v>0</v>
      </c>
      <c r="BY7" s="237">
        <f t="shared" si="8"/>
        <v>0</v>
      </c>
      <c r="BZ7" s="237">
        <f t="shared" si="8"/>
        <v>0</v>
      </c>
      <c r="CA7" s="237">
        <f t="shared" si="35"/>
        <v>0</v>
      </c>
      <c r="CB7" s="237">
        <f t="shared" si="9"/>
        <v>0</v>
      </c>
      <c r="CC7" s="237">
        <f t="shared" si="9"/>
        <v>0</v>
      </c>
      <c r="CD7" s="237">
        <f t="shared" si="9"/>
        <v>0</v>
      </c>
      <c r="CE7" s="237">
        <f t="shared" si="9"/>
        <v>0</v>
      </c>
      <c r="CF7" s="237">
        <f t="shared" si="36"/>
        <v>0</v>
      </c>
      <c r="CG7" s="237">
        <f t="shared" si="10"/>
        <v>0</v>
      </c>
      <c r="CH7" s="237">
        <f t="shared" si="10"/>
        <v>0</v>
      </c>
      <c r="CI7" s="237">
        <f t="shared" si="10"/>
        <v>0</v>
      </c>
      <c r="CJ7" s="237">
        <f t="shared" si="11"/>
        <v>0</v>
      </c>
      <c r="CK7" s="237">
        <f t="shared" si="11"/>
        <v>0</v>
      </c>
      <c r="CL7" s="237">
        <f t="shared" si="11"/>
        <v>0</v>
      </c>
      <c r="CM7" s="237">
        <f t="shared" si="11"/>
        <v>0</v>
      </c>
      <c r="CN7" s="83"/>
      <c r="CO7" s="237">
        <f t="shared" si="37"/>
        <v>0</v>
      </c>
    </row>
    <row r="8" spans="1:119">
      <c r="L8" s="98"/>
      <c r="M8" s="99"/>
      <c r="N8" s="99"/>
      <c r="P8" s="98"/>
      <c r="Q8" s="99"/>
      <c r="R8" s="99"/>
      <c r="T8" s="98"/>
      <c r="U8" s="99"/>
      <c r="V8" s="99"/>
      <c r="X8" s="98"/>
      <c r="Y8" s="99"/>
      <c r="Z8" s="99"/>
      <c r="AB8" s="98"/>
      <c r="AC8" s="99"/>
      <c r="AD8" s="99"/>
      <c r="AF8" s="98"/>
      <c r="AG8" s="99"/>
      <c r="AH8" s="99"/>
      <c r="AI8" s="101"/>
      <c r="AM8" s="83"/>
    </row>
    <row r="9" spans="1:119">
      <c r="L9" s="98"/>
      <c r="M9" s="99"/>
      <c r="N9" s="99"/>
      <c r="P9" s="98"/>
      <c r="Q9" s="99"/>
      <c r="R9" s="99"/>
      <c r="T9" s="98"/>
      <c r="U9" s="99"/>
      <c r="V9" s="99"/>
      <c r="X9" s="98"/>
      <c r="Y9" s="99"/>
      <c r="Z9" s="99"/>
      <c r="AB9" s="98"/>
      <c r="AC9" s="99"/>
      <c r="AD9" s="99"/>
      <c r="AF9" s="98"/>
      <c r="AG9" s="99"/>
      <c r="AH9" s="99"/>
      <c r="AI9" s="76"/>
      <c r="AM9" s="83"/>
    </row>
    <row r="10" spans="1:119">
      <c r="L10" s="98"/>
      <c r="M10" s="99"/>
      <c r="N10" s="99"/>
      <c r="P10" s="98"/>
      <c r="Q10" s="99"/>
      <c r="R10" s="99"/>
      <c r="T10" s="98"/>
      <c r="U10" s="99"/>
      <c r="V10" s="99"/>
      <c r="X10" s="98"/>
      <c r="Y10" s="99"/>
      <c r="Z10" s="99"/>
      <c r="AB10" s="98"/>
      <c r="AC10" s="99"/>
      <c r="AD10" s="99"/>
      <c r="AF10" s="98"/>
      <c r="AG10" s="99"/>
      <c r="AH10" s="99"/>
      <c r="AI10" s="76"/>
      <c r="AM10" s="83"/>
    </row>
    <row r="11" spans="1:119">
      <c r="L11" s="100"/>
      <c r="P11" s="100"/>
      <c r="T11" s="100"/>
      <c r="X11" s="100"/>
      <c r="AB11" s="100"/>
      <c r="AF11" s="100"/>
      <c r="AI11" s="76"/>
      <c r="AM11" s="83"/>
      <c r="AN11" s="83"/>
      <c r="AO11" s="83"/>
      <c r="AP11" s="83"/>
      <c r="AQ11" s="83"/>
      <c r="AR11" s="83"/>
      <c r="AS11" s="83"/>
    </row>
    <row r="12" spans="1:119">
      <c r="L12" s="98"/>
      <c r="M12" s="99"/>
      <c r="N12" s="99"/>
      <c r="P12" s="98"/>
      <c r="Q12" s="99"/>
      <c r="R12" s="99"/>
      <c r="T12" s="98"/>
      <c r="U12" s="99"/>
      <c r="V12" s="99"/>
      <c r="X12" s="98"/>
      <c r="Y12" s="99"/>
      <c r="Z12" s="99"/>
      <c r="AB12" s="98"/>
      <c r="AC12" s="99"/>
      <c r="AD12" s="99"/>
      <c r="AF12" s="98"/>
      <c r="AG12" s="99"/>
      <c r="AH12" s="99"/>
      <c r="AI12" s="101"/>
      <c r="AM12" s="83"/>
      <c r="AN12" s="83"/>
      <c r="AO12" s="83"/>
      <c r="AP12" s="83"/>
      <c r="AQ12" s="83"/>
      <c r="AR12" s="83"/>
      <c r="AS12" s="83"/>
    </row>
    <row r="13" spans="1:119">
      <c r="L13" s="98"/>
      <c r="M13" s="99"/>
      <c r="N13" s="99"/>
      <c r="P13" s="98"/>
      <c r="Q13" s="99"/>
      <c r="R13" s="99"/>
      <c r="T13" s="98"/>
      <c r="U13" s="99"/>
      <c r="V13" s="99"/>
      <c r="X13" s="98"/>
      <c r="Y13" s="99"/>
      <c r="Z13" s="99"/>
      <c r="AB13" s="98"/>
      <c r="AC13" s="99"/>
      <c r="AD13" s="99"/>
      <c r="AF13" s="98"/>
      <c r="AG13" s="99"/>
      <c r="AH13" s="99"/>
      <c r="AI13" s="101"/>
      <c r="AM13" s="83"/>
      <c r="AN13" s="83"/>
      <c r="AO13" s="83"/>
      <c r="AP13" s="83"/>
      <c r="AQ13" s="83"/>
      <c r="AR13" s="83"/>
      <c r="AS13" s="83"/>
    </row>
    <row r="14" spans="1:119">
      <c r="L14" s="98"/>
      <c r="M14" s="99"/>
      <c r="N14" s="99"/>
      <c r="P14" s="98"/>
      <c r="Q14" s="99"/>
      <c r="R14" s="99"/>
      <c r="T14" s="98"/>
      <c r="U14" s="99"/>
      <c r="V14" s="99"/>
      <c r="X14" s="98"/>
      <c r="Y14" s="99"/>
      <c r="Z14" s="99"/>
      <c r="AB14" s="98"/>
      <c r="AC14" s="99"/>
      <c r="AD14" s="99"/>
      <c r="AF14" s="98"/>
      <c r="AG14" s="99"/>
      <c r="AH14" s="99"/>
      <c r="AI14" s="101"/>
      <c r="AM14" s="83"/>
      <c r="AN14" s="83"/>
      <c r="AO14" s="83"/>
      <c r="AP14" s="83"/>
      <c r="AQ14" s="83"/>
      <c r="AR14" s="83"/>
      <c r="AS14" s="83"/>
    </row>
    <row r="15" spans="1:119">
      <c r="L15" s="98"/>
      <c r="M15" s="99"/>
      <c r="N15" s="99"/>
      <c r="P15" s="98"/>
      <c r="Q15" s="99"/>
      <c r="R15" s="99"/>
      <c r="T15" s="98"/>
      <c r="U15" s="99"/>
      <c r="V15" s="99"/>
      <c r="X15" s="98"/>
      <c r="Y15" s="99"/>
      <c r="Z15" s="99"/>
      <c r="AB15" s="98"/>
      <c r="AC15" s="99"/>
      <c r="AD15" s="99"/>
      <c r="AF15" s="98"/>
      <c r="AG15" s="99"/>
      <c r="AH15" s="99"/>
      <c r="AI15" s="101"/>
      <c r="AM15" s="83"/>
      <c r="AN15" s="83"/>
      <c r="AO15" s="83"/>
      <c r="AP15" s="83"/>
      <c r="AQ15" s="83"/>
      <c r="AR15" s="83"/>
      <c r="AS15" s="83"/>
    </row>
    <row r="16" spans="1:119">
      <c r="L16" s="98"/>
      <c r="M16" s="99"/>
      <c r="N16" s="99"/>
      <c r="P16" s="98"/>
      <c r="Q16" s="99"/>
      <c r="R16" s="99"/>
      <c r="T16" s="98"/>
      <c r="U16" s="99"/>
      <c r="V16" s="99"/>
      <c r="X16" s="98"/>
      <c r="Y16" s="99"/>
      <c r="Z16" s="99"/>
      <c r="AB16" s="98"/>
      <c r="AC16" s="99"/>
      <c r="AD16" s="99"/>
      <c r="AF16" s="98"/>
      <c r="AG16" s="99"/>
      <c r="AH16" s="99"/>
      <c r="AI16" s="101"/>
      <c r="AM16" s="83"/>
      <c r="AN16" s="83"/>
      <c r="AO16" s="83"/>
      <c r="AP16" s="83"/>
      <c r="AQ16" s="83"/>
      <c r="AR16" s="83"/>
      <c r="AS16" s="83"/>
    </row>
    <row r="17" spans="12:45">
      <c r="L17" s="98"/>
      <c r="M17" s="98"/>
      <c r="N17" s="98"/>
      <c r="P17" s="98"/>
      <c r="Q17" s="98"/>
      <c r="R17" s="98"/>
      <c r="T17" s="98"/>
      <c r="U17" s="98"/>
      <c r="V17" s="98"/>
      <c r="X17" s="98"/>
      <c r="Y17" s="98"/>
      <c r="Z17" s="98"/>
      <c r="AB17" s="98"/>
      <c r="AC17" s="98"/>
      <c r="AD17" s="98"/>
      <c r="AF17" s="98"/>
      <c r="AG17" s="98"/>
      <c r="AH17" s="98"/>
      <c r="AI17" s="76"/>
      <c r="AM17" s="83"/>
      <c r="AN17" s="83"/>
      <c r="AO17" s="83"/>
      <c r="AP17" s="83"/>
      <c r="AQ17" s="83"/>
      <c r="AR17" s="83"/>
      <c r="AS17" s="83"/>
    </row>
    <row r="18" spans="12:45">
      <c r="L18" s="98"/>
      <c r="M18" s="99"/>
      <c r="N18" s="99"/>
      <c r="P18" s="98"/>
      <c r="Q18" s="99"/>
      <c r="R18" s="99"/>
      <c r="T18" s="98"/>
      <c r="U18" s="99"/>
      <c r="V18" s="99"/>
      <c r="X18" s="98"/>
      <c r="Y18" s="99"/>
      <c r="Z18" s="99"/>
      <c r="AB18" s="98"/>
      <c r="AC18" s="99"/>
      <c r="AD18" s="99"/>
      <c r="AF18" s="98"/>
      <c r="AG18" s="99"/>
      <c r="AH18" s="99"/>
      <c r="AI18" s="101"/>
      <c r="AM18" s="83"/>
      <c r="AN18" s="83"/>
      <c r="AO18" s="83"/>
      <c r="AP18" s="83"/>
      <c r="AQ18" s="83"/>
      <c r="AR18" s="83"/>
      <c r="AS18" s="83"/>
    </row>
    <row r="19" spans="12:45">
      <c r="L19" s="98"/>
      <c r="M19" s="99"/>
      <c r="N19" s="99"/>
      <c r="P19" s="98"/>
      <c r="Q19" s="99"/>
      <c r="R19" s="99"/>
      <c r="T19" s="98"/>
      <c r="U19" s="99"/>
      <c r="V19" s="99"/>
      <c r="X19" s="98"/>
      <c r="Y19" s="99"/>
      <c r="Z19" s="99"/>
      <c r="AB19" s="98"/>
      <c r="AC19" s="99"/>
      <c r="AD19" s="99"/>
      <c r="AF19" s="98"/>
      <c r="AG19" s="99"/>
      <c r="AH19" s="99"/>
      <c r="AI19" s="76"/>
      <c r="AN19" s="83"/>
      <c r="AO19" s="83"/>
      <c r="AP19" s="83"/>
      <c r="AQ19" s="83"/>
      <c r="AR19" s="83"/>
      <c r="AS19" s="83"/>
    </row>
    <row r="20" spans="12:45">
      <c r="L20" s="98"/>
      <c r="M20" s="99"/>
      <c r="N20" s="99"/>
      <c r="P20" s="98"/>
      <c r="Q20" s="99"/>
      <c r="R20" s="99"/>
      <c r="T20" s="98"/>
      <c r="U20" s="99"/>
      <c r="V20" s="99"/>
      <c r="X20" s="98"/>
      <c r="Y20" s="99"/>
      <c r="Z20" s="99"/>
      <c r="AB20" s="98"/>
      <c r="AC20" s="99"/>
      <c r="AD20" s="99"/>
      <c r="AF20" s="98"/>
      <c r="AG20" s="99"/>
      <c r="AH20" s="99"/>
      <c r="AI20" s="76"/>
      <c r="AN20" s="83"/>
      <c r="AO20" s="83"/>
      <c r="AP20" s="83"/>
      <c r="AQ20" s="83"/>
      <c r="AR20" s="83"/>
      <c r="AS20" s="83"/>
    </row>
    <row r="21" spans="12:45">
      <c r="L21" s="98"/>
      <c r="M21" s="99"/>
      <c r="N21" s="99"/>
      <c r="P21" s="98"/>
      <c r="Q21" s="99"/>
      <c r="R21" s="99"/>
      <c r="T21" s="98"/>
      <c r="U21" s="99"/>
      <c r="V21" s="99"/>
      <c r="X21" s="98"/>
      <c r="Y21" s="99"/>
      <c r="Z21" s="99"/>
      <c r="AB21" s="98"/>
      <c r="AC21" s="99"/>
      <c r="AD21" s="99"/>
      <c r="AF21" s="98"/>
      <c r="AG21" s="99"/>
      <c r="AH21" s="99"/>
      <c r="AI21" s="76"/>
      <c r="AN21" s="83"/>
      <c r="AO21" s="83"/>
      <c r="AP21" s="83"/>
      <c r="AQ21" s="83"/>
      <c r="AR21" s="83"/>
      <c r="AS21" s="83"/>
    </row>
    <row r="22" spans="12:45">
      <c r="L22" s="98"/>
      <c r="M22" s="99"/>
      <c r="N22" s="99"/>
      <c r="P22" s="98"/>
      <c r="Q22" s="99"/>
      <c r="R22" s="99"/>
      <c r="T22" s="98"/>
      <c r="U22" s="99"/>
      <c r="V22" s="99"/>
      <c r="X22" s="98"/>
      <c r="Y22" s="99"/>
      <c r="Z22" s="99"/>
      <c r="AB22" s="98"/>
      <c r="AC22" s="99"/>
      <c r="AD22" s="99"/>
      <c r="AF22" s="98"/>
      <c r="AG22" s="99"/>
      <c r="AH22" s="99"/>
      <c r="AI22" s="76"/>
      <c r="AN22" s="83"/>
      <c r="AO22" s="83"/>
      <c r="AP22" s="83"/>
      <c r="AQ22" s="83"/>
      <c r="AR22" s="83"/>
      <c r="AS22" s="83"/>
    </row>
    <row r="23" spans="12:45">
      <c r="AN23" s="83"/>
      <c r="AO23" s="83"/>
      <c r="AP23" s="83"/>
      <c r="AQ23" s="83"/>
      <c r="AR23" s="83"/>
      <c r="AS23" s="83"/>
    </row>
    <row r="24" spans="12:45">
      <c r="AN24" s="83"/>
      <c r="AO24" s="83"/>
      <c r="AP24" s="83"/>
      <c r="AQ24" s="83"/>
      <c r="AR24" s="83"/>
      <c r="AS24" s="83"/>
    </row>
    <row r="25" spans="12:45">
      <c r="AN25" s="83"/>
      <c r="AO25" s="83"/>
      <c r="AP25" s="83"/>
      <c r="AQ25" s="83"/>
      <c r="AR25" s="83"/>
      <c r="AS25" s="83"/>
    </row>
    <row r="26" spans="12:45">
      <c r="AN26" s="83"/>
      <c r="AO26" s="83"/>
      <c r="AP26" s="83"/>
      <c r="AQ26" s="83"/>
      <c r="AR26" s="83"/>
      <c r="AS26" s="83"/>
    </row>
    <row r="27" spans="12:45">
      <c r="AN27" s="83"/>
      <c r="AO27" s="83"/>
      <c r="AP27" s="83"/>
      <c r="AQ27" s="83"/>
      <c r="AR27" s="83"/>
      <c r="AS27" s="83"/>
    </row>
    <row r="28" spans="12:45">
      <c r="AN28" s="83"/>
      <c r="AO28" s="83"/>
      <c r="AP28" s="83"/>
      <c r="AQ28" s="83"/>
      <c r="AR28" s="83"/>
      <c r="AS28" s="83"/>
    </row>
    <row r="29" spans="12:45">
      <c r="AN29" s="83"/>
      <c r="AO29" s="83"/>
      <c r="AP29" s="83"/>
      <c r="AQ29" s="83"/>
      <c r="AR29" s="83"/>
      <c r="AS29" s="83"/>
    </row>
    <row r="30" spans="12:45">
      <c r="AN30" s="83"/>
      <c r="AO30" s="83"/>
      <c r="AP30" s="83"/>
      <c r="AQ30" s="83"/>
      <c r="AR30" s="83"/>
      <c r="AS30" s="83"/>
    </row>
    <row r="31" spans="12:45">
      <c r="AN31" s="83"/>
      <c r="AO31" s="83"/>
      <c r="AP31" s="83"/>
      <c r="AQ31" s="83"/>
      <c r="AR31" s="83"/>
      <c r="AS31" s="83"/>
    </row>
    <row r="32" spans="12:45">
      <c r="AN32" s="83"/>
      <c r="AO32" s="83"/>
      <c r="AP32" s="83"/>
      <c r="AQ32" s="83"/>
      <c r="AR32" s="83"/>
      <c r="AS32" s="83"/>
    </row>
    <row r="33" spans="40:45">
      <c r="AN33" s="83"/>
      <c r="AO33" s="83"/>
      <c r="AP33" s="83"/>
      <c r="AQ33" s="83"/>
      <c r="AR33" s="83"/>
      <c r="AS33" s="83"/>
    </row>
    <row r="34" spans="40:45">
      <c r="AN34" s="83"/>
      <c r="AO34" s="83"/>
      <c r="AP34" s="83"/>
      <c r="AQ34" s="83"/>
      <c r="AR34" s="83"/>
      <c r="AS34" s="83"/>
    </row>
    <row r="35" spans="40:45">
      <c r="AN35" s="83"/>
      <c r="AO35" s="83"/>
      <c r="AP35" s="83"/>
      <c r="AQ35" s="83"/>
      <c r="AR35" s="83"/>
      <c r="AS35" s="83"/>
    </row>
    <row r="36" spans="40:45">
      <c r="AN36" s="83"/>
      <c r="AO36" s="83"/>
      <c r="AP36" s="83"/>
      <c r="AQ36" s="83"/>
      <c r="AR36" s="83"/>
      <c r="AS36" s="83"/>
    </row>
    <row r="37" spans="40:45">
      <c r="AN37" s="83"/>
      <c r="AO37" s="83"/>
      <c r="AP37" s="83"/>
      <c r="AQ37" s="83"/>
      <c r="AR37" s="83"/>
      <c r="AS37" s="83"/>
    </row>
    <row r="38" spans="40:45">
      <c r="AN38" s="83"/>
      <c r="AO38" s="83"/>
      <c r="AP38" s="83"/>
      <c r="AQ38" s="83"/>
      <c r="AR38" s="83"/>
      <c r="AS38" s="83"/>
    </row>
    <row r="39" spans="40:45">
      <c r="AN39" s="83"/>
      <c r="AO39" s="83"/>
      <c r="AP39" s="83"/>
      <c r="AQ39" s="83"/>
      <c r="AR39" s="83"/>
      <c r="AS39" s="83"/>
    </row>
    <row r="40" spans="40:45">
      <c r="AN40" s="83"/>
      <c r="AO40" s="83"/>
      <c r="AP40" s="83"/>
      <c r="AQ40" s="83"/>
      <c r="AR40" s="83"/>
      <c r="AS40" s="83"/>
    </row>
    <row r="41" spans="40:45">
      <c r="AN41" s="83"/>
      <c r="AO41" s="83"/>
      <c r="AP41" s="83"/>
      <c r="AQ41" s="83"/>
      <c r="AR41" s="83"/>
      <c r="AS41" s="83"/>
    </row>
    <row r="42" spans="40:45">
      <c r="AN42" s="83"/>
      <c r="AO42" s="83"/>
      <c r="AP42" s="83"/>
      <c r="AQ42" s="83"/>
      <c r="AR42" s="83"/>
      <c r="AS42" s="83"/>
    </row>
    <row r="43" spans="40:45">
      <c r="AN43" s="83"/>
      <c r="AO43" s="83"/>
      <c r="AP43" s="83"/>
      <c r="AQ43" s="83"/>
      <c r="AR43" s="83"/>
      <c r="AS43" s="83"/>
    </row>
    <row r="44" spans="40:45">
      <c r="AN44" s="83"/>
      <c r="AO44" s="83"/>
      <c r="AP44" s="83"/>
      <c r="AQ44" s="83"/>
      <c r="AR44" s="83"/>
      <c r="AS44" s="83"/>
    </row>
    <row r="45" spans="40:45">
      <c r="AN45" s="83"/>
      <c r="AO45" s="83"/>
      <c r="AP45" s="83"/>
      <c r="AQ45" s="83"/>
      <c r="AR45" s="83"/>
      <c r="AS45" s="83"/>
    </row>
    <row r="46" spans="40:45">
      <c r="AN46" s="83"/>
      <c r="AO46" s="83"/>
      <c r="AP46" s="83"/>
      <c r="AQ46" s="83"/>
      <c r="AR46" s="83"/>
      <c r="AS46" s="83"/>
    </row>
    <row r="47" spans="40:45">
      <c r="AN47" s="83"/>
      <c r="AO47" s="83"/>
      <c r="AP47" s="83"/>
      <c r="AQ47" s="83"/>
      <c r="AR47" s="83"/>
      <c r="AS47" s="83"/>
    </row>
    <row r="48" spans="40:45">
      <c r="AN48" s="83"/>
      <c r="AO48" s="83"/>
      <c r="AP48" s="83"/>
      <c r="AQ48" s="83"/>
      <c r="AR48" s="83"/>
      <c r="AS48" s="83"/>
    </row>
    <row r="49" spans="40:45">
      <c r="AN49" s="83"/>
      <c r="AO49" s="83"/>
      <c r="AP49" s="83"/>
      <c r="AQ49" s="83"/>
      <c r="AR49" s="83"/>
      <c r="AS49" s="83"/>
    </row>
    <row r="50" spans="40:45">
      <c r="AN50" s="83"/>
      <c r="AO50" s="83"/>
      <c r="AP50" s="83"/>
      <c r="AQ50" s="83"/>
      <c r="AR50" s="83"/>
      <c r="AS50" s="83"/>
    </row>
    <row r="51" spans="40:45">
      <c r="AN51" s="83"/>
      <c r="AO51" s="83"/>
      <c r="AP51" s="83"/>
      <c r="AQ51" s="83"/>
      <c r="AR51" s="83"/>
      <c r="AS51" s="83"/>
    </row>
    <row r="52" spans="40:45">
      <c r="AN52" s="83"/>
      <c r="AO52" s="83"/>
      <c r="AP52" s="83"/>
      <c r="AQ52" s="83"/>
      <c r="AR52" s="83"/>
      <c r="AS52" s="83"/>
    </row>
    <row r="53" spans="40:45">
      <c r="AN53" s="83"/>
      <c r="AO53" s="83"/>
      <c r="AP53" s="83"/>
      <c r="AQ53" s="83"/>
      <c r="AR53" s="83"/>
      <c r="AS53" s="83"/>
    </row>
    <row r="54" spans="40:45">
      <c r="AN54" s="83"/>
      <c r="AO54" s="83"/>
      <c r="AP54" s="83"/>
      <c r="AQ54" s="83"/>
      <c r="AR54" s="83"/>
      <c r="AS54" s="83"/>
    </row>
    <row r="55" spans="40:45">
      <c r="AN55" s="83"/>
      <c r="AO55" s="83"/>
      <c r="AP55" s="83"/>
      <c r="AQ55" s="83"/>
      <c r="AR55" s="83"/>
      <c r="AS55" s="83"/>
    </row>
    <row r="56" spans="40:45">
      <c r="AN56" s="83"/>
      <c r="AO56" s="83"/>
      <c r="AP56" s="83"/>
      <c r="AQ56" s="83"/>
      <c r="AR56" s="83"/>
      <c r="AS56" s="83"/>
    </row>
    <row r="57" spans="40:45">
      <c r="AN57" s="83"/>
      <c r="AO57" s="83"/>
      <c r="AP57" s="83"/>
      <c r="AQ57" s="83"/>
      <c r="AR57" s="83"/>
      <c r="AS57" s="83"/>
    </row>
    <row r="58" spans="40:45">
      <c r="AN58" s="83"/>
      <c r="AO58" s="83"/>
      <c r="AP58" s="83"/>
      <c r="AQ58" s="83"/>
      <c r="AR58" s="83"/>
      <c r="AS58" s="83"/>
    </row>
    <row r="59" spans="40:45">
      <c r="AN59" s="83"/>
      <c r="AO59" s="83"/>
      <c r="AP59" s="83"/>
      <c r="AQ59" s="83"/>
      <c r="AR59" s="83"/>
      <c r="AS59" s="83"/>
    </row>
  </sheetData>
  <phoneticPr fontId="3"/>
  <conditionalFormatting sqref="K5:K7">
    <cfRule type="cellIs" dxfId="106" priority="24" stopIfTrue="1" operator="equal">
      <formula>"NG"</formula>
    </cfRule>
  </conditionalFormatting>
  <conditionalFormatting sqref="K5:N7">
    <cfRule type="expression" dxfId="105" priority="27" stopIfTrue="1">
      <formula>OR($K5="NA")</formula>
    </cfRule>
    <cfRule type="expression" dxfId="104" priority="29" stopIfTrue="1">
      <formula>OR($K5="NT")</formula>
    </cfRule>
  </conditionalFormatting>
  <conditionalFormatting sqref="O5:O7">
    <cfRule type="cellIs" dxfId="103" priority="28" stopIfTrue="1" operator="equal">
      <formula>"NG"</formula>
    </cfRule>
  </conditionalFormatting>
  <conditionalFormatting sqref="O5:R7">
    <cfRule type="expression" dxfId="102" priority="25">
      <formula>OR($O5="NA")</formula>
    </cfRule>
    <cfRule type="expression" dxfId="101" priority="26">
      <formula>OR($O5="NT")</formula>
    </cfRule>
  </conditionalFormatting>
  <conditionalFormatting sqref="S5:S7">
    <cfRule type="cellIs" dxfId="100" priority="21" stopIfTrue="1" operator="equal">
      <formula>"NG"</formula>
    </cfRule>
  </conditionalFormatting>
  <conditionalFormatting sqref="S5:V7">
    <cfRule type="expression" dxfId="99" priority="19">
      <formula>OR($S5="NA")</formula>
    </cfRule>
    <cfRule type="expression" dxfId="98" priority="20">
      <formula>OR($S5="NT")</formula>
    </cfRule>
  </conditionalFormatting>
  <conditionalFormatting sqref="W5:W7">
    <cfRule type="cellIs" dxfId="97" priority="18" stopIfTrue="1" operator="equal">
      <formula>"NG"</formula>
    </cfRule>
  </conditionalFormatting>
  <conditionalFormatting sqref="W5:AD7">
    <cfRule type="expression" dxfId="96" priority="1">
      <formula>OR($W5="NA")</formula>
    </cfRule>
    <cfRule type="expression" dxfId="95" priority="2">
      <formula>OR($W5="NT")</formula>
    </cfRule>
  </conditionalFormatting>
  <conditionalFormatting sqref="AA5:AA7">
    <cfRule type="cellIs" dxfId="94" priority="3" stopIfTrue="1" operator="equal">
      <formula>"NG"</formula>
    </cfRule>
  </conditionalFormatting>
  <conditionalFormatting sqref="AE5:AE7">
    <cfRule type="cellIs" dxfId="93" priority="6" stopIfTrue="1" operator="equal">
      <formula>"NG"</formula>
    </cfRule>
  </conditionalFormatting>
  <conditionalFormatting sqref="AE5:AH7">
    <cfRule type="expression" dxfId="92" priority="4" stopIfTrue="1">
      <formula>OR($W5="NA")</formula>
    </cfRule>
    <cfRule type="expression" dxfId="91" priority="5" stopIfTrue="1">
      <formula>OR($W5="NT")</formula>
    </cfRule>
  </conditionalFormatting>
  <dataValidations count="2">
    <dataValidation type="list" showInputMessage="1" sqref="O5:O7 K5:K7 S5:S7 W5:W7 AE5:AE7 AA5:AA7" xr:uid="{00000000-0002-0000-0A00-000000000000}">
      <formula1>"-,OK,NG,NT,NA"</formula1>
    </dataValidation>
    <dataValidation type="list" allowBlank="1" showInputMessage="1" showErrorMessage="1" sqref="AK5:AK7" xr:uid="{00000000-0002-0000-0A00-000001000000}">
      <formula1>"TP,Macro,Script,Manual"</formula1>
    </dataValidation>
  </dataValidations>
  <pageMargins left="0.75" right="0.75" top="1" bottom="1" header="0.5" footer="0.5"/>
  <pageSetup paperSize="9" scale="27" fitToHeight="0" orientation="landscape"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pageSetUpPr fitToPage="1"/>
  </sheetPr>
  <dimension ref="A1:DM59"/>
  <sheetViews>
    <sheetView showGridLines="0" view="pageBreakPreview" zoomScale="85" zoomScaleNormal="55" zoomScaleSheetLayoutView="85" workbookViewId="0">
      <selection activeCell="BO20" sqref="BO20"/>
    </sheetView>
  </sheetViews>
  <sheetFormatPr defaultRowHeight="14"/>
  <cols>
    <col min="1" max="1" width="2.90625" style="18" customWidth="1"/>
    <col min="2" max="2" width="6.26953125" style="77" customWidth="1"/>
    <col min="3" max="3" width="8.7265625" style="18" customWidth="1"/>
    <col min="4" max="4" width="17.36328125" style="18" customWidth="1"/>
    <col min="5" max="5" width="15.08984375" style="18" bestFit="1" customWidth="1"/>
    <col min="6" max="6" width="9.453125" style="77" customWidth="1"/>
    <col min="7" max="7" width="17.6328125" style="77" customWidth="1"/>
    <col min="8" max="8" width="12.36328125" style="18" customWidth="1"/>
    <col min="9" max="9" width="31.36328125" style="18" bestFit="1" customWidth="1"/>
    <col min="10" max="10" width="61.08984375" style="18" customWidth="1"/>
    <col min="11" max="11" width="7.453125" style="18" customWidth="1"/>
    <col min="12" max="12" width="10.90625" style="77" bestFit="1" customWidth="1"/>
    <col min="13" max="13" width="8.6328125" style="77" bestFit="1" customWidth="1"/>
    <col min="14" max="14" width="10.7265625" style="77" bestFit="1" customWidth="1"/>
    <col min="15" max="15" width="7.453125" style="18" customWidth="1"/>
    <col min="16" max="16" width="10.90625" style="77" bestFit="1" customWidth="1"/>
    <col min="17" max="17" width="8.6328125" style="77" bestFit="1" customWidth="1"/>
    <col min="18" max="18" width="10.7265625" style="77" bestFit="1" customWidth="1"/>
    <col min="19" max="19" width="7.453125" style="18" customWidth="1"/>
    <col min="20" max="20" width="10.90625" style="77" bestFit="1" customWidth="1"/>
    <col min="21" max="21" width="8.6328125" style="77" bestFit="1" customWidth="1"/>
    <col min="22" max="22" width="10.7265625" style="77" bestFit="1" customWidth="1"/>
    <col min="23" max="23" width="7.453125" style="18" customWidth="1"/>
    <col min="24" max="24" width="10.90625" style="77" bestFit="1" customWidth="1"/>
    <col min="25" max="25" width="8.6328125" style="77" bestFit="1" customWidth="1"/>
    <col min="26" max="26" width="10.7265625" style="77" bestFit="1" customWidth="1"/>
    <col min="27" max="27" width="7.453125" style="18" customWidth="1"/>
    <col min="28" max="28" width="10.90625" style="77" bestFit="1" customWidth="1"/>
    <col min="29" max="29" width="8.6328125" style="77" bestFit="1" customWidth="1"/>
    <col min="30" max="30" width="10.7265625" style="77" bestFit="1" customWidth="1"/>
    <col min="31" max="31" width="7.453125" style="18" customWidth="1"/>
    <col min="32" max="32" width="10.90625" style="77" bestFit="1" customWidth="1"/>
    <col min="33" max="33" width="8.6328125" style="77" bestFit="1" customWidth="1"/>
    <col min="34" max="34" width="10.7265625" style="77" bestFit="1" customWidth="1"/>
    <col min="35" max="35" width="37.36328125" style="18" customWidth="1"/>
    <col min="36" max="36" width="3.453125" style="18" customWidth="1"/>
    <col min="37" max="37" width="11.08984375" style="18" customWidth="1"/>
    <col min="38" max="38" width="9" style="18" customWidth="1"/>
    <col min="39" max="39" width="9" style="18"/>
    <col min="40" max="45" width="5.7265625" style="18" customWidth="1"/>
    <col min="46" max="47" width="4.26953125" style="18" customWidth="1"/>
    <col min="48" max="48" width="4.6328125" style="18" customWidth="1"/>
    <col min="49" max="50" width="4.26953125" style="18" customWidth="1"/>
    <col min="51" max="54" width="5.453125" style="18" customWidth="1"/>
    <col min="55" max="55" width="4.26953125" style="18" customWidth="1"/>
    <col min="56" max="56" width="9" style="18"/>
    <col min="57" max="61" width="4.26953125" style="18" customWidth="1"/>
    <col min="62" max="72" width="4.7265625" style="18" customWidth="1"/>
    <col min="73" max="73" width="4.90625" style="18" customWidth="1"/>
    <col min="74" max="92" width="4.7265625" style="18" customWidth="1"/>
    <col min="93" max="93" width="10.36328125" style="18" bestFit="1" customWidth="1"/>
    <col min="94" max="307" width="9" style="18"/>
    <col min="308" max="308" width="2.90625" style="18" customWidth="1"/>
    <col min="309" max="309" width="6.26953125" style="18" customWidth="1"/>
    <col min="310" max="310" width="8.7265625" style="18" customWidth="1"/>
    <col min="311" max="311" width="17.36328125" style="18" customWidth="1"/>
    <col min="312" max="312" width="15.08984375" style="18" bestFit="1" customWidth="1"/>
    <col min="313" max="313" width="9.453125" style="18" customWidth="1"/>
    <col min="314" max="314" width="9.08984375" style="18" bestFit="1" customWidth="1"/>
    <col min="315" max="315" width="31.36328125" style="18" bestFit="1" customWidth="1"/>
    <col min="316" max="316" width="61.08984375" style="18" customWidth="1"/>
    <col min="317" max="317" width="7.453125" style="18" customWidth="1"/>
    <col min="318" max="320" width="9" style="18" customWidth="1"/>
    <col min="321" max="322" width="8.6328125" style="18" customWidth="1"/>
    <col min="323" max="323" width="11.08984375" style="18" customWidth="1"/>
    <col min="324" max="324" width="8.6328125" style="18" customWidth="1"/>
    <col min="325" max="325" width="37.36328125" style="18" customWidth="1"/>
    <col min="326" max="326" width="3.453125" style="18" customWidth="1"/>
    <col min="327" max="563" width="9" style="18"/>
    <col min="564" max="564" width="2.90625" style="18" customWidth="1"/>
    <col min="565" max="565" width="6.26953125" style="18" customWidth="1"/>
    <col min="566" max="566" width="8.7265625" style="18" customWidth="1"/>
    <col min="567" max="567" width="17.36328125" style="18" customWidth="1"/>
    <col min="568" max="568" width="15.08984375" style="18" bestFit="1" customWidth="1"/>
    <col min="569" max="569" width="9.453125" style="18" customWidth="1"/>
    <col min="570" max="570" width="9.08984375" style="18" bestFit="1" customWidth="1"/>
    <col min="571" max="571" width="31.36328125" style="18" bestFit="1" customWidth="1"/>
    <col min="572" max="572" width="61.08984375" style="18" customWidth="1"/>
    <col min="573" max="573" width="7.453125" style="18" customWidth="1"/>
    <col min="574" max="576" width="9" style="18" customWidth="1"/>
    <col min="577" max="578" width="8.6328125" style="18" customWidth="1"/>
    <col min="579" max="579" width="11.08984375" style="18" customWidth="1"/>
    <col min="580" max="580" width="8.6328125" style="18" customWidth="1"/>
    <col min="581" max="581" width="37.36328125" style="18" customWidth="1"/>
    <col min="582" max="582" width="3.453125" style="18" customWidth="1"/>
    <col min="583" max="819" width="9" style="18"/>
    <col min="820" max="820" width="2.90625" style="18" customWidth="1"/>
    <col min="821" max="821" width="6.26953125" style="18" customWidth="1"/>
    <col min="822" max="822" width="8.7265625" style="18" customWidth="1"/>
    <col min="823" max="823" width="17.36328125" style="18" customWidth="1"/>
    <col min="824" max="824" width="15.08984375" style="18" bestFit="1" customWidth="1"/>
    <col min="825" max="825" width="9.453125" style="18" customWidth="1"/>
    <col min="826" max="826" width="9.08984375" style="18" bestFit="1" customWidth="1"/>
    <col min="827" max="827" width="31.36328125" style="18" bestFit="1" customWidth="1"/>
    <col min="828" max="828" width="61.08984375" style="18" customWidth="1"/>
    <col min="829" max="829" width="7.453125" style="18" customWidth="1"/>
    <col min="830" max="832" width="9" style="18" customWidth="1"/>
    <col min="833" max="834" width="8.6328125" style="18" customWidth="1"/>
    <col min="835" max="835" width="11.08984375" style="18" customWidth="1"/>
    <col min="836" max="836" width="8.6328125" style="18" customWidth="1"/>
    <col min="837" max="837" width="37.36328125" style="18" customWidth="1"/>
    <col min="838" max="838" width="3.453125" style="18" customWidth="1"/>
    <col min="839" max="1075" width="9" style="18"/>
    <col min="1076" max="1076" width="2.90625" style="18" customWidth="1"/>
    <col min="1077" max="1077" width="6.26953125" style="18" customWidth="1"/>
    <col min="1078" max="1078" width="8.7265625" style="18" customWidth="1"/>
    <col min="1079" max="1079" width="17.36328125" style="18" customWidth="1"/>
    <col min="1080" max="1080" width="15.08984375" style="18" bestFit="1" customWidth="1"/>
    <col min="1081" max="1081" width="9.453125" style="18" customWidth="1"/>
    <col min="1082" max="1082" width="9.08984375" style="18" bestFit="1" customWidth="1"/>
    <col min="1083" max="1083" width="31.36328125" style="18" bestFit="1" customWidth="1"/>
    <col min="1084" max="1084" width="61.08984375" style="18" customWidth="1"/>
    <col min="1085" max="1085" width="7.453125" style="18" customWidth="1"/>
    <col min="1086" max="1088" width="9" style="18" customWidth="1"/>
    <col min="1089" max="1090" width="8.6328125" style="18" customWidth="1"/>
    <col min="1091" max="1091" width="11.08984375" style="18" customWidth="1"/>
    <col min="1092" max="1092" width="8.6328125" style="18" customWidth="1"/>
    <col min="1093" max="1093" width="37.36328125" style="18" customWidth="1"/>
    <col min="1094" max="1094" width="3.453125" style="18" customWidth="1"/>
    <col min="1095" max="1331" width="9" style="18"/>
    <col min="1332" max="1332" width="2.90625" style="18" customWidth="1"/>
    <col min="1333" max="1333" width="6.26953125" style="18" customWidth="1"/>
    <col min="1334" max="1334" width="8.7265625" style="18" customWidth="1"/>
    <col min="1335" max="1335" width="17.36328125" style="18" customWidth="1"/>
    <col min="1336" max="1336" width="15.08984375" style="18" bestFit="1" customWidth="1"/>
    <col min="1337" max="1337" width="9.453125" style="18" customWidth="1"/>
    <col min="1338" max="1338" width="9.08984375" style="18" bestFit="1" customWidth="1"/>
    <col min="1339" max="1339" width="31.36328125" style="18" bestFit="1" customWidth="1"/>
    <col min="1340" max="1340" width="61.08984375" style="18" customWidth="1"/>
    <col min="1341" max="1341" width="7.453125" style="18" customWidth="1"/>
    <col min="1342" max="1344" width="9" style="18" customWidth="1"/>
    <col min="1345" max="1346" width="8.6328125" style="18" customWidth="1"/>
    <col min="1347" max="1347" width="11.08984375" style="18" customWidth="1"/>
    <col min="1348" max="1348" width="8.6328125" style="18" customWidth="1"/>
    <col min="1349" max="1349" width="37.36328125" style="18" customWidth="1"/>
    <col min="1350" max="1350" width="3.453125" style="18" customWidth="1"/>
    <col min="1351" max="1587" width="9" style="18"/>
    <col min="1588" max="1588" width="2.90625" style="18" customWidth="1"/>
    <col min="1589" max="1589" width="6.26953125" style="18" customWidth="1"/>
    <col min="1590" max="1590" width="8.7265625" style="18" customWidth="1"/>
    <col min="1591" max="1591" width="17.36328125" style="18" customWidth="1"/>
    <col min="1592" max="1592" width="15.08984375" style="18" bestFit="1" customWidth="1"/>
    <col min="1593" max="1593" width="9.453125" style="18" customWidth="1"/>
    <col min="1594" max="1594" width="9.08984375" style="18" bestFit="1" customWidth="1"/>
    <col min="1595" max="1595" width="31.36328125" style="18" bestFit="1" customWidth="1"/>
    <col min="1596" max="1596" width="61.08984375" style="18" customWidth="1"/>
    <col min="1597" max="1597" width="7.453125" style="18" customWidth="1"/>
    <col min="1598" max="1600" width="9" style="18" customWidth="1"/>
    <col min="1601" max="1602" width="8.6328125" style="18" customWidth="1"/>
    <col min="1603" max="1603" width="11.08984375" style="18" customWidth="1"/>
    <col min="1604" max="1604" width="8.6328125" style="18" customWidth="1"/>
    <col min="1605" max="1605" width="37.36328125" style="18" customWidth="1"/>
    <col min="1606" max="1606" width="3.453125" style="18" customWidth="1"/>
    <col min="1607" max="1843" width="9" style="18"/>
    <col min="1844" max="1844" width="2.90625" style="18" customWidth="1"/>
    <col min="1845" max="1845" width="6.26953125" style="18" customWidth="1"/>
    <col min="1846" max="1846" width="8.7265625" style="18" customWidth="1"/>
    <col min="1847" max="1847" width="17.36328125" style="18" customWidth="1"/>
    <col min="1848" max="1848" width="15.08984375" style="18" bestFit="1" customWidth="1"/>
    <col min="1849" max="1849" width="9.453125" style="18" customWidth="1"/>
    <col min="1850" max="1850" width="9.08984375" style="18" bestFit="1" customWidth="1"/>
    <col min="1851" max="1851" width="31.36328125" style="18" bestFit="1" customWidth="1"/>
    <col min="1852" max="1852" width="61.08984375" style="18" customWidth="1"/>
    <col min="1853" max="1853" width="7.453125" style="18" customWidth="1"/>
    <col min="1854" max="1856" width="9" style="18" customWidth="1"/>
    <col min="1857" max="1858" width="8.6328125" style="18" customWidth="1"/>
    <col min="1859" max="1859" width="11.08984375" style="18" customWidth="1"/>
    <col min="1860" max="1860" width="8.6328125" style="18" customWidth="1"/>
    <col min="1861" max="1861" width="37.36328125" style="18" customWidth="1"/>
    <col min="1862" max="1862" width="3.453125" style="18" customWidth="1"/>
    <col min="1863" max="2099" width="9" style="18"/>
    <col min="2100" max="2100" width="2.90625" style="18" customWidth="1"/>
    <col min="2101" max="2101" width="6.26953125" style="18" customWidth="1"/>
    <col min="2102" max="2102" width="8.7265625" style="18" customWidth="1"/>
    <col min="2103" max="2103" width="17.36328125" style="18" customWidth="1"/>
    <col min="2104" max="2104" width="15.08984375" style="18" bestFit="1" customWidth="1"/>
    <col min="2105" max="2105" width="9.453125" style="18" customWidth="1"/>
    <col min="2106" max="2106" width="9.08984375" style="18" bestFit="1" customWidth="1"/>
    <col min="2107" max="2107" width="31.36328125" style="18" bestFit="1" customWidth="1"/>
    <col min="2108" max="2108" width="61.08984375" style="18" customWidth="1"/>
    <col min="2109" max="2109" width="7.453125" style="18" customWidth="1"/>
    <col min="2110" max="2112" width="9" style="18" customWidth="1"/>
    <col min="2113" max="2114" width="8.6328125" style="18" customWidth="1"/>
    <col min="2115" max="2115" width="11.08984375" style="18" customWidth="1"/>
    <col min="2116" max="2116" width="8.6328125" style="18" customWidth="1"/>
    <col min="2117" max="2117" width="37.36328125" style="18" customWidth="1"/>
    <col min="2118" max="2118" width="3.453125" style="18" customWidth="1"/>
    <col min="2119" max="2355" width="9" style="18"/>
    <col min="2356" max="2356" width="2.90625" style="18" customWidth="1"/>
    <col min="2357" max="2357" width="6.26953125" style="18" customWidth="1"/>
    <col min="2358" max="2358" width="8.7265625" style="18" customWidth="1"/>
    <col min="2359" max="2359" width="17.36328125" style="18" customWidth="1"/>
    <col min="2360" max="2360" width="15.08984375" style="18" bestFit="1" customWidth="1"/>
    <col min="2361" max="2361" width="9.453125" style="18" customWidth="1"/>
    <col min="2362" max="2362" width="9.08984375" style="18" bestFit="1" customWidth="1"/>
    <col min="2363" max="2363" width="31.36328125" style="18" bestFit="1" customWidth="1"/>
    <col min="2364" max="2364" width="61.08984375" style="18" customWidth="1"/>
    <col min="2365" max="2365" width="7.453125" style="18" customWidth="1"/>
    <col min="2366" max="2368" width="9" style="18" customWidth="1"/>
    <col min="2369" max="2370" width="8.6328125" style="18" customWidth="1"/>
    <col min="2371" max="2371" width="11.08984375" style="18" customWidth="1"/>
    <col min="2372" max="2372" width="8.6328125" style="18" customWidth="1"/>
    <col min="2373" max="2373" width="37.36328125" style="18" customWidth="1"/>
    <col min="2374" max="2374" width="3.453125" style="18" customWidth="1"/>
    <col min="2375" max="2611" width="9" style="18"/>
    <col min="2612" max="2612" width="2.90625" style="18" customWidth="1"/>
    <col min="2613" max="2613" width="6.26953125" style="18" customWidth="1"/>
    <col min="2614" max="2614" width="8.7265625" style="18" customWidth="1"/>
    <col min="2615" max="2615" width="17.36328125" style="18" customWidth="1"/>
    <col min="2616" max="2616" width="15.08984375" style="18" bestFit="1" customWidth="1"/>
    <col min="2617" max="2617" width="9.453125" style="18" customWidth="1"/>
    <col min="2618" max="2618" width="9.08984375" style="18" bestFit="1" customWidth="1"/>
    <col min="2619" max="2619" width="31.36328125" style="18" bestFit="1" customWidth="1"/>
    <col min="2620" max="2620" width="61.08984375" style="18" customWidth="1"/>
    <col min="2621" max="2621" width="7.453125" style="18" customWidth="1"/>
    <col min="2622" max="2624" width="9" style="18" customWidth="1"/>
    <col min="2625" max="2626" width="8.6328125" style="18" customWidth="1"/>
    <col min="2627" max="2627" width="11.08984375" style="18" customWidth="1"/>
    <col min="2628" max="2628" width="8.6328125" style="18" customWidth="1"/>
    <col min="2629" max="2629" width="37.36328125" style="18" customWidth="1"/>
    <col min="2630" max="2630" width="3.453125" style="18" customWidth="1"/>
    <col min="2631" max="2867" width="9" style="18"/>
    <col min="2868" max="2868" width="2.90625" style="18" customWidth="1"/>
    <col min="2869" max="2869" width="6.26953125" style="18" customWidth="1"/>
    <col min="2870" max="2870" width="8.7265625" style="18" customWidth="1"/>
    <col min="2871" max="2871" width="17.36328125" style="18" customWidth="1"/>
    <col min="2872" max="2872" width="15.08984375" style="18" bestFit="1" customWidth="1"/>
    <col min="2873" max="2873" width="9.453125" style="18" customWidth="1"/>
    <col min="2874" max="2874" width="9.08984375" style="18" bestFit="1" customWidth="1"/>
    <col min="2875" max="2875" width="31.36328125" style="18" bestFit="1" customWidth="1"/>
    <col min="2876" max="2876" width="61.08984375" style="18" customWidth="1"/>
    <col min="2877" max="2877" width="7.453125" style="18" customWidth="1"/>
    <col min="2878" max="2880" width="9" style="18" customWidth="1"/>
    <col min="2881" max="2882" width="8.6328125" style="18" customWidth="1"/>
    <col min="2883" max="2883" width="11.08984375" style="18" customWidth="1"/>
    <col min="2884" max="2884" width="8.6328125" style="18" customWidth="1"/>
    <col min="2885" max="2885" width="37.36328125" style="18" customWidth="1"/>
    <col min="2886" max="2886" width="3.453125" style="18" customWidth="1"/>
    <col min="2887" max="3123" width="9" style="18"/>
    <col min="3124" max="3124" width="2.90625" style="18" customWidth="1"/>
    <col min="3125" max="3125" width="6.26953125" style="18" customWidth="1"/>
    <col min="3126" max="3126" width="8.7265625" style="18" customWidth="1"/>
    <col min="3127" max="3127" width="17.36328125" style="18" customWidth="1"/>
    <col min="3128" max="3128" width="15.08984375" style="18" bestFit="1" customWidth="1"/>
    <col min="3129" max="3129" width="9.453125" style="18" customWidth="1"/>
    <col min="3130" max="3130" width="9.08984375" style="18" bestFit="1" customWidth="1"/>
    <col min="3131" max="3131" width="31.36328125" style="18" bestFit="1" customWidth="1"/>
    <col min="3132" max="3132" width="61.08984375" style="18" customWidth="1"/>
    <col min="3133" max="3133" width="7.453125" style="18" customWidth="1"/>
    <col min="3134" max="3136" width="9" style="18" customWidth="1"/>
    <col min="3137" max="3138" width="8.6328125" style="18" customWidth="1"/>
    <col min="3139" max="3139" width="11.08984375" style="18" customWidth="1"/>
    <col min="3140" max="3140" width="8.6328125" style="18" customWidth="1"/>
    <col min="3141" max="3141" width="37.36328125" style="18" customWidth="1"/>
    <col min="3142" max="3142" width="3.453125" style="18" customWidth="1"/>
    <col min="3143" max="3379" width="9" style="18"/>
    <col min="3380" max="3380" width="2.90625" style="18" customWidth="1"/>
    <col min="3381" max="3381" width="6.26953125" style="18" customWidth="1"/>
    <col min="3382" max="3382" width="8.7265625" style="18" customWidth="1"/>
    <col min="3383" max="3383" width="17.36328125" style="18" customWidth="1"/>
    <col min="3384" max="3384" width="15.08984375" style="18" bestFit="1" customWidth="1"/>
    <col min="3385" max="3385" width="9.453125" style="18" customWidth="1"/>
    <col min="3386" max="3386" width="9.08984375" style="18" bestFit="1" customWidth="1"/>
    <col min="3387" max="3387" width="31.36328125" style="18" bestFit="1" customWidth="1"/>
    <col min="3388" max="3388" width="61.08984375" style="18" customWidth="1"/>
    <col min="3389" max="3389" width="7.453125" style="18" customWidth="1"/>
    <col min="3390" max="3392" width="9" style="18" customWidth="1"/>
    <col min="3393" max="3394" width="8.6328125" style="18" customWidth="1"/>
    <col min="3395" max="3395" width="11.08984375" style="18" customWidth="1"/>
    <col min="3396" max="3396" width="8.6328125" style="18" customWidth="1"/>
    <col min="3397" max="3397" width="37.36328125" style="18" customWidth="1"/>
    <col min="3398" max="3398" width="3.453125" style="18" customWidth="1"/>
    <col min="3399" max="3635" width="9" style="18"/>
    <col min="3636" max="3636" width="2.90625" style="18" customWidth="1"/>
    <col min="3637" max="3637" width="6.26953125" style="18" customWidth="1"/>
    <col min="3638" max="3638" width="8.7265625" style="18" customWidth="1"/>
    <col min="3639" max="3639" width="17.36328125" style="18" customWidth="1"/>
    <col min="3640" max="3640" width="15.08984375" style="18" bestFit="1" customWidth="1"/>
    <col min="3641" max="3641" width="9.453125" style="18" customWidth="1"/>
    <col min="3642" max="3642" width="9.08984375" style="18" bestFit="1" customWidth="1"/>
    <col min="3643" max="3643" width="31.36328125" style="18" bestFit="1" customWidth="1"/>
    <col min="3644" max="3644" width="61.08984375" style="18" customWidth="1"/>
    <col min="3645" max="3645" width="7.453125" style="18" customWidth="1"/>
    <col min="3646" max="3648" width="9" style="18" customWidth="1"/>
    <col min="3649" max="3650" width="8.6328125" style="18" customWidth="1"/>
    <col min="3651" max="3651" width="11.08984375" style="18" customWidth="1"/>
    <col min="3652" max="3652" width="8.6328125" style="18" customWidth="1"/>
    <col min="3653" max="3653" width="37.36328125" style="18" customWidth="1"/>
    <col min="3654" max="3654" width="3.453125" style="18" customWidth="1"/>
    <col min="3655" max="3891" width="9" style="18"/>
    <col min="3892" max="3892" width="2.90625" style="18" customWidth="1"/>
    <col min="3893" max="3893" width="6.26953125" style="18" customWidth="1"/>
    <col min="3894" max="3894" width="8.7265625" style="18" customWidth="1"/>
    <col min="3895" max="3895" width="17.36328125" style="18" customWidth="1"/>
    <col min="3896" max="3896" width="15.08984375" style="18" bestFit="1" customWidth="1"/>
    <col min="3897" max="3897" width="9.453125" style="18" customWidth="1"/>
    <col min="3898" max="3898" width="9.08984375" style="18" bestFit="1" customWidth="1"/>
    <col min="3899" max="3899" width="31.36328125" style="18" bestFit="1" customWidth="1"/>
    <col min="3900" max="3900" width="61.08984375" style="18" customWidth="1"/>
    <col min="3901" max="3901" width="7.453125" style="18" customWidth="1"/>
    <col min="3902" max="3904" width="9" style="18" customWidth="1"/>
    <col min="3905" max="3906" width="8.6328125" style="18" customWidth="1"/>
    <col min="3907" max="3907" width="11.08984375" style="18" customWidth="1"/>
    <col min="3908" max="3908" width="8.6328125" style="18" customWidth="1"/>
    <col min="3909" max="3909" width="37.36328125" style="18" customWidth="1"/>
    <col min="3910" max="3910" width="3.453125" style="18" customWidth="1"/>
    <col min="3911" max="4147" width="9" style="18"/>
    <col min="4148" max="4148" width="2.90625" style="18" customWidth="1"/>
    <col min="4149" max="4149" width="6.26953125" style="18" customWidth="1"/>
    <col min="4150" max="4150" width="8.7265625" style="18" customWidth="1"/>
    <col min="4151" max="4151" width="17.36328125" style="18" customWidth="1"/>
    <col min="4152" max="4152" width="15.08984375" style="18" bestFit="1" customWidth="1"/>
    <col min="4153" max="4153" width="9.453125" style="18" customWidth="1"/>
    <col min="4154" max="4154" width="9.08984375" style="18" bestFit="1" customWidth="1"/>
    <col min="4155" max="4155" width="31.36328125" style="18" bestFit="1" customWidth="1"/>
    <col min="4156" max="4156" width="61.08984375" style="18" customWidth="1"/>
    <col min="4157" max="4157" width="7.453125" style="18" customWidth="1"/>
    <col min="4158" max="4160" width="9" style="18" customWidth="1"/>
    <col min="4161" max="4162" width="8.6328125" style="18" customWidth="1"/>
    <col min="4163" max="4163" width="11.08984375" style="18" customWidth="1"/>
    <col min="4164" max="4164" width="8.6328125" style="18" customWidth="1"/>
    <col min="4165" max="4165" width="37.36328125" style="18" customWidth="1"/>
    <col min="4166" max="4166" width="3.453125" style="18" customWidth="1"/>
    <col min="4167" max="4403" width="9" style="18"/>
    <col min="4404" max="4404" width="2.90625" style="18" customWidth="1"/>
    <col min="4405" max="4405" width="6.26953125" style="18" customWidth="1"/>
    <col min="4406" max="4406" width="8.7265625" style="18" customWidth="1"/>
    <col min="4407" max="4407" width="17.36328125" style="18" customWidth="1"/>
    <col min="4408" max="4408" width="15.08984375" style="18" bestFit="1" customWidth="1"/>
    <col min="4409" max="4409" width="9.453125" style="18" customWidth="1"/>
    <col min="4410" max="4410" width="9.08984375" style="18" bestFit="1" customWidth="1"/>
    <col min="4411" max="4411" width="31.36328125" style="18" bestFit="1" customWidth="1"/>
    <col min="4412" max="4412" width="61.08984375" style="18" customWidth="1"/>
    <col min="4413" max="4413" width="7.453125" style="18" customWidth="1"/>
    <col min="4414" max="4416" width="9" style="18" customWidth="1"/>
    <col min="4417" max="4418" width="8.6328125" style="18" customWidth="1"/>
    <col min="4419" max="4419" width="11.08984375" style="18" customWidth="1"/>
    <col min="4420" max="4420" width="8.6328125" style="18" customWidth="1"/>
    <col min="4421" max="4421" width="37.36328125" style="18" customWidth="1"/>
    <col min="4422" max="4422" width="3.453125" style="18" customWidth="1"/>
    <col min="4423" max="4659" width="9" style="18"/>
    <col min="4660" max="4660" width="2.90625" style="18" customWidth="1"/>
    <col min="4661" max="4661" width="6.26953125" style="18" customWidth="1"/>
    <col min="4662" max="4662" width="8.7265625" style="18" customWidth="1"/>
    <col min="4663" max="4663" width="17.36328125" style="18" customWidth="1"/>
    <col min="4664" max="4664" width="15.08984375" style="18" bestFit="1" customWidth="1"/>
    <col min="4665" max="4665" width="9.453125" style="18" customWidth="1"/>
    <col min="4666" max="4666" width="9.08984375" style="18" bestFit="1" customWidth="1"/>
    <col min="4667" max="4667" width="31.36328125" style="18" bestFit="1" customWidth="1"/>
    <col min="4668" max="4668" width="61.08984375" style="18" customWidth="1"/>
    <col min="4669" max="4669" width="7.453125" style="18" customWidth="1"/>
    <col min="4670" max="4672" width="9" style="18" customWidth="1"/>
    <col min="4673" max="4674" width="8.6328125" style="18" customWidth="1"/>
    <col min="4675" max="4675" width="11.08984375" style="18" customWidth="1"/>
    <col min="4676" max="4676" width="8.6328125" style="18" customWidth="1"/>
    <col min="4677" max="4677" width="37.36328125" style="18" customWidth="1"/>
    <col min="4678" max="4678" width="3.453125" style="18" customWidth="1"/>
    <col min="4679" max="4915" width="9" style="18"/>
    <col min="4916" max="4916" width="2.90625" style="18" customWidth="1"/>
    <col min="4917" max="4917" width="6.26953125" style="18" customWidth="1"/>
    <col min="4918" max="4918" width="8.7265625" style="18" customWidth="1"/>
    <col min="4919" max="4919" width="17.36328125" style="18" customWidth="1"/>
    <col min="4920" max="4920" width="15.08984375" style="18" bestFit="1" customWidth="1"/>
    <col min="4921" max="4921" width="9.453125" style="18" customWidth="1"/>
    <col min="4922" max="4922" width="9.08984375" style="18" bestFit="1" customWidth="1"/>
    <col min="4923" max="4923" width="31.36328125" style="18" bestFit="1" customWidth="1"/>
    <col min="4924" max="4924" width="61.08984375" style="18" customWidth="1"/>
    <col min="4925" max="4925" width="7.453125" style="18" customWidth="1"/>
    <col min="4926" max="4928" width="9" style="18" customWidth="1"/>
    <col min="4929" max="4930" width="8.6328125" style="18" customWidth="1"/>
    <col min="4931" max="4931" width="11.08984375" style="18" customWidth="1"/>
    <col min="4932" max="4932" width="8.6328125" style="18" customWidth="1"/>
    <col min="4933" max="4933" width="37.36328125" style="18" customWidth="1"/>
    <col min="4934" max="4934" width="3.453125" style="18" customWidth="1"/>
    <col min="4935" max="5171" width="9" style="18"/>
    <col min="5172" max="5172" width="2.90625" style="18" customWidth="1"/>
    <col min="5173" max="5173" width="6.26953125" style="18" customWidth="1"/>
    <col min="5174" max="5174" width="8.7265625" style="18" customWidth="1"/>
    <col min="5175" max="5175" width="17.36328125" style="18" customWidth="1"/>
    <col min="5176" max="5176" width="15.08984375" style="18" bestFit="1" customWidth="1"/>
    <col min="5177" max="5177" width="9.453125" style="18" customWidth="1"/>
    <col min="5178" max="5178" width="9.08984375" style="18" bestFit="1" customWidth="1"/>
    <col min="5179" max="5179" width="31.36328125" style="18" bestFit="1" customWidth="1"/>
    <col min="5180" max="5180" width="61.08984375" style="18" customWidth="1"/>
    <col min="5181" max="5181" width="7.453125" style="18" customWidth="1"/>
    <col min="5182" max="5184" width="9" style="18" customWidth="1"/>
    <col min="5185" max="5186" width="8.6328125" style="18" customWidth="1"/>
    <col min="5187" max="5187" width="11.08984375" style="18" customWidth="1"/>
    <col min="5188" max="5188" width="8.6328125" style="18" customWidth="1"/>
    <col min="5189" max="5189" width="37.36328125" style="18" customWidth="1"/>
    <col min="5190" max="5190" width="3.453125" style="18" customWidth="1"/>
    <col min="5191" max="5427" width="9" style="18"/>
    <col min="5428" max="5428" width="2.90625" style="18" customWidth="1"/>
    <col min="5429" max="5429" width="6.26953125" style="18" customWidth="1"/>
    <col min="5430" max="5430" width="8.7265625" style="18" customWidth="1"/>
    <col min="5431" max="5431" width="17.36328125" style="18" customWidth="1"/>
    <col min="5432" max="5432" width="15.08984375" style="18" bestFit="1" customWidth="1"/>
    <col min="5433" max="5433" width="9.453125" style="18" customWidth="1"/>
    <col min="5434" max="5434" width="9.08984375" style="18" bestFit="1" customWidth="1"/>
    <col min="5435" max="5435" width="31.36328125" style="18" bestFit="1" customWidth="1"/>
    <col min="5436" max="5436" width="61.08984375" style="18" customWidth="1"/>
    <col min="5437" max="5437" width="7.453125" style="18" customWidth="1"/>
    <col min="5438" max="5440" width="9" style="18" customWidth="1"/>
    <col min="5441" max="5442" width="8.6328125" style="18" customWidth="1"/>
    <col min="5443" max="5443" width="11.08984375" style="18" customWidth="1"/>
    <col min="5444" max="5444" width="8.6328125" style="18" customWidth="1"/>
    <col min="5445" max="5445" width="37.36328125" style="18" customWidth="1"/>
    <col min="5446" max="5446" width="3.453125" style="18" customWidth="1"/>
    <col min="5447" max="5683" width="9" style="18"/>
    <col min="5684" max="5684" width="2.90625" style="18" customWidth="1"/>
    <col min="5685" max="5685" width="6.26953125" style="18" customWidth="1"/>
    <col min="5686" max="5686" width="8.7265625" style="18" customWidth="1"/>
    <col min="5687" max="5687" width="17.36328125" style="18" customWidth="1"/>
    <col min="5688" max="5688" width="15.08984375" style="18" bestFit="1" customWidth="1"/>
    <col min="5689" max="5689" width="9.453125" style="18" customWidth="1"/>
    <col min="5690" max="5690" width="9.08984375" style="18" bestFit="1" customWidth="1"/>
    <col min="5691" max="5691" width="31.36328125" style="18" bestFit="1" customWidth="1"/>
    <col min="5692" max="5692" width="61.08984375" style="18" customWidth="1"/>
    <col min="5693" max="5693" width="7.453125" style="18" customWidth="1"/>
    <col min="5694" max="5696" width="9" style="18" customWidth="1"/>
    <col min="5697" max="5698" width="8.6328125" style="18" customWidth="1"/>
    <col min="5699" max="5699" width="11.08984375" style="18" customWidth="1"/>
    <col min="5700" max="5700" width="8.6328125" style="18" customWidth="1"/>
    <col min="5701" max="5701" width="37.36328125" style="18" customWidth="1"/>
    <col min="5702" max="5702" width="3.453125" style="18" customWidth="1"/>
    <col min="5703" max="5939" width="9" style="18"/>
    <col min="5940" max="5940" width="2.90625" style="18" customWidth="1"/>
    <col min="5941" max="5941" width="6.26953125" style="18" customWidth="1"/>
    <col min="5942" max="5942" width="8.7265625" style="18" customWidth="1"/>
    <col min="5943" max="5943" width="17.36328125" style="18" customWidth="1"/>
    <col min="5944" max="5944" width="15.08984375" style="18" bestFit="1" customWidth="1"/>
    <col min="5945" max="5945" width="9.453125" style="18" customWidth="1"/>
    <col min="5946" max="5946" width="9.08984375" style="18" bestFit="1" customWidth="1"/>
    <col min="5947" max="5947" width="31.36328125" style="18" bestFit="1" customWidth="1"/>
    <col min="5948" max="5948" width="61.08984375" style="18" customWidth="1"/>
    <col min="5949" max="5949" width="7.453125" style="18" customWidth="1"/>
    <col min="5950" max="5952" width="9" style="18" customWidth="1"/>
    <col min="5953" max="5954" width="8.6328125" style="18" customWidth="1"/>
    <col min="5955" max="5955" width="11.08984375" style="18" customWidth="1"/>
    <col min="5956" max="5956" width="8.6328125" style="18" customWidth="1"/>
    <col min="5957" max="5957" width="37.36328125" style="18" customWidth="1"/>
    <col min="5958" max="5958" width="3.453125" style="18" customWidth="1"/>
    <col min="5959" max="6195" width="9" style="18"/>
    <col min="6196" max="6196" width="2.90625" style="18" customWidth="1"/>
    <col min="6197" max="6197" width="6.26953125" style="18" customWidth="1"/>
    <col min="6198" max="6198" width="8.7265625" style="18" customWidth="1"/>
    <col min="6199" max="6199" width="17.36328125" style="18" customWidth="1"/>
    <col min="6200" max="6200" width="15.08984375" style="18" bestFit="1" customWidth="1"/>
    <col min="6201" max="6201" width="9.453125" style="18" customWidth="1"/>
    <col min="6202" max="6202" width="9.08984375" style="18" bestFit="1" customWidth="1"/>
    <col min="6203" max="6203" width="31.36328125" style="18" bestFit="1" customWidth="1"/>
    <col min="6204" max="6204" width="61.08984375" style="18" customWidth="1"/>
    <col min="6205" max="6205" width="7.453125" style="18" customWidth="1"/>
    <col min="6206" max="6208" width="9" style="18" customWidth="1"/>
    <col min="6209" max="6210" width="8.6328125" style="18" customWidth="1"/>
    <col min="6211" max="6211" width="11.08984375" style="18" customWidth="1"/>
    <col min="6212" max="6212" width="8.6328125" style="18" customWidth="1"/>
    <col min="6213" max="6213" width="37.36328125" style="18" customWidth="1"/>
    <col min="6214" max="6214" width="3.453125" style="18" customWidth="1"/>
    <col min="6215" max="6451" width="9" style="18"/>
    <col min="6452" max="6452" width="2.90625" style="18" customWidth="1"/>
    <col min="6453" max="6453" width="6.26953125" style="18" customWidth="1"/>
    <col min="6454" max="6454" width="8.7265625" style="18" customWidth="1"/>
    <col min="6455" max="6455" width="17.36328125" style="18" customWidth="1"/>
    <col min="6456" max="6456" width="15.08984375" style="18" bestFit="1" customWidth="1"/>
    <col min="6457" max="6457" width="9.453125" style="18" customWidth="1"/>
    <col min="6458" max="6458" width="9.08984375" style="18" bestFit="1" customWidth="1"/>
    <col min="6459" max="6459" width="31.36328125" style="18" bestFit="1" customWidth="1"/>
    <col min="6460" max="6460" width="61.08984375" style="18" customWidth="1"/>
    <col min="6461" max="6461" width="7.453125" style="18" customWidth="1"/>
    <col min="6462" max="6464" width="9" style="18" customWidth="1"/>
    <col min="6465" max="6466" width="8.6328125" style="18" customWidth="1"/>
    <col min="6467" max="6467" width="11.08984375" style="18" customWidth="1"/>
    <col min="6468" max="6468" width="8.6328125" style="18" customWidth="1"/>
    <col min="6469" max="6469" width="37.36328125" style="18" customWidth="1"/>
    <col min="6470" max="6470" width="3.453125" style="18" customWidth="1"/>
    <col min="6471" max="6707" width="9" style="18"/>
    <col min="6708" max="6708" width="2.90625" style="18" customWidth="1"/>
    <col min="6709" max="6709" width="6.26953125" style="18" customWidth="1"/>
    <col min="6710" max="6710" width="8.7265625" style="18" customWidth="1"/>
    <col min="6711" max="6711" width="17.36328125" style="18" customWidth="1"/>
    <col min="6712" max="6712" width="15.08984375" style="18" bestFit="1" customWidth="1"/>
    <col min="6713" max="6713" width="9.453125" style="18" customWidth="1"/>
    <col min="6714" max="6714" width="9.08984375" style="18" bestFit="1" customWidth="1"/>
    <col min="6715" max="6715" width="31.36328125" style="18" bestFit="1" customWidth="1"/>
    <col min="6716" max="6716" width="61.08984375" style="18" customWidth="1"/>
    <col min="6717" max="6717" width="7.453125" style="18" customWidth="1"/>
    <col min="6718" max="6720" width="9" style="18" customWidth="1"/>
    <col min="6721" max="6722" width="8.6328125" style="18" customWidth="1"/>
    <col min="6723" max="6723" width="11.08984375" style="18" customWidth="1"/>
    <col min="6724" max="6724" width="8.6328125" style="18" customWidth="1"/>
    <col min="6725" max="6725" width="37.36328125" style="18" customWidth="1"/>
    <col min="6726" max="6726" width="3.453125" style="18" customWidth="1"/>
    <col min="6727" max="6963" width="9" style="18"/>
    <col min="6964" max="6964" width="2.90625" style="18" customWidth="1"/>
    <col min="6965" max="6965" width="6.26953125" style="18" customWidth="1"/>
    <col min="6966" max="6966" width="8.7265625" style="18" customWidth="1"/>
    <col min="6967" max="6967" width="17.36328125" style="18" customWidth="1"/>
    <col min="6968" max="6968" width="15.08984375" style="18" bestFit="1" customWidth="1"/>
    <col min="6969" max="6969" width="9.453125" style="18" customWidth="1"/>
    <col min="6970" max="6970" width="9.08984375" style="18" bestFit="1" customWidth="1"/>
    <col min="6971" max="6971" width="31.36328125" style="18" bestFit="1" customWidth="1"/>
    <col min="6972" max="6972" width="61.08984375" style="18" customWidth="1"/>
    <col min="6973" max="6973" width="7.453125" style="18" customWidth="1"/>
    <col min="6974" max="6976" width="9" style="18" customWidth="1"/>
    <col min="6977" max="6978" width="8.6328125" style="18" customWidth="1"/>
    <col min="6979" max="6979" width="11.08984375" style="18" customWidth="1"/>
    <col min="6980" max="6980" width="8.6328125" style="18" customWidth="1"/>
    <col min="6981" max="6981" width="37.36328125" style="18" customWidth="1"/>
    <col min="6982" max="6982" width="3.453125" style="18" customWidth="1"/>
    <col min="6983" max="7219" width="9" style="18"/>
    <col min="7220" max="7220" width="2.90625" style="18" customWidth="1"/>
    <col min="7221" max="7221" width="6.26953125" style="18" customWidth="1"/>
    <col min="7222" max="7222" width="8.7265625" style="18" customWidth="1"/>
    <col min="7223" max="7223" width="17.36328125" style="18" customWidth="1"/>
    <col min="7224" max="7224" width="15.08984375" style="18" bestFit="1" customWidth="1"/>
    <col min="7225" max="7225" width="9.453125" style="18" customWidth="1"/>
    <col min="7226" max="7226" width="9.08984375" style="18" bestFit="1" customWidth="1"/>
    <col min="7227" max="7227" width="31.36328125" style="18" bestFit="1" customWidth="1"/>
    <col min="7228" max="7228" width="61.08984375" style="18" customWidth="1"/>
    <col min="7229" max="7229" width="7.453125" style="18" customWidth="1"/>
    <col min="7230" max="7232" width="9" style="18" customWidth="1"/>
    <col min="7233" max="7234" width="8.6328125" style="18" customWidth="1"/>
    <col min="7235" max="7235" width="11.08984375" style="18" customWidth="1"/>
    <col min="7236" max="7236" width="8.6328125" style="18" customWidth="1"/>
    <col min="7237" max="7237" width="37.36328125" style="18" customWidth="1"/>
    <col min="7238" max="7238" width="3.453125" style="18" customWidth="1"/>
    <col min="7239" max="7475" width="9" style="18"/>
    <col min="7476" max="7476" width="2.90625" style="18" customWidth="1"/>
    <col min="7477" max="7477" width="6.26953125" style="18" customWidth="1"/>
    <col min="7478" max="7478" width="8.7265625" style="18" customWidth="1"/>
    <col min="7479" max="7479" width="17.36328125" style="18" customWidth="1"/>
    <col min="7480" max="7480" width="15.08984375" style="18" bestFit="1" customWidth="1"/>
    <col min="7481" max="7481" width="9.453125" style="18" customWidth="1"/>
    <col min="7482" max="7482" width="9.08984375" style="18" bestFit="1" customWidth="1"/>
    <col min="7483" max="7483" width="31.36328125" style="18" bestFit="1" customWidth="1"/>
    <col min="7484" max="7484" width="61.08984375" style="18" customWidth="1"/>
    <col min="7485" max="7485" width="7.453125" style="18" customWidth="1"/>
    <col min="7486" max="7488" width="9" style="18" customWidth="1"/>
    <col min="7489" max="7490" width="8.6328125" style="18" customWidth="1"/>
    <col min="7491" max="7491" width="11.08984375" style="18" customWidth="1"/>
    <col min="7492" max="7492" width="8.6328125" style="18" customWidth="1"/>
    <col min="7493" max="7493" width="37.36328125" style="18" customWidth="1"/>
    <col min="7494" max="7494" width="3.453125" style="18" customWidth="1"/>
    <col min="7495" max="7731" width="9" style="18"/>
    <col min="7732" max="7732" width="2.90625" style="18" customWidth="1"/>
    <col min="7733" max="7733" width="6.26953125" style="18" customWidth="1"/>
    <col min="7734" max="7734" width="8.7265625" style="18" customWidth="1"/>
    <col min="7735" max="7735" width="17.36328125" style="18" customWidth="1"/>
    <col min="7736" max="7736" width="15.08984375" style="18" bestFit="1" customWidth="1"/>
    <col min="7737" max="7737" width="9.453125" style="18" customWidth="1"/>
    <col min="7738" max="7738" width="9.08984375" style="18" bestFit="1" customWidth="1"/>
    <col min="7739" max="7739" width="31.36328125" style="18" bestFit="1" customWidth="1"/>
    <col min="7740" max="7740" width="61.08984375" style="18" customWidth="1"/>
    <col min="7741" max="7741" width="7.453125" style="18" customWidth="1"/>
    <col min="7742" max="7744" width="9" style="18" customWidth="1"/>
    <col min="7745" max="7746" width="8.6328125" style="18" customWidth="1"/>
    <col min="7747" max="7747" width="11.08984375" style="18" customWidth="1"/>
    <col min="7748" max="7748" width="8.6328125" style="18" customWidth="1"/>
    <col min="7749" max="7749" width="37.36328125" style="18" customWidth="1"/>
    <col min="7750" max="7750" width="3.453125" style="18" customWidth="1"/>
    <col min="7751" max="7987" width="9" style="18"/>
    <col min="7988" max="7988" width="2.90625" style="18" customWidth="1"/>
    <col min="7989" max="7989" width="6.26953125" style="18" customWidth="1"/>
    <col min="7990" max="7990" width="8.7265625" style="18" customWidth="1"/>
    <col min="7991" max="7991" width="17.36328125" style="18" customWidth="1"/>
    <col min="7992" max="7992" width="15.08984375" style="18" bestFit="1" customWidth="1"/>
    <col min="7993" max="7993" width="9.453125" style="18" customWidth="1"/>
    <col min="7994" max="7994" width="9.08984375" style="18" bestFit="1" customWidth="1"/>
    <col min="7995" max="7995" width="31.36328125" style="18" bestFit="1" customWidth="1"/>
    <col min="7996" max="7996" width="61.08984375" style="18" customWidth="1"/>
    <col min="7997" max="7997" width="7.453125" style="18" customWidth="1"/>
    <col min="7998" max="8000" width="9" style="18" customWidth="1"/>
    <col min="8001" max="8002" width="8.6328125" style="18" customWidth="1"/>
    <col min="8003" max="8003" width="11.08984375" style="18" customWidth="1"/>
    <col min="8004" max="8004" width="8.6328125" style="18" customWidth="1"/>
    <col min="8005" max="8005" width="37.36328125" style="18" customWidth="1"/>
    <col min="8006" max="8006" width="3.453125" style="18" customWidth="1"/>
    <col min="8007" max="8243" width="9" style="18"/>
    <col min="8244" max="8244" width="2.90625" style="18" customWidth="1"/>
    <col min="8245" max="8245" width="6.26953125" style="18" customWidth="1"/>
    <col min="8246" max="8246" width="8.7265625" style="18" customWidth="1"/>
    <col min="8247" max="8247" width="17.36328125" style="18" customWidth="1"/>
    <col min="8248" max="8248" width="15.08984375" style="18" bestFit="1" customWidth="1"/>
    <col min="8249" max="8249" width="9.453125" style="18" customWidth="1"/>
    <col min="8250" max="8250" width="9.08984375" style="18" bestFit="1" customWidth="1"/>
    <col min="8251" max="8251" width="31.36328125" style="18" bestFit="1" customWidth="1"/>
    <col min="8252" max="8252" width="61.08984375" style="18" customWidth="1"/>
    <col min="8253" max="8253" width="7.453125" style="18" customWidth="1"/>
    <col min="8254" max="8256" width="9" style="18" customWidth="1"/>
    <col min="8257" max="8258" width="8.6328125" style="18" customWidth="1"/>
    <col min="8259" max="8259" width="11.08984375" style="18" customWidth="1"/>
    <col min="8260" max="8260" width="8.6328125" style="18" customWidth="1"/>
    <col min="8261" max="8261" width="37.36328125" style="18" customWidth="1"/>
    <col min="8262" max="8262" width="3.453125" style="18" customWidth="1"/>
    <col min="8263" max="8499" width="9" style="18"/>
    <col min="8500" max="8500" width="2.90625" style="18" customWidth="1"/>
    <col min="8501" max="8501" width="6.26953125" style="18" customWidth="1"/>
    <col min="8502" max="8502" width="8.7265625" style="18" customWidth="1"/>
    <col min="8503" max="8503" width="17.36328125" style="18" customWidth="1"/>
    <col min="8504" max="8504" width="15.08984375" style="18" bestFit="1" customWidth="1"/>
    <col min="8505" max="8505" width="9.453125" style="18" customWidth="1"/>
    <col min="8506" max="8506" width="9.08984375" style="18" bestFit="1" customWidth="1"/>
    <col min="8507" max="8507" width="31.36328125" style="18" bestFit="1" customWidth="1"/>
    <col min="8508" max="8508" width="61.08984375" style="18" customWidth="1"/>
    <col min="8509" max="8509" width="7.453125" style="18" customWidth="1"/>
    <col min="8510" max="8512" width="9" style="18" customWidth="1"/>
    <col min="8513" max="8514" width="8.6328125" style="18" customWidth="1"/>
    <col min="8515" max="8515" width="11.08984375" style="18" customWidth="1"/>
    <col min="8516" max="8516" width="8.6328125" style="18" customWidth="1"/>
    <col min="8517" max="8517" width="37.36328125" style="18" customWidth="1"/>
    <col min="8518" max="8518" width="3.453125" style="18" customWidth="1"/>
    <col min="8519" max="8755" width="9" style="18"/>
    <col min="8756" max="8756" width="2.90625" style="18" customWidth="1"/>
    <col min="8757" max="8757" width="6.26953125" style="18" customWidth="1"/>
    <col min="8758" max="8758" width="8.7265625" style="18" customWidth="1"/>
    <col min="8759" max="8759" width="17.36328125" style="18" customWidth="1"/>
    <col min="8760" max="8760" width="15.08984375" style="18" bestFit="1" customWidth="1"/>
    <col min="8761" max="8761" width="9.453125" style="18" customWidth="1"/>
    <col min="8762" max="8762" width="9.08984375" style="18" bestFit="1" customWidth="1"/>
    <col min="8763" max="8763" width="31.36328125" style="18" bestFit="1" customWidth="1"/>
    <col min="8764" max="8764" width="61.08984375" style="18" customWidth="1"/>
    <col min="8765" max="8765" width="7.453125" style="18" customWidth="1"/>
    <col min="8766" max="8768" width="9" style="18" customWidth="1"/>
    <col min="8769" max="8770" width="8.6328125" style="18" customWidth="1"/>
    <col min="8771" max="8771" width="11.08984375" style="18" customWidth="1"/>
    <col min="8772" max="8772" width="8.6328125" style="18" customWidth="1"/>
    <col min="8773" max="8773" width="37.36328125" style="18" customWidth="1"/>
    <col min="8774" max="8774" width="3.453125" style="18" customWidth="1"/>
    <col min="8775" max="9011" width="9" style="18"/>
    <col min="9012" max="9012" width="2.90625" style="18" customWidth="1"/>
    <col min="9013" max="9013" width="6.26953125" style="18" customWidth="1"/>
    <col min="9014" max="9014" width="8.7265625" style="18" customWidth="1"/>
    <col min="9015" max="9015" width="17.36328125" style="18" customWidth="1"/>
    <col min="9016" max="9016" width="15.08984375" style="18" bestFit="1" customWidth="1"/>
    <col min="9017" max="9017" width="9.453125" style="18" customWidth="1"/>
    <col min="9018" max="9018" width="9.08984375" style="18" bestFit="1" customWidth="1"/>
    <col min="9019" max="9019" width="31.36328125" style="18" bestFit="1" customWidth="1"/>
    <col min="9020" max="9020" width="61.08984375" style="18" customWidth="1"/>
    <col min="9021" max="9021" width="7.453125" style="18" customWidth="1"/>
    <col min="9022" max="9024" width="9" style="18" customWidth="1"/>
    <col min="9025" max="9026" width="8.6328125" style="18" customWidth="1"/>
    <col min="9027" max="9027" width="11.08984375" style="18" customWidth="1"/>
    <col min="9028" max="9028" width="8.6328125" style="18" customWidth="1"/>
    <col min="9029" max="9029" width="37.36328125" style="18" customWidth="1"/>
    <col min="9030" max="9030" width="3.453125" style="18" customWidth="1"/>
    <col min="9031" max="9267" width="9" style="18"/>
    <col min="9268" max="9268" width="2.90625" style="18" customWidth="1"/>
    <col min="9269" max="9269" width="6.26953125" style="18" customWidth="1"/>
    <col min="9270" max="9270" width="8.7265625" style="18" customWidth="1"/>
    <col min="9271" max="9271" width="17.36328125" style="18" customWidth="1"/>
    <col min="9272" max="9272" width="15.08984375" style="18" bestFit="1" customWidth="1"/>
    <col min="9273" max="9273" width="9.453125" style="18" customWidth="1"/>
    <col min="9274" max="9274" width="9.08984375" style="18" bestFit="1" customWidth="1"/>
    <col min="9275" max="9275" width="31.36328125" style="18" bestFit="1" customWidth="1"/>
    <col min="9276" max="9276" width="61.08984375" style="18" customWidth="1"/>
    <col min="9277" max="9277" width="7.453125" style="18" customWidth="1"/>
    <col min="9278" max="9280" width="9" style="18" customWidth="1"/>
    <col min="9281" max="9282" width="8.6328125" style="18" customWidth="1"/>
    <col min="9283" max="9283" width="11.08984375" style="18" customWidth="1"/>
    <col min="9284" max="9284" width="8.6328125" style="18" customWidth="1"/>
    <col min="9285" max="9285" width="37.36328125" style="18" customWidth="1"/>
    <col min="9286" max="9286" width="3.453125" style="18" customWidth="1"/>
    <col min="9287" max="9523" width="9" style="18"/>
    <col min="9524" max="9524" width="2.90625" style="18" customWidth="1"/>
    <col min="9525" max="9525" width="6.26953125" style="18" customWidth="1"/>
    <col min="9526" max="9526" width="8.7265625" style="18" customWidth="1"/>
    <col min="9527" max="9527" width="17.36328125" style="18" customWidth="1"/>
    <col min="9528" max="9528" width="15.08984375" style="18" bestFit="1" customWidth="1"/>
    <col min="9529" max="9529" width="9.453125" style="18" customWidth="1"/>
    <col min="9530" max="9530" width="9.08984375" style="18" bestFit="1" customWidth="1"/>
    <col min="9531" max="9531" width="31.36328125" style="18" bestFit="1" customWidth="1"/>
    <col min="9532" max="9532" width="61.08984375" style="18" customWidth="1"/>
    <col min="9533" max="9533" width="7.453125" style="18" customWidth="1"/>
    <col min="9534" max="9536" width="9" style="18" customWidth="1"/>
    <col min="9537" max="9538" width="8.6328125" style="18" customWidth="1"/>
    <col min="9539" max="9539" width="11.08984375" style="18" customWidth="1"/>
    <col min="9540" max="9540" width="8.6328125" style="18" customWidth="1"/>
    <col min="9541" max="9541" width="37.36328125" style="18" customWidth="1"/>
    <col min="9542" max="9542" width="3.453125" style="18" customWidth="1"/>
    <col min="9543" max="9779" width="9" style="18"/>
    <col min="9780" max="9780" width="2.90625" style="18" customWidth="1"/>
    <col min="9781" max="9781" width="6.26953125" style="18" customWidth="1"/>
    <col min="9782" max="9782" width="8.7265625" style="18" customWidth="1"/>
    <col min="9783" max="9783" width="17.36328125" style="18" customWidth="1"/>
    <col min="9784" max="9784" width="15.08984375" style="18" bestFit="1" customWidth="1"/>
    <col min="9785" max="9785" width="9.453125" style="18" customWidth="1"/>
    <col min="9786" max="9786" width="9.08984375" style="18" bestFit="1" customWidth="1"/>
    <col min="9787" max="9787" width="31.36328125" style="18" bestFit="1" customWidth="1"/>
    <col min="9788" max="9788" width="61.08984375" style="18" customWidth="1"/>
    <col min="9789" max="9789" width="7.453125" style="18" customWidth="1"/>
    <col min="9790" max="9792" width="9" style="18" customWidth="1"/>
    <col min="9793" max="9794" width="8.6328125" style="18" customWidth="1"/>
    <col min="9795" max="9795" width="11.08984375" style="18" customWidth="1"/>
    <col min="9796" max="9796" width="8.6328125" style="18" customWidth="1"/>
    <col min="9797" max="9797" width="37.36328125" style="18" customWidth="1"/>
    <col min="9798" max="9798" width="3.453125" style="18" customWidth="1"/>
    <col min="9799" max="10035" width="9" style="18"/>
    <col min="10036" max="10036" width="2.90625" style="18" customWidth="1"/>
    <col min="10037" max="10037" width="6.26953125" style="18" customWidth="1"/>
    <col min="10038" max="10038" width="8.7265625" style="18" customWidth="1"/>
    <col min="10039" max="10039" width="17.36328125" style="18" customWidth="1"/>
    <col min="10040" max="10040" width="15.08984375" style="18" bestFit="1" customWidth="1"/>
    <col min="10041" max="10041" width="9.453125" style="18" customWidth="1"/>
    <col min="10042" max="10042" width="9.08984375" style="18" bestFit="1" customWidth="1"/>
    <col min="10043" max="10043" width="31.36328125" style="18" bestFit="1" customWidth="1"/>
    <col min="10044" max="10044" width="61.08984375" style="18" customWidth="1"/>
    <col min="10045" max="10045" width="7.453125" style="18" customWidth="1"/>
    <col min="10046" max="10048" width="9" style="18" customWidth="1"/>
    <col min="10049" max="10050" width="8.6328125" style="18" customWidth="1"/>
    <col min="10051" max="10051" width="11.08984375" style="18" customWidth="1"/>
    <col min="10052" max="10052" width="8.6328125" style="18" customWidth="1"/>
    <col min="10053" max="10053" width="37.36328125" style="18" customWidth="1"/>
    <col min="10054" max="10054" width="3.453125" style="18" customWidth="1"/>
    <col min="10055" max="10291" width="9" style="18"/>
    <col min="10292" max="10292" width="2.90625" style="18" customWidth="1"/>
    <col min="10293" max="10293" width="6.26953125" style="18" customWidth="1"/>
    <col min="10294" max="10294" width="8.7265625" style="18" customWidth="1"/>
    <col min="10295" max="10295" width="17.36328125" style="18" customWidth="1"/>
    <col min="10296" max="10296" width="15.08984375" style="18" bestFit="1" customWidth="1"/>
    <col min="10297" max="10297" width="9.453125" style="18" customWidth="1"/>
    <col min="10298" max="10298" width="9.08984375" style="18" bestFit="1" customWidth="1"/>
    <col min="10299" max="10299" width="31.36328125" style="18" bestFit="1" customWidth="1"/>
    <col min="10300" max="10300" width="61.08984375" style="18" customWidth="1"/>
    <col min="10301" max="10301" width="7.453125" style="18" customWidth="1"/>
    <col min="10302" max="10304" width="9" style="18" customWidth="1"/>
    <col min="10305" max="10306" width="8.6328125" style="18" customWidth="1"/>
    <col min="10307" max="10307" width="11.08984375" style="18" customWidth="1"/>
    <col min="10308" max="10308" width="8.6328125" style="18" customWidth="1"/>
    <col min="10309" max="10309" width="37.36328125" style="18" customWidth="1"/>
    <col min="10310" max="10310" width="3.453125" style="18" customWidth="1"/>
    <col min="10311" max="10547" width="9" style="18"/>
    <col min="10548" max="10548" width="2.90625" style="18" customWidth="1"/>
    <col min="10549" max="10549" width="6.26953125" style="18" customWidth="1"/>
    <col min="10550" max="10550" width="8.7265625" style="18" customWidth="1"/>
    <col min="10551" max="10551" width="17.36328125" style="18" customWidth="1"/>
    <col min="10552" max="10552" width="15.08984375" style="18" bestFit="1" customWidth="1"/>
    <col min="10553" max="10553" width="9.453125" style="18" customWidth="1"/>
    <col min="10554" max="10554" width="9.08984375" style="18" bestFit="1" customWidth="1"/>
    <col min="10555" max="10555" width="31.36328125" style="18" bestFit="1" customWidth="1"/>
    <col min="10556" max="10556" width="61.08984375" style="18" customWidth="1"/>
    <col min="10557" max="10557" width="7.453125" style="18" customWidth="1"/>
    <col min="10558" max="10560" width="9" style="18" customWidth="1"/>
    <col min="10561" max="10562" width="8.6328125" style="18" customWidth="1"/>
    <col min="10563" max="10563" width="11.08984375" style="18" customWidth="1"/>
    <col min="10564" max="10564" width="8.6328125" style="18" customWidth="1"/>
    <col min="10565" max="10565" width="37.36328125" style="18" customWidth="1"/>
    <col min="10566" max="10566" width="3.453125" style="18" customWidth="1"/>
    <col min="10567" max="10803" width="9" style="18"/>
    <col min="10804" max="10804" width="2.90625" style="18" customWidth="1"/>
    <col min="10805" max="10805" width="6.26953125" style="18" customWidth="1"/>
    <col min="10806" max="10806" width="8.7265625" style="18" customWidth="1"/>
    <col min="10807" max="10807" width="17.36328125" style="18" customWidth="1"/>
    <col min="10808" max="10808" width="15.08984375" style="18" bestFit="1" customWidth="1"/>
    <col min="10809" max="10809" width="9.453125" style="18" customWidth="1"/>
    <col min="10810" max="10810" width="9.08984375" style="18" bestFit="1" customWidth="1"/>
    <col min="10811" max="10811" width="31.36328125" style="18" bestFit="1" customWidth="1"/>
    <col min="10812" max="10812" width="61.08984375" style="18" customWidth="1"/>
    <col min="10813" max="10813" width="7.453125" style="18" customWidth="1"/>
    <col min="10814" max="10816" width="9" style="18" customWidth="1"/>
    <col min="10817" max="10818" width="8.6328125" style="18" customWidth="1"/>
    <col min="10819" max="10819" width="11.08984375" style="18" customWidth="1"/>
    <col min="10820" max="10820" width="8.6328125" style="18" customWidth="1"/>
    <col min="10821" max="10821" width="37.36328125" style="18" customWidth="1"/>
    <col min="10822" max="10822" width="3.453125" style="18" customWidth="1"/>
    <col min="10823" max="11059" width="9" style="18"/>
    <col min="11060" max="11060" width="2.90625" style="18" customWidth="1"/>
    <col min="11061" max="11061" width="6.26953125" style="18" customWidth="1"/>
    <col min="11062" max="11062" width="8.7265625" style="18" customWidth="1"/>
    <col min="11063" max="11063" width="17.36328125" style="18" customWidth="1"/>
    <col min="11064" max="11064" width="15.08984375" style="18" bestFit="1" customWidth="1"/>
    <col min="11065" max="11065" width="9.453125" style="18" customWidth="1"/>
    <col min="11066" max="11066" width="9.08984375" style="18" bestFit="1" customWidth="1"/>
    <col min="11067" max="11067" width="31.36328125" style="18" bestFit="1" customWidth="1"/>
    <col min="11068" max="11068" width="61.08984375" style="18" customWidth="1"/>
    <col min="11069" max="11069" width="7.453125" style="18" customWidth="1"/>
    <col min="11070" max="11072" width="9" style="18" customWidth="1"/>
    <col min="11073" max="11074" width="8.6328125" style="18" customWidth="1"/>
    <col min="11075" max="11075" width="11.08984375" style="18" customWidth="1"/>
    <col min="11076" max="11076" width="8.6328125" style="18" customWidth="1"/>
    <col min="11077" max="11077" width="37.36328125" style="18" customWidth="1"/>
    <col min="11078" max="11078" width="3.453125" style="18" customWidth="1"/>
    <col min="11079" max="11315" width="9" style="18"/>
    <col min="11316" max="11316" width="2.90625" style="18" customWidth="1"/>
    <col min="11317" max="11317" width="6.26953125" style="18" customWidth="1"/>
    <col min="11318" max="11318" width="8.7265625" style="18" customWidth="1"/>
    <col min="11319" max="11319" width="17.36328125" style="18" customWidth="1"/>
    <col min="11320" max="11320" width="15.08984375" style="18" bestFit="1" customWidth="1"/>
    <col min="11321" max="11321" width="9.453125" style="18" customWidth="1"/>
    <col min="11322" max="11322" width="9.08984375" style="18" bestFit="1" customWidth="1"/>
    <col min="11323" max="11323" width="31.36328125" style="18" bestFit="1" customWidth="1"/>
    <col min="11324" max="11324" width="61.08984375" style="18" customWidth="1"/>
    <col min="11325" max="11325" width="7.453125" style="18" customWidth="1"/>
    <col min="11326" max="11328" width="9" style="18" customWidth="1"/>
    <col min="11329" max="11330" width="8.6328125" style="18" customWidth="1"/>
    <col min="11331" max="11331" width="11.08984375" style="18" customWidth="1"/>
    <col min="11332" max="11332" width="8.6328125" style="18" customWidth="1"/>
    <col min="11333" max="11333" width="37.36328125" style="18" customWidth="1"/>
    <col min="11334" max="11334" width="3.453125" style="18" customWidth="1"/>
    <col min="11335" max="11571" width="9" style="18"/>
    <col min="11572" max="11572" width="2.90625" style="18" customWidth="1"/>
    <col min="11573" max="11573" width="6.26953125" style="18" customWidth="1"/>
    <col min="11574" max="11574" width="8.7265625" style="18" customWidth="1"/>
    <col min="11575" max="11575" width="17.36328125" style="18" customWidth="1"/>
    <col min="11576" max="11576" width="15.08984375" style="18" bestFit="1" customWidth="1"/>
    <col min="11577" max="11577" width="9.453125" style="18" customWidth="1"/>
    <col min="11578" max="11578" width="9.08984375" style="18" bestFit="1" customWidth="1"/>
    <col min="11579" max="11579" width="31.36328125" style="18" bestFit="1" customWidth="1"/>
    <col min="11580" max="11580" width="61.08984375" style="18" customWidth="1"/>
    <col min="11581" max="11581" width="7.453125" style="18" customWidth="1"/>
    <col min="11582" max="11584" width="9" style="18" customWidth="1"/>
    <col min="11585" max="11586" width="8.6328125" style="18" customWidth="1"/>
    <col min="11587" max="11587" width="11.08984375" style="18" customWidth="1"/>
    <col min="11588" max="11588" width="8.6328125" style="18" customWidth="1"/>
    <col min="11589" max="11589" width="37.36328125" style="18" customWidth="1"/>
    <col min="11590" max="11590" width="3.453125" style="18" customWidth="1"/>
    <col min="11591" max="11827" width="9" style="18"/>
    <col min="11828" max="11828" width="2.90625" style="18" customWidth="1"/>
    <col min="11829" max="11829" width="6.26953125" style="18" customWidth="1"/>
    <col min="11830" max="11830" width="8.7265625" style="18" customWidth="1"/>
    <col min="11831" max="11831" width="17.36328125" style="18" customWidth="1"/>
    <col min="11832" max="11832" width="15.08984375" style="18" bestFit="1" customWidth="1"/>
    <col min="11833" max="11833" width="9.453125" style="18" customWidth="1"/>
    <col min="11834" max="11834" width="9.08984375" style="18" bestFit="1" customWidth="1"/>
    <col min="11835" max="11835" width="31.36328125" style="18" bestFit="1" customWidth="1"/>
    <col min="11836" max="11836" width="61.08984375" style="18" customWidth="1"/>
    <col min="11837" max="11837" width="7.453125" style="18" customWidth="1"/>
    <col min="11838" max="11840" width="9" style="18" customWidth="1"/>
    <col min="11841" max="11842" width="8.6328125" style="18" customWidth="1"/>
    <col min="11843" max="11843" width="11.08984375" style="18" customWidth="1"/>
    <col min="11844" max="11844" width="8.6328125" style="18" customWidth="1"/>
    <col min="11845" max="11845" width="37.36328125" style="18" customWidth="1"/>
    <col min="11846" max="11846" width="3.453125" style="18" customWidth="1"/>
    <col min="11847" max="12083" width="9" style="18"/>
    <col min="12084" max="12084" width="2.90625" style="18" customWidth="1"/>
    <col min="12085" max="12085" width="6.26953125" style="18" customWidth="1"/>
    <col min="12086" max="12086" width="8.7265625" style="18" customWidth="1"/>
    <col min="12087" max="12087" width="17.36328125" style="18" customWidth="1"/>
    <col min="12088" max="12088" width="15.08984375" style="18" bestFit="1" customWidth="1"/>
    <col min="12089" max="12089" width="9.453125" style="18" customWidth="1"/>
    <col min="12090" max="12090" width="9.08984375" style="18" bestFit="1" customWidth="1"/>
    <col min="12091" max="12091" width="31.36328125" style="18" bestFit="1" customWidth="1"/>
    <col min="12092" max="12092" width="61.08984375" style="18" customWidth="1"/>
    <col min="12093" max="12093" width="7.453125" style="18" customWidth="1"/>
    <col min="12094" max="12096" width="9" style="18" customWidth="1"/>
    <col min="12097" max="12098" width="8.6328125" style="18" customWidth="1"/>
    <col min="12099" max="12099" width="11.08984375" style="18" customWidth="1"/>
    <col min="12100" max="12100" width="8.6328125" style="18" customWidth="1"/>
    <col min="12101" max="12101" width="37.36328125" style="18" customWidth="1"/>
    <col min="12102" max="12102" width="3.453125" style="18" customWidth="1"/>
    <col min="12103" max="12339" width="9" style="18"/>
    <col min="12340" max="12340" width="2.90625" style="18" customWidth="1"/>
    <col min="12341" max="12341" width="6.26953125" style="18" customWidth="1"/>
    <col min="12342" max="12342" width="8.7265625" style="18" customWidth="1"/>
    <col min="12343" max="12343" width="17.36328125" style="18" customWidth="1"/>
    <col min="12344" max="12344" width="15.08984375" style="18" bestFit="1" customWidth="1"/>
    <col min="12345" max="12345" width="9.453125" style="18" customWidth="1"/>
    <col min="12346" max="12346" width="9.08984375" style="18" bestFit="1" customWidth="1"/>
    <col min="12347" max="12347" width="31.36328125" style="18" bestFit="1" customWidth="1"/>
    <col min="12348" max="12348" width="61.08984375" style="18" customWidth="1"/>
    <col min="12349" max="12349" width="7.453125" style="18" customWidth="1"/>
    <col min="12350" max="12352" width="9" style="18" customWidth="1"/>
    <col min="12353" max="12354" width="8.6328125" style="18" customWidth="1"/>
    <col min="12355" max="12355" width="11.08984375" style="18" customWidth="1"/>
    <col min="12356" max="12356" width="8.6328125" style="18" customWidth="1"/>
    <col min="12357" max="12357" width="37.36328125" style="18" customWidth="1"/>
    <col min="12358" max="12358" width="3.453125" style="18" customWidth="1"/>
    <col min="12359" max="12595" width="9" style="18"/>
    <col min="12596" max="12596" width="2.90625" style="18" customWidth="1"/>
    <col min="12597" max="12597" width="6.26953125" style="18" customWidth="1"/>
    <col min="12598" max="12598" width="8.7265625" style="18" customWidth="1"/>
    <col min="12599" max="12599" width="17.36328125" style="18" customWidth="1"/>
    <col min="12600" max="12600" width="15.08984375" style="18" bestFit="1" customWidth="1"/>
    <col min="12601" max="12601" width="9.453125" style="18" customWidth="1"/>
    <col min="12602" max="12602" width="9.08984375" style="18" bestFit="1" customWidth="1"/>
    <col min="12603" max="12603" width="31.36328125" style="18" bestFit="1" customWidth="1"/>
    <col min="12604" max="12604" width="61.08984375" style="18" customWidth="1"/>
    <col min="12605" max="12605" width="7.453125" style="18" customWidth="1"/>
    <col min="12606" max="12608" width="9" style="18" customWidth="1"/>
    <col min="12609" max="12610" width="8.6328125" style="18" customWidth="1"/>
    <col min="12611" max="12611" width="11.08984375" style="18" customWidth="1"/>
    <col min="12612" max="12612" width="8.6328125" style="18" customWidth="1"/>
    <col min="12613" max="12613" width="37.36328125" style="18" customWidth="1"/>
    <col min="12614" max="12614" width="3.453125" style="18" customWidth="1"/>
    <col min="12615" max="12851" width="9" style="18"/>
    <col min="12852" max="12852" width="2.90625" style="18" customWidth="1"/>
    <col min="12853" max="12853" width="6.26953125" style="18" customWidth="1"/>
    <col min="12854" max="12854" width="8.7265625" style="18" customWidth="1"/>
    <col min="12855" max="12855" width="17.36328125" style="18" customWidth="1"/>
    <col min="12856" max="12856" width="15.08984375" style="18" bestFit="1" customWidth="1"/>
    <col min="12857" max="12857" width="9.453125" style="18" customWidth="1"/>
    <col min="12858" max="12858" width="9.08984375" style="18" bestFit="1" customWidth="1"/>
    <col min="12859" max="12859" width="31.36328125" style="18" bestFit="1" customWidth="1"/>
    <col min="12860" max="12860" width="61.08984375" style="18" customWidth="1"/>
    <col min="12861" max="12861" width="7.453125" style="18" customWidth="1"/>
    <col min="12862" max="12864" width="9" style="18" customWidth="1"/>
    <col min="12865" max="12866" width="8.6328125" style="18" customWidth="1"/>
    <col min="12867" max="12867" width="11.08984375" style="18" customWidth="1"/>
    <col min="12868" max="12868" width="8.6328125" style="18" customWidth="1"/>
    <col min="12869" max="12869" width="37.36328125" style="18" customWidth="1"/>
    <col min="12870" max="12870" width="3.453125" style="18" customWidth="1"/>
    <col min="12871" max="13107" width="9" style="18"/>
    <col min="13108" max="13108" width="2.90625" style="18" customWidth="1"/>
    <col min="13109" max="13109" width="6.26953125" style="18" customWidth="1"/>
    <col min="13110" max="13110" width="8.7265625" style="18" customWidth="1"/>
    <col min="13111" max="13111" width="17.36328125" style="18" customWidth="1"/>
    <col min="13112" max="13112" width="15.08984375" style="18" bestFit="1" customWidth="1"/>
    <col min="13113" max="13113" width="9.453125" style="18" customWidth="1"/>
    <col min="13114" max="13114" width="9.08984375" style="18" bestFit="1" customWidth="1"/>
    <col min="13115" max="13115" width="31.36328125" style="18" bestFit="1" customWidth="1"/>
    <col min="13116" max="13116" width="61.08984375" style="18" customWidth="1"/>
    <col min="13117" max="13117" width="7.453125" style="18" customWidth="1"/>
    <col min="13118" max="13120" width="9" style="18" customWidth="1"/>
    <col min="13121" max="13122" width="8.6328125" style="18" customWidth="1"/>
    <col min="13123" max="13123" width="11.08984375" style="18" customWidth="1"/>
    <col min="13124" max="13124" width="8.6328125" style="18" customWidth="1"/>
    <col min="13125" max="13125" width="37.36328125" style="18" customWidth="1"/>
    <col min="13126" max="13126" width="3.453125" style="18" customWidth="1"/>
    <col min="13127" max="13363" width="9" style="18"/>
    <col min="13364" max="13364" width="2.90625" style="18" customWidth="1"/>
    <col min="13365" max="13365" width="6.26953125" style="18" customWidth="1"/>
    <col min="13366" max="13366" width="8.7265625" style="18" customWidth="1"/>
    <col min="13367" max="13367" width="17.36328125" style="18" customWidth="1"/>
    <col min="13368" max="13368" width="15.08984375" style="18" bestFit="1" customWidth="1"/>
    <col min="13369" max="13369" width="9.453125" style="18" customWidth="1"/>
    <col min="13370" max="13370" width="9.08984375" style="18" bestFit="1" customWidth="1"/>
    <col min="13371" max="13371" width="31.36328125" style="18" bestFit="1" customWidth="1"/>
    <col min="13372" max="13372" width="61.08984375" style="18" customWidth="1"/>
    <col min="13373" max="13373" width="7.453125" style="18" customWidth="1"/>
    <col min="13374" max="13376" width="9" style="18" customWidth="1"/>
    <col min="13377" max="13378" width="8.6328125" style="18" customWidth="1"/>
    <col min="13379" max="13379" width="11.08984375" style="18" customWidth="1"/>
    <col min="13380" max="13380" width="8.6328125" style="18" customWidth="1"/>
    <col min="13381" max="13381" width="37.36328125" style="18" customWidth="1"/>
    <col min="13382" max="13382" width="3.453125" style="18" customWidth="1"/>
    <col min="13383" max="13619" width="9" style="18"/>
    <col min="13620" max="13620" width="2.90625" style="18" customWidth="1"/>
    <col min="13621" max="13621" width="6.26953125" style="18" customWidth="1"/>
    <col min="13622" max="13622" width="8.7265625" style="18" customWidth="1"/>
    <col min="13623" max="13623" width="17.36328125" style="18" customWidth="1"/>
    <col min="13624" max="13624" width="15.08984375" style="18" bestFit="1" customWidth="1"/>
    <col min="13625" max="13625" width="9.453125" style="18" customWidth="1"/>
    <col min="13626" max="13626" width="9.08984375" style="18" bestFit="1" customWidth="1"/>
    <col min="13627" max="13627" width="31.36328125" style="18" bestFit="1" customWidth="1"/>
    <col min="13628" max="13628" width="61.08984375" style="18" customWidth="1"/>
    <col min="13629" max="13629" width="7.453125" style="18" customWidth="1"/>
    <col min="13630" max="13632" width="9" style="18" customWidth="1"/>
    <col min="13633" max="13634" width="8.6328125" style="18" customWidth="1"/>
    <col min="13635" max="13635" width="11.08984375" style="18" customWidth="1"/>
    <col min="13636" max="13636" width="8.6328125" style="18" customWidth="1"/>
    <col min="13637" max="13637" width="37.36328125" style="18" customWidth="1"/>
    <col min="13638" max="13638" width="3.453125" style="18" customWidth="1"/>
    <col min="13639" max="13875" width="9" style="18"/>
    <col min="13876" max="13876" width="2.90625" style="18" customWidth="1"/>
    <col min="13877" max="13877" width="6.26953125" style="18" customWidth="1"/>
    <col min="13878" max="13878" width="8.7265625" style="18" customWidth="1"/>
    <col min="13879" max="13879" width="17.36328125" style="18" customWidth="1"/>
    <col min="13880" max="13880" width="15.08984375" style="18" bestFit="1" customWidth="1"/>
    <col min="13881" max="13881" width="9.453125" style="18" customWidth="1"/>
    <col min="13882" max="13882" width="9.08984375" style="18" bestFit="1" customWidth="1"/>
    <col min="13883" max="13883" width="31.36328125" style="18" bestFit="1" customWidth="1"/>
    <col min="13884" max="13884" width="61.08984375" style="18" customWidth="1"/>
    <col min="13885" max="13885" width="7.453125" style="18" customWidth="1"/>
    <col min="13886" max="13888" width="9" style="18" customWidth="1"/>
    <col min="13889" max="13890" width="8.6328125" style="18" customWidth="1"/>
    <col min="13891" max="13891" width="11.08984375" style="18" customWidth="1"/>
    <col min="13892" max="13892" width="8.6328125" style="18" customWidth="1"/>
    <col min="13893" max="13893" width="37.36328125" style="18" customWidth="1"/>
    <col min="13894" max="13894" width="3.453125" style="18" customWidth="1"/>
    <col min="13895" max="14131" width="9" style="18"/>
    <col min="14132" max="14132" width="2.90625" style="18" customWidth="1"/>
    <col min="14133" max="14133" width="6.26953125" style="18" customWidth="1"/>
    <col min="14134" max="14134" width="8.7265625" style="18" customWidth="1"/>
    <col min="14135" max="14135" width="17.36328125" style="18" customWidth="1"/>
    <col min="14136" max="14136" width="15.08984375" style="18" bestFit="1" customWidth="1"/>
    <col min="14137" max="14137" width="9.453125" style="18" customWidth="1"/>
    <col min="14138" max="14138" width="9.08984375" style="18" bestFit="1" customWidth="1"/>
    <col min="14139" max="14139" width="31.36328125" style="18" bestFit="1" customWidth="1"/>
    <col min="14140" max="14140" width="61.08984375" style="18" customWidth="1"/>
    <col min="14141" max="14141" width="7.453125" style="18" customWidth="1"/>
    <col min="14142" max="14144" width="9" style="18" customWidth="1"/>
    <col min="14145" max="14146" width="8.6328125" style="18" customWidth="1"/>
    <col min="14147" max="14147" width="11.08984375" style="18" customWidth="1"/>
    <col min="14148" max="14148" width="8.6328125" style="18" customWidth="1"/>
    <col min="14149" max="14149" width="37.36328125" style="18" customWidth="1"/>
    <col min="14150" max="14150" width="3.453125" style="18" customWidth="1"/>
    <col min="14151" max="14387" width="9" style="18"/>
    <col min="14388" max="14388" width="2.90625" style="18" customWidth="1"/>
    <col min="14389" max="14389" width="6.26953125" style="18" customWidth="1"/>
    <col min="14390" max="14390" width="8.7265625" style="18" customWidth="1"/>
    <col min="14391" max="14391" width="17.36328125" style="18" customWidth="1"/>
    <col min="14392" max="14392" width="15.08984375" style="18" bestFit="1" customWidth="1"/>
    <col min="14393" max="14393" width="9.453125" style="18" customWidth="1"/>
    <col min="14394" max="14394" width="9.08984375" style="18" bestFit="1" customWidth="1"/>
    <col min="14395" max="14395" width="31.36328125" style="18" bestFit="1" customWidth="1"/>
    <col min="14396" max="14396" width="61.08984375" style="18" customWidth="1"/>
    <col min="14397" max="14397" width="7.453125" style="18" customWidth="1"/>
    <col min="14398" max="14400" width="9" style="18" customWidth="1"/>
    <col min="14401" max="14402" width="8.6328125" style="18" customWidth="1"/>
    <col min="14403" max="14403" width="11.08984375" style="18" customWidth="1"/>
    <col min="14404" max="14404" width="8.6328125" style="18" customWidth="1"/>
    <col min="14405" max="14405" width="37.36328125" style="18" customWidth="1"/>
    <col min="14406" max="14406" width="3.453125" style="18" customWidth="1"/>
    <col min="14407" max="14643" width="9" style="18"/>
    <col min="14644" max="14644" width="2.90625" style="18" customWidth="1"/>
    <col min="14645" max="14645" width="6.26953125" style="18" customWidth="1"/>
    <col min="14646" max="14646" width="8.7265625" style="18" customWidth="1"/>
    <col min="14647" max="14647" width="17.36328125" style="18" customWidth="1"/>
    <col min="14648" max="14648" width="15.08984375" style="18" bestFit="1" customWidth="1"/>
    <col min="14649" max="14649" width="9.453125" style="18" customWidth="1"/>
    <col min="14650" max="14650" width="9.08984375" style="18" bestFit="1" customWidth="1"/>
    <col min="14651" max="14651" width="31.36328125" style="18" bestFit="1" customWidth="1"/>
    <col min="14652" max="14652" width="61.08984375" style="18" customWidth="1"/>
    <col min="14653" max="14653" width="7.453125" style="18" customWidth="1"/>
    <col min="14654" max="14656" width="9" style="18" customWidth="1"/>
    <col min="14657" max="14658" width="8.6328125" style="18" customWidth="1"/>
    <col min="14659" max="14659" width="11.08984375" style="18" customWidth="1"/>
    <col min="14660" max="14660" width="8.6328125" style="18" customWidth="1"/>
    <col min="14661" max="14661" width="37.36328125" style="18" customWidth="1"/>
    <col min="14662" max="14662" width="3.453125" style="18" customWidth="1"/>
    <col min="14663" max="14899" width="9" style="18"/>
    <col min="14900" max="14900" width="2.90625" style="18" customWidth="1"/>
    <col min="14901" max="14901" width="6.26953125" style="18" customWidth="1"/>
    <col min="14902" max="14902" width="8.7265625" style="18" customWidth="1"/>
    <col min="14903" max="14903" width="17.36328125" style="18" customWidth="1"/>
    <col min="14904" max="14904" width="15.08984375" style="18" bestFit="1" customWidth="1"/>
    <col min="14905" max="14905" width="9.453125" style="18" customWidth="1"/>
    <col min="14906" max="14906" width="9.08984375" style="18" bestFit="1" customWidth="1"/>
    <col min="14907" max="14907" width="31.36328125" style="18" bestFit="1" customWidth="1"/>
    <col min="14908" max="14908" width="61.08984375" style="18" customWidth="1"/>
    <col min="14909" max="14909" width="7.453125" style="18" customWidth="1"/>
    <col min="14910" max="14912" width="9" style="18" customWidth="1"/>
    <col min="14913" max="14914" width="8.6328125" style="18" customWidth="1"/>
    <col min="14915" max="14915" width="11.08984375" style="18" customWidth="1"/>
    <col min="14916" max="14916" width="8.6328125" style="18" customWidth="1"/>
    <col min="14917" max="14917" width="37.36328125" style="18" customWidth="1"/>
    <col min="14918" max="14918" width="3.453125" style="18" customWidth="1"/>
    <col min="14919" max="15155" width="9" style="18"/>
    <col min="15156" max="15156" width="2.90625" style="18" customWidth="1"/>
    <col min="15157" max="15157" width="6.26953125" style="18" customWidth="1"/>
    <col min="15158" max="15158" width="8.7265625" style="18" customWidth="1"/>
    <col min="15159" max="15159" width="17.36328125" style="18" customWidth="1"/>
    <col min="15160" max="15160" width="15.08984375" style="18" bestFit="1" customWidth="1"/>
    <col min="15161" max="15161" width="9.453125" style="18" customWidth="1"/>
    <col min="15162" max="15162" width="9.08984375" style="18" bestFit="1" customWidth="1"/>
    <col min="15163" max="15163" width="31.36328125" style="18" bestFit="1" customWidth="1"/>
    <col min="15164" max="15164" width="61.08984375" style="18" customWidth="1"/>
    <col min="15165" max="15165" width="7.453125" style="18" customWidth="1"/>
    <col min="15166" max="15168" width="9" style="18" customWidth="1"/>
    <col min="15169" max="15170" width="8.6328125" style="18" customWidth="1"/>
    <col min="15171" max="15171" width="11.08984375" style="18" customWidth="1"/>
    <col min="15172" max="15172" width="8.6328125" style="18" customWidth="1"/>
    <col min="15173" max="15173" width="37.36328125" style="18" customWidth="1"/>
    <col min="15174" max="15174" width="3.453125" style="18" customWidth="1"/>
    <col min="15175" max="15411" width="9" style="18"/>
    <col min="15412" max="15412" width="2.90625" style="18" customWidth="1"/>
    <col min="15413" max="15413" width="6.26953125" style="18" customWidth="1"/>
    <col min="15414" max="15414" width="8.7265625" style="18" customWidth="1"/>
    <col min="15415" max="15415" width="17.36328125" style="18" customWidth="1"/>
    <col min="15416" max="15416" width="15.08984375" style="18" bestFit="1" customWidth="1"/>
    <col min="15417" max="15417" width="9.453125" style="18" customWidth="1"/>
    <col min="15418" max="15418" width="9.08984375" style="18" bestFit="1" customWidth="1"/>
    <col min="15419" max="15419" width="31.36328125" style="18" bestFit="1" customWidth="1"/>
    <col min="15420" max="15420" width="61.08984375" style="18" customWidth="1"/>
    <col min="15421" max="15421" width="7.453125" style="18" customWidth="1"/>
    <col min="15422" max="15424" width="9" style="18" customWidth="1"/>
    <col min="15425" max="15426" width="8.6328125" style="18" customWidth="1"/>
    <col min="15427" max="15427" width="11.08984375" style="18" customWidth="1"/>
    <col min="15428" max="15428" width="8.6328125" style="18" customWidth="1"/>
    <col min="15429" max="15429" width="37.36328125" style="18" customWidth="1"/>
    <col min="15430" max="15430" width="3.453125" style="18" customWidth="1"/>
    <col min="15431" max="15667" width="9" style="18"/>
    <col min="15668" max="15668" width="2.90625" style="18" customWidth="1"/>
    <col min="15669" max="15669" width="6.26953125" style="18" customWidth="1"/>
    <col min="15670" max="15670" width="8.7265625" style="18" customWidth="1"/>
    <col min="15671" max="15671" width="17.36328125" style="18" customWidth="1"/>
    <col min="15672" max="15672" width="15.08984375" style="18" bestFit="1" customWidth="1"/>
    <col min="15673" max="15673" width="9.453125" style="18" customWidth="1"/>
    <col min="15674" max="15674" width="9.08984375" style="18" bestFit="1" customWidth="1"/>
    <col min="15675" max="15675" width="31.36328125" style="18" bestFit="1" customWidth="1"/>
    <col min="15676" max="15676" width="61.08984375" style="18" customWidth="1"/>
    <col min="15677" max="15677" width="7.453125" style="18" customWidth="1"/>
    <col min="15678" max="15680" width="9" style="18" customWidth="1"/>
    <col min="15681" max="15682" width="8.6328125" style="18" customWidth="1"/>
    <col min="15683" max="15683" width="11.08984375" style="18" customWidth="1"/>
    <col min="15684" max="15684" width="8.6328125" style="18" customWidth="1"/>
    <col min="15685" max="15685" width="37.36328125" style="18" customWidth="1"/>
    <col min="15686" max="15686" width="3.453125" style="18" customWidth="1"/>
    <col min="15687" max="15923" width="9" style="18"/>
    <col min="15924" max="15924" width="2.90625" style="18" customWidth="1"/>
    <col min="15925" max="15925" width="6.26953125" style="18" customWidth="1"/>
    <col min="15926" max="15926" width="8.7265625" style="18" customWidth="1"/>
    <col min="15927" max="15927" width="17.36328125" style="18" customWidth="1"/>
    <col min="15928" max="15928" width="15.08984375" style="18" bestFit="1" customWidth="1"/>
    <col min="15929" max="15929" width="9.453125" style="18" customWidth="1"/>
    <col min="15930" max="15930" width="9.08984375" style="18" bestFit="1" customWidth="1"/>
    <col min="15931" max="15931" width="31.36328125" style="18" bestFit="1" customWidth="1"/>
    <col min="15932" max="15932" width="61.08984375" style="18" customWidth="1"/>
    <col min="15933" max="15933" width="7.453125" style="18" customWidth="1"/>
    <col min="15934" max="15936" width="9" style="18" customWidth="1"/>
    <col min="15937" max="15938" width="8.6328125" style="18" customWidth="1"/>
    <col min="15939" max="15939" width="11.08984375" style="18" customWidth="1"/>
    <col min="15940" max="15940" width="8.6328125" style="18" customWidth="1"/>
    <col min="15941" max="15941" width="37.36328125" style="18" customWidth="1"/>
    <col min="15942" max="15942" width="3.453125" style="18" customWidth="1"/>
    <col min="15943" max="16179" width="9" style="18"/>
    <col min="16180" max="16180" width="2.90625" style="18" customWidth="1"/>
    <col min="16181" max="16181" width="6.26953125" style="18" customWidth="1"/>
    <col min="16182" max="16182" width="8.7265625" style="18" customWidth="1"/>
    <col min="16183" max="16183" width="17.36328125" style="18" customWidth="1"/>
    <col min="16184" max="16184" width="15.08984375" style="18" bestFit="1" customWidth="1"/>
    <col min="16185" max="16185" width="9.453125" style="18" customWidth="1"/>
    <col min="16186" max="16186" width="9.08984375" style="18" bestFit="1" customWidth="1"/>
    <col min="16187" max="16187" width="31.36328125" style="18" bestFit="1" customWidth="1"/>
    <col min="16188" max="16188" width="61.08984375" style="18" customWidth="1"/>
    <col min="16189" max="16189" width="7.453125" style="18" customWidth="1"/>
    <col min="16190" max="16192" width="9" style="18" customWidth="1"/>
    <col min="16193" max="16194" width="8.6328125" style="18" customWidth="1"/>
    <col min="16195" max="16195" width="11.08984375" style="18" customWidth="1"/>
    <col min="16196" max="16196" width="8.6328125" style="18" customWidth="1"/>
    <col min="16197" max="16197" width="37.36328125" style="18" customWidth="1"/>
    <col min="16198" max="16198" width="3.453125" style="18" customWidth="1"/>
    <col min="16199" max="16384" width="9" style="18"/>
  </cols>
  <sheetData>
    <row r="1" spans="1:117" ht="17.5">
      <c r="B1" s="78" t="s">
        <v>725</v>
      </c>
      <c r="C1" s="78" t="s">
        <v>726</v>
      </c>
      <c r="H1" s="76"/>
      <c r="I1" s="76"/>
      <c r="BJ1" s="18" t="s">
        <v>438</v>
      </c>
    </row>
    <row r="2" spans="1:117">
      <c r="B2" s="111"/>
      <c r="C2" s="92" t="s">
        <v>727</v>
      </c>
      <c r="H2" s="76"/>
      <c r="I2" s="76"/>
      <c r="AU2" s="146" t="s">
        <v>441</v>
      </c>
      <c r="AV2" s="297"/>
      <c r="AW2" s="297"/>
      <c r="AX2" s="297"/>
      <c r="AY2" s="297"/>
      <c r="AZ2" s="297"/>
      <c r="BA2" s="297"/>
      <c r="BB2" s="221"/>
      <c r="BD2" s="141" t="s">
        <v>442</v>
      </c>
      <c r="BE2" s="146" t="s">
        <v>443</v>
      </c>
      <c r="BF2" s="297"/>
      <c r="BG2" s="297"/>
      <c r="BH2" s="221"/>
      <c r="BP2" s="146" t="s">
        <v>444</v>
      </c>
      <c r="BQ2" s="297"/>
      <c r="BR2" s="297"/>
      <c r="BS2" s="297"/>
      <c r="BT2" s="146" t="s">
        <v>445</v>
      </c>
      <c r="BU2" s="297"/>
      <c r="BV2" s="297"/>
      <c r="BW2" s="297"/>
      <c r="BX2" s="146" t="s">
        <v>446</v>
      </c>
      <c r="BY2" s="297"/>
      <c r="BZ2" s="297"/>
      <c r="CA2" s="221"/>
      <c r="CB2" s="146" t="s">
        <v>447</v>
      </c>
      <c r="CC2" s="297"/>
      <c r="CD2" s="297"/>
      <c r="CE2" s="221"/>
      <c r="CF2" s="146" t="s">
        <v>448</v>
      </c>
      <c r="CG2" s="297"/>
      <c r="CH2" s="297"/>
      <c r="CI2" s="221"/>
      <c r="CJ2" s="146" t="s">
        <v>449</v>
      </c>
      <c r="CK2" s="297"/>
      <c r="CL2" s="297"/>
      <c r="CM2" s="221"/>
      <c r="CO2" s="384" t="s">
        <v>450</v>
      </c>
    </row>
    <row r="3" spans="1:117" ht="13.5" customHeight="1">
      <c r="AU3" s="384"/>
      <c r="AV3" s="141" t="s">
        <v>452</v>
      </c>
      <c r="AW3" s="141" t="s">
        <v>453</v>
      </c>
      <c r="AX3" s="146"/>
      <c r="AY3" s="297"/>
      <c r="AZ3" s="297"/>
      <c r="BA3" s="297"/>
      <c r="BB3" s="221"/>
      <c r="BD3" s="146">
        <f>SUM(F5:F5)</f>
        <v>6</v>
      </c>
      <c r="BE3" s="141">
        <f>SUM(BE5:BE5)</f>
        <v>0</v>
      </c>
      <c r="BF3" s="141">
        <f>SUM(BF5:BF5)</f>
        <v>0</v>
      </c>
      <c r="BG3" s="141">
        <f>SUM(BG5:BG5)</f>
        <v>0</v>
      </c>
      <c r="BH3" s="141">
        <f>SUM(BH5:BH5)</f>
        <v>0</v>
      </c>
      <c r="BJ3" s="141">
        <f t="shared" ref="BJ3:CM3" si="0">SUM(BJ5:BJ5)</f>
        <v>1</v>
      </c>
      <c r="BK3" s="141">
        <f t="shared" si="0"/>
        <v>1</v>
      </c>
      <c r="BL3" s="141">
        <f t="shared" si="0"/>
        <v>1</v>
      </c>
      <c r="BM3" s="141">
        <f t="shared" si="0"/>
        <v>1</v>
      </c>
      <c r="BN3" s="141">
        <f t="shared" ref="BN3" si="1">SUM(BN5:BN5)</f>
        <v>1</v>
      </c>
      <c r="BO3" s="141">
        <f t="shared" si="0"/>
        <v>1</v>
      </c>
      <c r="BP3" s="141">
        <f t="shared" si="0"/>
        <v>0</v>
      </c>
      <c r="BQ3" s="141">
        <f t="shared" si="0"/>
        <v>0</v>
      </c>
      <c r="BR3" s="141">
        <f t="shared" si="0"/>
        <v>0</v>
      </c>
      <c r="BS3" s="141">
        <f t="shared" si="0"/>
        <v>0</v>
      </c>
      <c r="BT3" s="141">
        <f t="shared" si="0"/>
        <v>0</v>
      </c>
      <c r="BU3" s="141">
        <f t="shared" si="0"/>
        <v>0</v>
      </c>
      <c r="BV3" s="141">
        <f t="shared" si="0"/>
        <v>0</v>
      </c>
      <c r="BW3" s="141">
        <f t="shared" si="0"/>
        <v>0</v>
      </c>
      <c r="BX3" s="141">
        <f t="shared" si="0"/>
        <v>0</v>
      </c>
      <c r="BY3" s="141">
        <f t="shared" si="0"/>
        <v>0</v>
      </c>
      <c r="BZ3" s="141">
        <f t="shared" si="0"/>
        <v>0</v>
      </c>
      <c r="CA3" s="141">
        <f t="shared" si="0"/>
        <v>0</v>
      </c>
      <c r="CB3" s="141">
        <f t="shared" si="0"/>
        <v>0</v>
      </c>
      <c r="CC3" s="141">
        <f t="shared" si="0"/>
        <v>0</v>
      </c>
      <c r="CD3" s="141">
        <f t="shared" si="0"/>
        <v>0</v>
      </c>
      <c r="CE3" s="141">
        <f t="shared" si="0"/>
        <v>0</v>
      </c>
      <c r="CF3" s="141">
        <f t="shared" ref="CF3:CI3" si="2">SUM(CF5:CF5)</f>
        <v>0</v>
      </c>
      <c r="CG3" s="141">
        <f t="shared" si="2"/>
        <v>0</v>
      </c>
      <c r="CH3" s="141">
        <f t="shared" si="2"/>
        <v>0</v>
      </c>
      <c r="CI3" s="141">
        <f t="shared" si="2"/>
        <v>0</v>
      </c>
      <c r="CJ3" s="141">
        <f t="shared" si="0"/>
        <v>0</v>
      </c>
      <c r="CK3" s="141">
        <f t="shared" si="0"/>
        <v>0</v>
      </c>
      <c r="CL3" s="141">
        <f t="shared" si="0"/>
        <v>0</v>
      </c>
      <c r="CM3" s="141">
        <f t="shared" si="0"/>
        <v>0</v>
      </c>
      <c r="CO3" s="283"/>
    </row>
    <row r="4" spans="1:117" s="82" customFormat="1" ht="27.75" customHeight="1">
      <c r="A4" s="40"/>
      <c r="B4" s="385" t="s">
        <v>394</v>
      </c>
      <c r="C4" s="79" t="s">
        <v>454</v>
      </c>
      <c r="D4" s="385" t="s">
        <v>455</v>
      </c>
      <c r="E4" s="80" t="s">
        <v>456</v>
      </c>
      <c r="F4" s="385" t="s">
        <v>457</v>
      </c>
      <c r="G4" s="79" t="s">
        <v>547</v>
      </c>
      <c r="H4" s="79" t="s">
        <v>459</v>
      </c>
      <c r="I4" s="79" t="s">
        <v>460</v>
      </c>
      <c r="J4" s="79" t="s">
        <v>461</v>
      </c>
      <c r="K4" s="81" t="s">
        <v>462</v>
      </c>
      <c r="L4" s="81" t="s">
        <v>463</v>
      </c>
      <c r="M4" s="81" t="s">
        <v>464</v>
      </c>
      <c r="N4" s="81" t="s">
        <v>465</v>
      </c>
      <c r="O4" s="192" t="s">
        <v>466</v>
      </c>
      <c r="P4" s="192" t="s">
        <v>463</v>
      </c>
      <c r="Q4" s="192" t="s">
        <v>464</v>
      </c>
      <c r="R4" s="192" t="s">
        <v>465</v>
      </c>
      <c r="S4" s="288" t="s">
        <v>467</v>
      </c>
      <c r="T4" s="288" t="s">
        <v>463</v>
      </c>
      <c r="U4" s="288" t="s">
        <v>464</v>
      </c>
      <c r="V4" s="288" t="s">
        <v>465</v>
      </c>
      <c r="W4" s="293" t="s">
        <v>468</v>
      </c>
      <c r="X4" s="293" t="s">
        <v>463</v>
      </c>
      <c r="Y4" s="293" t="s">
        <v>464</v>
      </c>
      <c r="Z4" s="293" t="s">
        <v>465</v>
      </c>
      <c r="AA4" s="356" t="s">
        <v>469</v>
      </c>
      <c r="AB4" s="356" t="s">
        <v>463</v>
      </c>
      <c r="AC4" s="356" t="s">
        <v>464</v>
      </c>
      <c r="AD4" s="356" t="s">
        <v>465</v>
      </c>
      <c r="AE4" s="342" t="s">
        <v>470</v>
      </c>
      <c r="AF4" s="342" t="s">
        <v>463</v>
      </c>
      <c r="AG4" s="342" t="s">
        <v>464</v>
      </c>
      <c r="AH4" s="342" t="s">
        <v>465</v>
      </c>
      <c r="AI4" s="385" t="s">
        <v>48</v>
      </c>
      <c r="AJ4" s="40"/>
      <c r="AK4" s="282" t="s">
        <v>571</v>
      </c>
      <c r="AL4" s="40" t="s">
        <v>471</v>
      </c>
      <c r="AM4" s="40"/>
      <c r="AN4" s="141" t="s">
        <v>472</v>
      </c>
      <c r="AO4" s="141" t="s">
        <v>473</v>
      </c>
      <c r="AP4" s="141" t="s">
        <v>474</v>
      </c>
      <c r="AQ4" s="141" t="s">
        <v>475</v>
      </c>
      <c r="AR4" s="141" t="s">
        <v>448</v>
      </c>
      <c r="AS4" s="141" t="s">
        <v>476</v>
      </c>
      <c r="AT4" s="18"/>
      <c r="AU4" s="339" t="s">
        <v>477</v>
      </c>
      <c r="AV4" s="238" t="s">
        <v>478</v>
      </c>
      <c r="AW4" s="141" t="s">
        <v>407</v>
      </c>
      <c r="AX4" s="141" t="s">
        <v>408</v>
      </c>
      <c r="AY4" s="141" t="s">
        <v>409</v>
      </c>
      <c r="AZ4" s="141" t="s">
        <v>410</v>
      </c>
      <c r="BA4" s="141" t="s">
        <v>448</v>
      </c>
      <c r="BB4" s="141" t="s">
        <v>411</v>
      </c>
      <c r="BC4" s="18"/>
      <c r="BD4" s="18"/>
      <c r="BE4" s="141" t="s">
        <v>479</v>
      </c>
      <c r="BF4" s="141" t="s">
        <v>480</v>
      </c>
      <c r="BG4" s="141" t="s">
        <v>481</v>
      </c>
      <c r="BH4" s="141" t="s">
        <v>404</v>
      </c>
      <c r="BI4" s="18"/>
      <c r="BJ4" s="141" t="s">
        <v>444</v>
      </c>
      <c r="BK4" s="141" t="s">
        <v>445</v>
      </c>
      <c r="BL4" s="141" t="s">
        <v>446</v>
      </c>
      <c r="BM4" s="141" t="s">
        <v>447</v>
      </c>
      <c r="BN4" s="141" t="s">
        <v>448</v>
      </c>
      <c r="BO4" s="141" t="s">
        <v>449</v>
      </c>
      <c r="BP4" s="221" t="s">
        <v>479</v>
      </c>
      <c r="BQ4" s="141" t="s">
        <v>480</v>
      </c>
      <c r="BR4" s="141" t="s">
        <v>481</v>
      </c>
      <c r="BS4" s="141" t="s">
        <v>404</v>
      </c>
      <c r="BT4" s="141" t="s">
        <v>479</v>
      </c>
      <c r="BU4" s="141" t="s">
        <v>480</v>
      </c>
      <c r="BV4" s="141" t="s">
        <v>481</v>
      </c>
      <c r="BW4" s="141" t="s">
        <v>404</v>
      </c>
      <c r="BX4" s="141" t="s">
        <v>479</v>
      </c>
      <c r="BY4" s="141" t="s">
        <v>480</v>
      </c>
      <c r="BZ4" s="141" t="s">
        <v>481</v>
      </c>
      <c r="CA4" s="141" t="s">
        <v>404</v>
      </c>
      <c r="CB4" s="141" t="s">
        <v>479</v>
      </c>
      <c r="CC4" s="141" t="s">
        <v>480</v>
      </c>
      <c r="CD4" s="141" t="s">
        <v>481</v>
      </c>
      <c r="CE4" s="141" t="s">
        <v>404</v>
      </c>
      <c r="CF4" s="141" t="s">
        <v>479</v>
      </c>
      <c r="CG4" s="141" t="s">
        <v>480</v>
      </c>
      <c r="CH4" s="141" t="s">
        <v>481</v>
      </c>
      <c r="CI4" s="141" t="s">
        <v>404</v>
      </c>
      <c r="CJ4" s="141" t="s">
        <v>479</v>
      </c>
      <c r="CK4" s="141" t="s">
        <v>480</v>
      </c>
      <c r="CL4" s="141" t="s">
        <v>481</v>
      </c>
      <c r="CM4" s="141" t="s">
        <v>404</v>
      </c>
      <c r="CN4" s="40"/>
      <c r="CO4" s="284">
        <f>SUM(CO5:CO5)</f>
        <v>0</v>
      </c>
      <c r="CP4" s="40"/>
      <c r="CQ4" s="40"/>
      <c r="CR4" s="40"/>
      <c r="CS4" s="40"/>
      <c r="CT4" s="40"/>
      <c r="CU4" s="40"/>
      <c r="CV4" s="40"/>
      <c r="CW4" s="40"/>
      <c r="CX4" s="40"/>
      <c r="CY4" s="40"/>
      <c r="CZ4" s="40"/>
      <c r="DA4" s="40"/>
      <c r="DB4" s="40"/>
      <c r="DC4" s="40"/>
      <c r="DD4" s="40"/>
      <c r="DE4" s="40"/>
      <c r="DF4" s="40"/>
      <c r="DG4" s="40"/>
      <c r="DH4" s="40"/>
      <c r="DI4" s="40"/>
      <c r="DJ4" s="40"/>
      <c r="DK4" s="40"/>
      <c r="DL4" s="40"/>
      <c r="DM4" s="40"/>
    </row>
    <row r="5" spans="1:117" ht="72" customHeight="1">
      <c r="B5" s="389">
        <f>ROW()-4</f>
        <v>1</v>
      </c>
      <c r="C5" s="116" t="s">
        <v>728</v>
      </c>
      <c r="D5" s="117" t="s">
        <v>30</v>
      </c>
      <c r="E5" s="388" t="s">
        <v>30</v>
      </c>
      <c r="F5" s="387">
        <f>AU5</f>
        <v>6</v>
      </c>
      <c r="G5" s="191" t="s">
        <v>729</v>
      </c>
      <c r="H5" s="410" t="s">
        <v>30</v>
      </c>
      <c r="I5" s="191" t="s">
        <v>730</v>
      </c>
      <c r="J5" s="191" t="s">
        <v>731</v>
      </c>
      <c r="K5" s="257"/>
      <c r="L5" s="390"/>
      <c r="M5" s="391"/>
      <c r="N5" s="391"/>
      <c r="O5" s="257"/>
      <c r="P5" s="390"/>
      <c r="Q5" s="391"/>
      <c r="R5" s="391"/>
      <c r="S5" s="257"/>
      <c r="T5" s="390"/>
      <c r="U5" s="391"/>
      <c r="V5" s="391"/>
      <c r="W5" s="257"/>
      <c r="X5" s="390"/>
      <c r="Y5" s="391"/>
      <c r="Z5" s="391"/>
      <c r="AA5" s="257"/>
      <c r="AB5" s="390"/>
      <c r="AC5" s="391"/>
      <c r="AD5" s="391"/>
      <c r="AE5" s="257"/>
      <c r="AF5" s="262"/>
      <c r="AG5" s="257"/>
      <c r="AH5" s="257"/>
      <c r="AI5" s="392"/>
      <c r="AK5" s="85" t="s">
        <v>488</v>
      </c>
      <c r="AM5" s="83"/>
      <c r="AN5" s="237" t="str">
        <f>IF(K5=0,"",K5)</f>
        <v/>
      </c>
      <c r="AO5" s="237" t="str">
        <f>IF(O5=0,"",O5)</f>
        <v/>
      </c>
      <c r="AP5" s="237" t="str">
        <f>IF(S5=0,"",S5)</f>
        <v/>
      </c>
      <c r="AQ5" s="237" t="str">
        <f>IF(W5=0,"",W5)</f>
        <v/>
      </c>
      <c r="AR5" s="237" t="str">
        <f>IF(AA5=0,"",AA5)</f>
        <v/>
      </c>
      <c r="AS5" s="237" t="str">
        <f>IF(AE5=0,"",AE5)</f>
        <v/>
      </c>
      <c r="AT5" s="83"/>
      <c r="AU5" s="237">
        <f>SUM(AW5:BB5)</f>
        <v>6</v>
      </c>
      <c r="AV5" s="237" t="s">
        <v>30</v>
      </c>
      <c r="AW5" s="237">
        <f t="shared" ref="AW5:BB5" si="3">IF(AN5&lt;&gt;"-", 1,0)</f>
        <v>1</v>
      </c>
      <c r="AX5" s="237">
        <f t="shared" si="3"/>
        <v>1</v>
      </c>
      <c r="AY5" s="237">
        <f t="shared" si="3"/>
        <v>1</v>
      </c>
      <c r="AZ5" s="237">
        <f t="shared" si="3"/>
        <v>1</v>
      </c>
      <c r="BA5" s="237">
        <f t="shared" si="3"/>
        <v>1</v>
      </c>
      <c r="BB5" s="237">
        <f t="shared" si="3"/>
        <v>1</v>
      </c>
      <c r="BC5" s="83"/>
      <c r="BD5" s="83"/>
      <c r="BE5" s="237">
        <f>BP5+BT5+BX5+CB5+CF5+CJ5</f>
        <v>0</v>
      </c>
      <c r="BF5" s="237">
        <f t="shared" ref="BF5:BH5" si="4">BQ5+BU5+BY5+CC5+CG5+CK5</f>
        <v>0</v>
      </c>
      <c r="BG5" s="237">
        <f t="shared" si="4"/>
        <v>0</v>
      </c>
      <c r="BH5" s="237">
        <f t="shared" si="4"/>
        <v>0</v>
      </c>
      <c r="BI5" s="83"/>
      <c r="BJ5" s="237">
        <f t="shared" ref="BJ5:BO5" si="5">IF(OR(AN5="-", AN5="NA"),0,AW5)</f>
        <v>1</v>
      </c>
      <c r="BK5" s="237">
        <f t="shared" si="5"/>
        <v>1</v>
      </c>
      <c r="BL5" s="237">
        <f t="shared" si="5"/>
        <v>1</v>
      </c>
      <c r="BM5" s="237">
        <f t="shared" si="5"/>
        <v>1</v>
      </c>
      <c r="BN5" s="237">
        <f t="shared" si="5"/>
        <v>1</v>
      </c>
      <c r="BO5" s="237">
        <f t="shared" si="5"/>
        <v>1</v>
      </c>
      <c r="BP5" s="237">
        <f>IF($AN5=BP$4,$BJ5,0)</f>
        <v>0</v>
      </c>
      <c r="BQ5" s="237">
        <f>IF($AN5=BQ$4,$BJ5,0)</f>
        <v>0</v>
      </c>
      <c r="BR5" s="237">
        <f>IF($AN5=BR$4,$BJ5,0)</f>
        <v>0</v>
      </c>
      <c r="BS5" s="237">
        <f>IF($AN5=BS$4,$AW5,0)</f>
        <v>0</v>
      </c>
      <c r="BT5" s="237">
        <f>IF($AO5=BT$4,$BK5,0)</f>
        <v>0</v>
      </c>
      <c r="BU5" s="237">
        <f>IF($AO5=BU$4,$BK5,0)</f>
        <v>0</v>
      </c>
      <c r="BV5" s="237">
        <f>IF($AO5=BV$4,$BK5,0)</f>
        <v>0</v>
      </c>
      <c r="BW5" s="237">
        <f>IF($AO5=BW$4,$AX5,0)</f>
        <v>0</v>
      </c>
      <c r="BX5" s="237">
        <f>IF($AP5=BX$4,$BL5,0)</f>
        <v>0</v>
      </c>
      <c r="BY5" s="237">
        <f>IF($AP5=BY$4,$BL5,0)</f>
        <v>0</v>
      </c>
      <c r="BZ5" s="237">
        <f>IF($AP5=BZ$4,$BL5,0)</f>
        <v>0</v>
      </c>
      <c r="CA5" s="237">
        <f>IF($AP5=CA$4,$AY5,0)</f>
        <v>0</v>
      </c>
      <c r="CB5" s="237">
        <f>IF($AQ5=CB$4,$AZ5,0)</f>
        <v>0</v>
      </c>
      <c r="CC5" s="237">
        <f>IF($AQ5=CC$4,$AZ5,0)</f>
        <v>0</v>
      </c>
      <c r="CD5" s="237">
        <f>IF($AQ5=CD$4,$AZ5,0)</f>
        <v>0</v>
      </c>
      <c r="CE5" s="237">
        <f>IF($AQ5=CE$4,$AZ5,0)</f>
        <v>0</v>
      </c>
      <c r="CF5" s="237">
        <f>IF($AR5=CF$4,$BA5,0)</f>
        <v>0</v>
      </c>
      <c r="CG5" s="237">
        <f t="shared" ref="CG5:CI5" si="6">IF($AR5=CG$4,$BA5,0)</f>
        <v>0</v>
      </c>
      <c r="CH5" s="237">
        <f t="shared" si="6"/>
        <v>0</v>
      </c>
      <c r="CI5" s="237">
        <f t="shared" si="6"/>
        <v>0</v>
      </c>
      <c r="CJ5" s="237">
        <f>IF($AS5=CJ$4,$BB5,0)</f>
        <v>0</v>
      </c>
      <c r="CK5" s="237">
        <f>IF($AS5=CK$4,$BB5,0)</f>
        <v>0</v>
      </c>
      <c r="CL5" s="237">
        <f>IF($AS5=CL$4,$BB5,0)</f>
        <v>0</v>
      </c>
      <c r="CM5" s="237">
        <f>IF($AS5=CM$4,$BB5,0)</f>
        <v>0</v>
      </c>
      <c r="CN5" s="83"/>
      <c r="CO5" s="237">
        <f>IF(AK5&lt;&gt;"Manual",SUM(BJ5:BO5),0)</f>
        <v>0</v>
      </c>
    </row>
    <row r="6" spans="1:117">
      <c r="L6" s="107"/>
      <c r="M6" s="108"/>
      <c r="N6" s="108"/>
      <c r="P6" s="107"/>
      <c r="Q6" s="108"/>
      <c r="R6" s="108"/>
      <c r="T6" s="107"/>
      <c r="U6" s="108"/>
      <c r="V6" s="108"/>
      <c r="X6" s="107"/>
      <c r="Y6" s="108"/>
      <c r="Z6" s="108"/>
      <c r="AB6" s="107"/>
      <c r="AC6" s="108"/>
      <c r="AD6" s="108"/>
      <c r="AF6" s="107"/>
      <c r="AG6" s="108"/>
      <c r="AH6" s="108"/>
      <c r="AI6" s="109"/>
      <c r="AM6" s="83"/>
    </row>
    <row r="7" spans="1:117">
      <c r="L7" s="98"/>
      <c r="M7" s="99"/>
      <c r="N7" s="99"/>
      <c r="P7" s="98"/>
      <c r="Q7" s="99"/>
      <c r="R7" s="99"/>
      <c r="T7" s="98"/>
      <c r="U7" s="99"/>
      <c r="V7" s="99"/>
      <c r="X7" s="98"/>
      <c r="Y7" s="99"/>
      <c r="Z7" s="99"/>
      <c r="AB7" s="98"/>
      <c r="AC7" s="99"/>
      <c r="AD7" s="99"/>
      <c r="AF7" s="98"/>
      <c r="AG7" s="99"/>
      <c r="AH7" s="99"/>
      <c r="AI7" s="101"/>
      <c r="AM7" s="83"/>
    </row>
    <row r="8" spans="1:117">
      <c r="L8" s="98"/>
      <c r="M8" s="99"/>
      <c r="N8" s="99"/>
      <c r="P8" s="98"/>
      <c r="Q8" s="99"/>
      <c r="R8" s="99"/>
      <c r="T8" s="98"/>
      <c r="U8" s="99"/>
      <c r="V8" s="99"/>
      <c r="X8" s="98"/>
      <c r="Y8" s="99"/>
      <c r="Z8" s="99"/>
      <c r="AB8" s="98"/>
      <c r="AC8" s="99"/>
      <c r="AD8" s="99"/>
      <c r="AF8" s="98"/>
      <c r="AG8" s="99"/>
      <c r="AH8" s="99"/>
      <c r="AI8" s="101"/>
      <c r="AM8" s="83"/>
    </row>
    <row r="9" spans="1:117">
      <c r="L9" s="98"/>
      <c r="M9" s="99"/>
      <c r="N9" s="99"/>
      <c r="P9" s="98"/>
      <c r="Q9" s="99"/>
      <c r="R9" s="99"/>
      <c r="T9" s="98"/>
      <c r="U9" s="99"/>
      <c r="V9" s="99"/>
      <c r="X9" s="98"/>
      <c r="Y9" s="99"/>
      <c r="Z9" s="99"/>
      <c r="AB9" s="98"/>
      <c r="AC9" s="99"/>
      <c r="AD9" s="99"/>
      <c r="AF9" s="98"/>
      <c r="AG9" s="99"/>
      <c r="AH9" s="99"/>
      <c r="AI9" s="101"/>
      <c r="AM9" s="83"/>
    </row>
    <row r="10" spans="1:117">
      <c r="L10" s="98"/>
      <c r="M10" s="99"/>
      <c r="N10" s="99"/>
      <c r="P10" s="98"/>
      <c r="Q10" s="99"/>
      <c r="R10" s="99"/>
      <c r="T10" s="98"/>
      <c r="U10" s="99"/>
      <c r="V10" s="99"/>
      <c r="X10" s="98"/>
      <c r="Y10" s="99"/>
      <c r="Z10" s="99"/>
      <c r="AB10" s="98"/>
      <c r="AC10" s="99"/>
      <c r="AD10" s="99"/>
      <c r="AF10" s="98"/>
      <c r="AG10" s="99"/>
      <c r="AH10" s="99"/>
      <c r="AI10" s="76"/>
      <c r="AM10" s="83"/>
    </row>
    <row r="11" spans="1:117">
      <c r="L11" s="98"/>
      <c r="M11" s="99"/>
      <c r="N11" s="99"/>
      <c r="P11" s="98"/>
      <c r="Q11" s="99"/>
      <c r="R11" s="99"/>
      <c r="T11" s="98"/>
      <c r="U11" s="99"/>
      <c r="V11" s="99"/>
      <c r="X11" s="98"/>
      <c r="Y11" s="99"/>
      <c r="Z11" s="99"/>
      <c r="AB11" s="98"/>
      <c r="AC11" s="99"/>
      <c r="AD11" s="99"/>
      <c r="AF11" s="98"/>
      <c r="AG11" s="99"/>
      <c r="AH11" s="99"/>
      <c r="AI11" s="76"/>
      <c r="AM11" s="83"/>
      <c r="AN11" s="83"/>
      <c r="AO11" s="83"/>
      <c r="AP11" s="83"/>
      <c r="AQ11" s="83"/>
      <c r="AR11" s="83"/>
      <c r="AS11" s="83"/>
    </row>
    <row r="12" spans="1:117">
      <c r="L12" s="98"/>
      <c r="M12" s="99"/>
      <c r="N12" s="99"/>
      <c r="P12" s="98"/>
      <c r="Q12" s="99"/>
      <c r="R12" s="99"/>
      <c r="T12" s="98"/>
      <c r="U12" s="99"/>
      <c r="V12" s="99"/>
      <c r="X12" s="98"/>
      <c r="Y12" s="99"/>
      <c r="Z12" s="99"/>
      <c r="AB12" s="98"/>
      <c r="AC12" s="99"/>
      <c r="AD12" s="99"/>
      <c r="AF12" s="98"/>
      <c r="AG12" s="99"/>
      <c r="AH12" s="99"/>
      <c r="AI12" s="76"/>
      <c r="AM12" s="83"/>
      <c r="AN12" s="83"/>
      <c r="AO12" s="83"/>
      <c r="AP12" s="83"/>
      <c r="AQ12" s="83"/>
      <c r="AR12" s="83"/>
      <c r="AS12" s="83"/>
    </row>
    <row r="13" spans="1:117">
      <c r="L13" s="100"/>
      <c r="P13" s="100"/>
      <c r="T13" s="100"/>
      <c r="X13" s="100"/>
      <c r="AB13" s="100"/>
      <c r="AF13" s="100"/>
      <c r="AI13" s="76"/>
      <c r="AM13" s="83"/>
      <c r="AN13" s="83"/>
      <c r="AO13" s="83"/>
      <c r="AP13" s="83"/>
      <c r="AQ13" s="83"/>
      <c r="AR13" s="83"/>
      <c r="AS13" s="83"/>
    </row>
    <row r="14" spans="1:117">
      <c r="L14" s="98"/>
      <c r="M14" s="99"/>
      <c r="N14" s="99"/>
      <c r="P14" s="98"/>
      <c r="Q14" s="99"/>
      <c r="R14" s="99"/>
      <c r="T14" s="98"/>
      <c r="U14" s="99"/>
      <c r="V14" s="99"/>
      <c r="X14" s="98"/>
      <c r="Y14" s="99"/>
      <c r="Z14" s="99"/>
      <c r="AB14" s="98"/>
      <c r="AC14" s="99"/>
      <c r="AD14" s="99"/>
      <c r="AF14" s="98"/>
      <c r="AG14" s="99"/>
      <c r="AH14" s="99"/>
      <c r="AI14" s="101"/>
      <c r="AM14" s="83"/>
      <c r="AN14" s="83"/>
      <c r="AO14" s="83"/>
      <c r="AP14" s="83"/>
      <c r="AQ14" s="83"/>
      <c r="AR14" s="83"/>
      <c r="AS14" s="83"/>
    </row>
    <row r="15" spans="1:117">
      <c r="L15" s="98"/>
      <c r="M15" s="99"/>
      <c r="N15" s="99"/>
      <c r="P15" s="98"/>
      <c r="Q15" s="99"/>
      <c r="R15" s="99"/>
      <c r="T15" s="98"/>
      <c r="U15" s="99"/>
      <c r="V15" s="99"/>
      <c r="X15" s="98"/>
      <c r="Y15" s="99"/>
      <c r="Z15" s="99"/>
      <c r="AB15" s="98"/>
      <c r="AC15" s="99"/>
      <c r="AD15" s="99"/>
      <c r="AF15" s="98"/>
      <c r="AG15" s="99"/>
      <c r="AH15" s="99"/>
      <c r="AI15" s="101"/>
      <c r="AM15" s="83"/>
      <c r="AN15" s="83"/>
      <c r="AO15" s="83"/>
      <c r="AP15" s="83"/>
      <c r="AQ15" s="83"/>
      <c r="AR15" s="83"/>
      <c r="AS15" s="83"/>
    </row>
    <row r="16" spans="1:117">
      <c r="L16" s="98"/>
      <c r="M16" s="99"/>
      <c r="N16" s="99"/>
      <c r="P16" s="98"/>
      <c r="Q16" s="99"/>
      <c r="R16" s="99"/>
      <c r="T16" s="98"/>
      <c r="U16" s="99"/>
      <c r="V16" s="99"/>
      <c r="X16" s="98"/>
      <c r="Y16" s="99"/>
      <c r="Z16" s="99"/>
      <c r="AB16" s="98"/>
      <c r="AC16" s="99"/>
      <c r="AD16" s="99"/>
      <c r="AF16" s="98"/>
      <c r="AG16" s="99"/>
      <c r="AH16" s="99"/>
      <c r="AI16" s="101"/>
      <c r="AM16" s="83"/>
      <c r="AN16" s="83"/>
      <c r="AO16" s="83"/>
      <c r="AP16" s="83"/>
      <c r="AQ16" s="83"/>
      <c r="AR16" s="83"/>
      <c r="AS16" s="83"/>
    </row>
    <row r="17" spans="12:45">
      <c r="L17" s="98"/>
      <c r="M17" s="99"/>
      <c r="N17" s="99"/>
      <c r="P17" s="98"/>
      <c r="Q17" s="99"/>
      <c r="R17" s="99"/>
      <c r="T17" s="98"/>
      <c r="U17" s="99"/>
      <c r="V17" s="99"/>
      <c r="X17" s="98"/>
      <c r="Y17" s="99"/>
      <c r="Z17" s="99"/>
      <c r="AB17" s="98"/>
      <c r="AC17" s="99"/>
      <c r="AD17" s="99"/>
      <c r="AF17" s="98"/>
      <c r="AG17" s="99"/>
      <c r="AH17" s="99"/>
      <c r="AI17" s="101"/>
      <c r="AM17" s="83"/>
      <c r="AN17" s="83"/>
      <c r="AO17" s="83"/>
      <c r="AP17" s="83"/>
      <c r="AQ17" s="83"/>
      <c r="AR17" s="83"/>
      <c r="AS17" s="83"/>
    </row>
    <row r="18" spans="12:45">
      <c r="L18" s="98"/>
      <c r="M18" s="99"/>
      <c r="N18" s="99"/>
      <c r="P18" s="98"/>
      <c r="Q18" s="99"/>
      <c r="R18" s="99"/>
      <c r="T18" s="98"/>
      <c r="U18" s="99"/>
      <c r="V18" s="99"/>
      <c r="X18" s="98"/>
      <c r="Y18" s="99"/>
      <c r="Z18" s="99"/>
      <c r="AB18" s="98"/>
      <c r="AC18" s="99"/>
      <c r="AD18" s="99"/>
      <c r="AF18" s="98"/>
      <c r="AG18" s="99"/>
      <c r="AH18" s="99"/>
      <c r="AI18" s="101"/>
      <c r="AM18" s="83"/>
      <c r="AN18" s="83"/>
      <c r="AO18" s="83"/>
      <c r="AP18" s="83"/>
      <c r="AQ18" s="83"/>
      <c r="AR18" s="83"/>
      <c r="AS18" s="83"/>
    </row>
    <row r="19" spans="12:45">
      <c r="L19" s="98"/>
      <c r="M19" s="98"/>
      <c r="N19" s="98"/>
      <c r="P19" s="98"/>
      <c r="Q19" s="98"/>
      <c r="R19" s="98"/>
      <c r="T19" s="98"/>
      <c r="U19" s="98"/>
      <c r="V19" s="98"/>
      <c r="X19" s="98"/>
      <c r="Y19" s="98"/>
      <c r="Z19" s="98"/>
      <c r="AB19" s="98"/>
      <c r="AC19" s="98"/>
      <c r="AD19" s="98"/>
      <c r="AF19" s="98"/>
      <c r="AG19" s="98"/>
      <c r="AH19" s="98"/>
      <c r="AI19" s="76"/>
      <c r="AN19" s="83"/>
      <c r="AO19" s="83"/>
      <c r="AP19" s="83"/>
      <c r="AQ19" s="83"/>
      <c r="AR19" s="83"/>
      <c r="AS19" s="83"/>
    </row>
    <row r="20" spans="12:45">
      <c r="L20" s="98"/>
      <c r="M20" s="99"/>
      <c r="N20" s="99"/>
      <c r="P20" s="98"/>
      <c r="Q20" s="99"/>
      <c r="R20" s="99"/>
      <c r="T20" s="98"/>
      <c r="U20" s="99"/>
      <c r="V20" s="99"/>
      <c r="X20" s="98"/>
      <c r="Y20" s="99"/>
      <c r="Z20" s="99"/>
      <c r="AB20" s="98"/>
      <c r="AC20" s="99"/>
      <c r="AD20" s="99"/>
      <c r="AF20" s="98"/>
      <c r="AG20" s="99"/>
      <c r="AH20" s="99"/>
      <c r="AI20" s="101"/>
      <c r="AN20" s="83"/>
      <c r="AO20" s="83"/>
      <c r="AP20" s="83"/>
      <c r="AQ20" s="83"/>
      <c r="AR20" s="83"/>
      <c r="AS20" s="83"/>
    </row>
    <row r="21" spans="12:45">
      <c r="L21" s="98"/>
      <c r="M21" s="99"/>
      <c r="N21" s="99"/>
      <c r="P21" s="98"/>
      <c r="Q21" s="99"/>
      <c r="R21" s="99"/>
      <c r="T21" s="98"/>
      <c r="U21" s="99"/>
      <c r="V21" s="99"/>
      <c r="X21" s="98"/>
      <c r="Y21" s="99"/>
      <c r="Z21" s="99"/>
      <c r="AB21" s="98"/>
      <c r="AC21" s="99"/>
      <c r="AD21" s="99"/>
      <c r="AF21" s="98"/>
      <c r="AG21" s="99"/>
      <c r="AH21" s="99"/>
      <c r="AI21" s="76"/>
      <c r="AN21" s="83"/>
      <c r="AO21" s="83"/>
      <c r="AP21" s="83"/>
      <c r="AQ21" s="83"/>
      <c r="AR21" s="83"/>
      <c r="AS21" s="83"/>
    </row>
    <row r="22" spans="12:45">
      <c r="L22" s="98"/>
      <c r="M22" s="99"/>
      <c r="N22" s="99"/>
      <c r="P22" s="98"/>
      <c r="Q22" s="99"/>
      <c r="R22" s="99"/>
      <c r="T22" s="98"/>
      <c r="U22" s="99"/>
      <c r="V22" s="99"/>
      <c r="X22" s="98"/>
      <c r="Y22" s="99"/>
      <c r="Z22" s="99"/>
      <c r="AB22" s="98"/>
      <c r="AC22" s="99"/>
      <c r="AD22" s="99"/>
      <c r="AF22" s="98"/>
      <c r="AG22" s="99"/>
      <c r="AH22" s="99"/>
      <c r="AI22" s="76"/>
      <c r="AN22" s="83"/>
      <c r="AO22" s="83"/>
      <c r="AP22" s="83"/>
      <c r="AQ22" s="83"/>
      <c r="AR22" s="83"/>
      <c r="AS22" s="83"/>
    </row>
    <row r="23" spans="12:45">
      <c r="L23" s="98"/>
      <c r="M23" s="99"/>
      <c r="N23" s="99"/>
      <c r="P23" s="98"/>
      <c r="Q23" s="99"/>
      <c r="R23" s="99"/>
      <c r="T23" s="98"/>
      <c r="U23" s="99"/>
      <c r="V23" s="99"/>
      <c r="X23" s="98"/>
      <c r="Y23" s="99"/>
      <c r="Z23" s="99"/>
      <c r="AB23" s="98"/>
      <c r="AC23" s="99"/>
      <c r="AD23" s="99"/>
      <c r="AF23" s="98"/>
      <c r="AG23" s="99"/>
      <c r="AH23" s="99"/>
      <c r="AI23" s="76"/>
      <c r="AN23" s="83"/>
      <c r="AO23" s="83"/>
      <c r="AP23" s="83"/>
      <c r="AQ23" s="83"/>
      <c r="AR23" s="83"/>
      <c r="AS23" s="83"/>
    </row>
    <row r="24" spans="12:45">
      <c r="L24" s="98"/>
      <c r="M24" s="99"/>
      <c r="N24" s="99"/>
      <c r="P24" s="98"/>
      <c r="Q24" s="99"/>
      <c r="R24" s="99"/>
      <c r="T24" s="98"/>
      <c r="U24" s="99"/>
      <c r="V24" s="99"/>
      <c r="X24" s="98"/>
      <c r="Y24" s="99"/>
      <c r="Z24" s="99"/>
      <c r="AB24" s="98"/>
      <c r="AC24" s="99"/>
      <c r="AD24" s="99"/>
      <c r="AF24" s="98"/>
      <c r="AG24" s="99"/>
      <c r="AH24" s="99"/>
      <c r="AI24" s="76"/>
      <c r="AN24" s="83"/>
      <c r="AO24" s="83"/>
      <c r="AP24" s="83"/>
      <c r="AQ24" s="83"/>
      <c r="AR24" s="83"/>
      <c r="AS24" s="83"/>
    </row>
    <row r="25" spans="12:45">
      <c r="AN25" s="83"/>
      <c r="AO25" s="83"/>
      <c r="AP25" s="83"/>
      <c r="AQ25" s="83"/>
      <c r="AR25" s="83"/>
      <c r="AS25" s="83"/>
    </row>
    <row r="26" spans="12:45">
      <c r="AN26" s="83"/>
      <c r="AO26" s="83"/>
      <c r="AP26" s="83"/>
      <c r="AQ26" s="83"/>
      <c r="AR26" s="83"/>
      <c r="AS26" s="83"/>
    </row>
    <row r="27" spans="12:45">
      <c r="AN27" s="83"/>
      <c r="AO27" s="83"/>
      <c r="AP27" s="83"/>
      <c r="AQ27" s="83"/>
      <c r="AR27" s="83"/>
      <c r="AS27" s="83"/>
    </row>
    <row r="28" spans="12:45">
      <c r="AN28" s="83"/>
      <c r="AO28" s="83"/>
      <c r="AP28" s="83"/>
      <c r="AQ28" s="83"/>
      <c r="AR28" s="83"/>
      <c r="AS28" s="83"/>
    </row>
    <row r="29" spans="12:45">
      <c r="AN29" s="83"/>
      <c r="AO29" s="83"/>
      <c r="AP29" s="83"/>
      <c r="AQ29" s="83"/>
      <c r="AR29" s="83"/>
      <c r="AS29" s="83"/>
    </row>
    <row r="30" spans="12:45">
      <c r="AN30" s="83"/>
      <c r="AO30" s="83"/>
      <c r="AP30" s="83"/>
      <c r="AQ30" s="83"/>
      <c r="AR30" s="83"/>
      <c r="AS30" s="83"/>
    </row>
    <row r="31" spans="12:45">
      <c r="AN31" s="83"/>
      <c r="AO31" s="83"/>
      <c r="AP31" s="83"/>
      <c r="AQ31" s="83"/>
      <c r="AR31" s="83"/>
      <c r="AS31" s="83"/>
    </row>
    <row r="32" spans="12:45">
      <c r="AN32" s="83"/>
      <c r="AO32" s="83"/>
      <c r="AP32" s="83"/>
      <c r="AQ32" s="83"/>
      <c r="AR32" s="83"/>
      <c r="AS32" s="83"/>
    </row>
    <row r="33" spans="40:45">
      <c r="AN33" s="83"/>
      <c r="AO33" s="83"/>
      <c r="AP33" s="83"/>
      <c r="AQ33" s="83"/>
      <c r="AR33" s="83"/>
      <c r="AS33" s="83"/>
    </row>
    <row r="34" spans="40:45">
      <c r="AN34" s="83"/>
      <c r="AO34" s="83"/>
      <c r="AP34" s="83"/>
      <c r="AQ34" s="83"/>
      <c r="AR34" s="83"/>
      <c r="AS34" s="83"/>
    </row>
    <row r="35" spans="40:45">
      <c r="AN35" s="83"/>
      <c r="AO35" s="83"/>
      <c r="AP35" s="83"/>
      <c r="AQ35" s="83"/>
      <c r="AR35" s="83"/>
      <c r="AS35" s="83"/>
    </row>
    <row r="36" spans="40:45">
      <c r="AN36" s="83"/>
      <c r="AO36" s="83"/>
      <c r="AP36" s="83"/>
      <c r="AQ36" s="83"/>
      <c r="AR36" s="83"/>
      <c r="AS36" s="83"/>
    </row>
    <row r="37" spans="40:45">
      <c r="AN37" s="83"/>
      <c r="AO37" s="83"/>
      <c r="AP37" s="83"/>
      <c r="AQ37" s="83"/>
      <c r="AR37" s="83"/>
      <c r="AS37" s="83"/>
    </row>
    <row r="38" spans="40:45">
      <c r="AN38" s="83"/>
      <c r="AO38" s="83"/>
      <c r="AP38" s="83"/>
      <c r="AQ38" s="83"/>
      <c r="AR38" s="83"/>
      <c r="AS38" s="83"/>
    </row>
    <row r="39" spans="40:45">
      <c r="AN39" s="83"/>
      <c r="AO39" s="83"/>
      <c r="AP39" s="83"/>
      <c r="AQ39" s="83"/>
      <c r="AR39" s="83"/>
      <c r="AS39" s="83"/>
    </row>
    <row r="40" spans="40:45">
      <c r="AN40" s="83"/>
      <c r="AO40" s="83"/>
      <c r="AP40" s="83"/>
      <c r="AQ40" s="83"/>
      <c r="AR40" s="83"/>
      <c r="AS40" s="83"/>
    </row>
    <row r="41" spans="40:45">
      <c r="AN41" s="83"/>
      <c r="AO41" s="83"/>
      <c r="AP41" s="83"/>
      <c r="AQ41" s="83"/>
      <c r="AR41" s="83"/>
      <c r="AS41" s="83"/>
    </row>
    <row r="42" spans="40:45">
      <c r="AN42" s="83"/>
      <c r="AO42" s="83"/>
      <c r="AP42" s="83"/>
      <c r="AQ42" s="83"/>
      <c r="AR42" s="83"/>
      <c r="AS42" s="83"/>
    </row>
    <row r="43" spans="40:45">
      <c r="AN43" s="83"/>
      <c r="AO43" s="83"/>
      <c r="AP43" s="83"/>
      <c r="AQ43" s="83"/>
      <c r="AR43" s="83"/>
      <c r="AS43" s="83"/>
    </row>
    <row r="44" spans="40:45">
      <c r="AN44" s="83"/>
      <c r="AO44" s="83"/>
      <c r="AP44" s="83"/>
      <c r="AQ44" s="83"/>
      <c r="AR44" s="83"/>
      <c r="AS44" s="83"/>
    </row>
    <row r="45" spans="40:45">
      <c r="AN45" s="83"/>
      <c r="AO45" s="83"/>
      <c r="AP45" s="83"/>
      <c r="AQ45" s="83"/>
      <c r="AR45" s="83"/>
      <c r="AS45" s="83"/>
    </row>
    <row r="46" spans="40:45">
      <c r="AN46" s="83"/>
      <c r="AO46" s="83"/>
      <c r="AP46" s="83"/>
      <c r="AQ46" s="83"/>
      <c r="AR46" s="83"/>
      <c r="AS46" s="83"/>
    </row>
    <row r="47" spans="40:45">
      <c r="AN47" s="83"/>
      <c r="AO47" s="83"/>
      <c r="AP47" s="83"/>
      <c r="AQ47" s="83"/>
      <c r="AR47" s="83"/>
      <c r="AS47" s="83"/>
    </row>
    <row r="48" spans="40:45">
      <c r="AN48" s="83"/>
      <c r="AO48" s="83"/>
      <c r="AP48" s="83"/>
      <c r="AQ48" s="83"/>
      <c r="AR48" s="83"/>
      <c r="AS48" s="83"/>
    </row>
    <row r="49" spans="40:45">
      <c r="AN49" s="83"/>
      <c r="AO49" s="83"/>
      <c r="AP49" s="83"/>
      <c r="AQ49" s="83"/>
      <c r="AR49" s="83"/>
      <c r="AS49" s="83"/>
    </row>
    <row r="50" spans="40:45">
      <c r="AN50" s="83"/>
      <c r="AO50" s="83"/>
      <c r="AP50" s="83"/>
      <c r="AQ50" s="83"/>
      <c r="AR50" s="83"/>
      <c r="AS50" s="83"/>
    </row>
    <row r="51" spans="40:45">
      <c r="AN51" s="83"/>
      <c r="AO51" s="83"/>
      <c r="AP51" s="83"/>
      <c r="AQ51" s="83"/>
      <c r="AR51" s="83"/>
      <c r="AS51" s="83"/>
    </row>
    <row r="52" spans="40:45">
      <c r="AN52" s="83"/>
      <c r="AO52" s="83"/>
      <c r="AP52" s="83"/>
      <c r="AQ52" s="83"/>
      <c r="AR52" s="83"/>
      <c r="AS52" s="83"/>
    </row>
    <row r="53" spans="40:45">
      <c r="AN53" s="83"/>
      <c r="AO53" s="83"/>
      <c r="AP53" s="83"/>
      <c r="AQ53" s="83"/>
      <c r="AR53" s="83"/>
      <c r="AS53" s="83"/>
    </row>
    <row r="54" spans="40:45">
      <c r="AN54" s="83"/>
      <c r="AO54" s="83"/>
      <c r="AP54" s="83"/>
      <c r="AQ54" s="83"/>
      <c r="AR54" s="83"/>
      <c r="AS54" s="83"/>
    </row>
    <row r="55" spans="40:45">
      <c r="AN55" s="83"/>
      <c r="AO55" s="83"/>
      <c r="AP55" s="83"/>
      <c r="AQ55" s="83"/>
      <c r="AR55" s="83"/>
      <c r="AS55" s="83"/>
    </row>
    <row r="56" spans="40:45">
      <c r="AN56" s="83"/>
      <c r="AO56" s="83"/>
      <c r="AP56" s="83"/>
      <c r="AQ56" s="83"/>
      <c r="AR56" s="83"/>
      <c r="AS56" s="83"/>
    </row>
    <row r="57" spans="40:45">
      <c r="AN57" s="83"/>
      <c r="AO57" s="83"/>
      <c r="AP57" s="83"/>
      <c r="AQ57" s="83"/>
      <c r="AR57" s="83"/>
      <c r="AS57" s="83"/>
    </row>
    <row r="58" spans="40:45">
      <c r="AN58" s="83"/>
      <c r="AO58" s="83"/>
      <c r="AP58" s="83"/>
      <c r="AQ58" s="83"/>
      <c r="AR58" s="83"/>
      <c r="AS58" s="83"/>
    </row>
    <row r="59" spans="40:45">
      <c r="AN59" s="83"/>
      <c r="AO59" s="83"/>
      <c r="AP59" s="83"/>
      <c r="AQ59" s="83"/>
      <c r="AR59" s="83"/>
      <c r="AS59" s="83"/>
    </row>
  </sheetData>
  <phoneticPr fontId="3"/>
  <conditionalFormatting sqref="K5">
    <cfRule type="cellIs" dxfId="90" priority="20" stopIfTrue="1" operator="equal">
      <formula>"NG"</formula>
    </cfRule>
  </conditionalFormatting>
  <conditionalFormatting sqref="K5:N5">
    <cfRule type="expression" dxfId="89" priority="16" stopIfTrue="1">
      <formula>OR($K5="NA")</formula>
    </cfRule>
    <cfRule type="expression" dxfId="88" priority="18" stopIfTrue="1">
      <formula>OR($K5="NT")</formula>
    </cfRule>
  </conditionalFormatting>
  <conditionalFormatting sqref="O5">
    <cfRule type="cellIs" dxfId="87" priority="17" stopIfTrue="1" operator="equal">
      <formula>"NG"</formula>
    </cfRule>
  </conditionalFormatting>
  <conditionalFormatting sqref="O5:R5">
    <cfRule type="expression" dxfId="86" priority="19" stopIfTrue="1">
      <formula>OR($O5="NA")</formula>
    </cfRule>
    <cfRule type="expression" dxfId="85" priority="21" stopIfTrue="1">
      <formula>OR($O5="NT")</formula>
    </cfRule>
  </conditionalFormatting>
  <conditionalFormatting sqref="S5">
    <cfRule type="cellIs" dxfId="84" priority="13" stopIfTrue="1" operator="equal">
      <formula>"NG"</formula>
    </cfRule>
  </conditionalFormatting>
  <conditionalFormatting sqref="S5:V5">
    <cfRule type="expression" dxfId="83" priority="14" stopIfTrue="1">
      <formula>OR($S5="NA")</formula>
    </cfRule>
    <cfRule type="expression" dxfId="82" priority="15" stopIfTrue="1">
      <formula>OR($S5="NT")</formula>
    </cfRule>
  </conditionalFormatting>
  <conditionalFormatting sqref="W5">
    <cfRule type="cellIs" dxfId="81" priority="10" stopIfTrue="1" operator="equal">
      <formula>"NG"</formula>
    </cfRule>
  </conditionalFormatting>
  <conditionalFormatting sqref="W5:Z5">
    <cfRule type="expression" dxfId="80" priority="11" stopIfTrue="1">
      <formula>OR($W5="NA")</formula>
    </cfRule>
    <cfRule type="expression" dxfId="79" priority="12" stopIfTrue="1">
      <formula>OR($W5="NT")</formula>
    </cfRule>
  </conditionalFormatting>
  <conditionalFormatting sqref="AA5">
    <cfRule type="cellIs" dxfId="78" priority="1" stopIfTrue="1" operator="equal">
      <formula>"NG"</formula>
    </cfRule>
  </conditionalFormatting>
  <conditionalFormatting sqref="AA5:AD5">
    <cfRule type="expression" dxfId="77" priority="3" stopIfTrue="1">
      <formula>OR($W5="NT")</formula>
    </cfRule>
  </conditionalFormatting>
  <conditionalFormatting sqref="AA5:AH5">
    <cfRule type="expression" dxfId="76" priority="2" stopIfTrue="1">
      <formula>OR($W5="NA")</formula>
    </cfRule>
  </conditionalFormatting>
  <conditionalFormatting sqref="AE5">
    <cfRule type="cellIs" dxfId="75" priority="6" stopIfTrue="1" operator="equal">
      <formula>"NG"</formula>
    </cfRule>
  </conditionalFormatting>
  <conditionalFormatting sqref="AE5:AH5">
    <cfRule type="expression" dxfId="74" priority="5" stopIfTrue="1">
      <formula>OR($W5="NT")</formula>
    </cfRule>
  </conditionalFormatting>
  <dataValidations count="4">
    <dataValidation type="list" allowBlank="1" showInputMessage="1" showErrorMessage="1" sqref="LI65534:LI65560 VE65534:VE65560 AFA65534:AFA65560 AOW65534:AOW65560 AYS65534:AYS65560 BIO65534:BIO65560 BSK65534:BSK65560 CCG65534:CCG65560 CMC65534:CMC65560 CVY65534:CVY65560 DFU65534:DFU65560 DPQ65534:DPQ65560 DZM65534:DZM65560 EJI65534:EJI65560 ETE65534:ETE65560 FDA65534:FDA65560 FMW65534:FMW65560 FWS65534:FWS65560 GGO65534:GGO65560 GQK65534:GQK65560 HAG65534:HAG65560 HKC65534:HKC65560 HTY65534:HTY65560 IDU65534:IDU65560 INQ65534:INQ65560 IXM65534:IXM65560 JHI65534:JHI65560 JRE65534:JRE65560 KBA65534:KBA65560 KKW65534:KKW65560 KUS65534:KUS65560 LEO65534:LEO65560 LOK65534:LOK65560 LYG65534:LYG65560 MIC65534:MIC65560 MRY65534:MRY65560 NBU65534:NBU65560 NLQ65534:NLQ65560 NVM65534:NVM65560 OFI65534:OFI65560 OPE65534:OPE65560 OZA65534:OZA65560 PIW65534:PIW65560 PSS65534:PSS65560 QCO65534:QCO65560 QMK65534:QMK65560 QWG65534:QWG65560 RGC65534:RGC65560 RPY65534:RPY65560 RZU65534:RZU65560 SJQ65534:SJQ65560 STM65534:STM65560 TDI65534:TDI65560 TNE65534:TNE65560 TXA65534:TXA65560 UGW65534:UGW65560 UQS65534:UQS65560 VAO65534:VAO65560 VKK65534:VKK65560 VUG65534:VUG65560 WEC65534:WEC65560 WNY65534:WNY65560 WXU65534:WXU65560 LI131070:LI131096 VE131070:VE131096 AFA131070:AFA131096 AOW131070:AOW131096 AYS131070:AYS131096 BIO131070:BIO131096 BSK131070:BSK131096 CCG131070:CCG131096 CMC131070:CMC131096 CVY131070:CVY131096 DFU131070:DFU131096 DPQ131070:DPQ131096 DZM131070:DZM131096 EJI131070:EJI131096 ETE131070:ETE131096 FDA131070:FDA131096 FMW131070:FMW131096 FWS131070:FWS131096 GGO131070:GGO131096 GQK131070:GQK131096 HAG131070:HAG131096 HKC131070:HKC131096 HTY131070:HTY131096 IDU131070:IDU131096 INQ131070:INQ131096 IXM131070:IXM131096 JHI131070:JHI131096 JRE131070:JRE131096 KBA131070:KBA131096 KKW131070:KKW131096 KUS131070:KUS131096 LEO131070:LEO131096 LOK131070:LOK131096 LYG131070:LYG131096 MIC131070:MIC131096 MRY131070:MRY131096 NBU131070:NBU131096 NLQ131070:NLQ131096 NVM131070:NVM131096 OFI131070:OFI131096 OPE131070:OPE131096 OZA131070:OZA131096 PIW131070:PIW131096 PSS131070:PSS131096 QCO131070:QCO131096 QMK131070:QMK131096 QWG131070:QWG131096 RGC131070:RGC131096 RPY131070:RPY131096 RZU131070:RZU131096 SJQ131070:SJQ131096 STM131070:STM131096 TDI131070:TDI131096 TNE131070:TNE131096 TXA131070:TXA131096 UGW131070:UGW131096 UQS131070:UQS131096 VAO131070:VAO131096 VKK131070:VKK131096 VUG131070:VUG131096 WEC131070:WEC131096 WNY131070:WNY131096 WXU131070:WXU131096 LI196606:LI196632 VE196606:VE196632 AFA196606:AFA196632 AOW196606:AOW196632 AYS196606:AYS196632 BIO196606:BIO196632 BSK196606:BSK196632 CCG196606:CCG196632 CMC196606:CMC196632 CVY196606:CVY196632 DFU196606:DFU196632 DPQ196606:DPQ196632 DZM196606:DZM196632 EJI196606:EJI196632 ETE196606:ETE196632 FDA196606:FDA196632 FMW196606:FMW196632 FWS196606:FWS196632 GGO196606:GGO196632 GQK196606:GQK196632 HAG196606:HAG196632 HKC196606:HKC196632 HTY196606:HTY196632 IDU196606:IDU196632 INQ196606:INQ196632 IXM196606:IXM196632 JHI196606:JHI196632 JRE196606:JRE196632 KBA196606:KBA196632 KKW196606:KKW196632 KUS196606:KUS196632 LEO196606:LEO196632 LOK196606:LOK196632 LYG196606:LYG196632 MIC196606:MIC196632 MRY196606:MRY196632 NBU196606:NBU196632 NLQ196606:NLQ196632 NVM196606:NVM196632 OFI196606:OFI196632 OPE196606:OPE196632 OZA196606:OZA196632 PIW196606:PIW196632 PSS196606:PSS196632 QCO196606:QCO196632 QMK196606:QMK196632 QWG196606:QWG196632 RGC196606:RGC196632 RPY196606:RPY196632 RZU196606:RZU196632 SJQ196606:SJQ196632 STM196606:STM196632 TDI196606:TDI196632 TNE196606:TNE196632 TXA196606:TXA196632 UGW196606:UGW196632 UQS196606:UQS196632 VAO196606:VAO196632 VKK196606:VKK196632 VUG196606:VUG196632 WEC196606:WEC196632 WNY196606:WNY196632 WXU196606:WXU196632 LI262142:LI262168 VE262142:VE262168 AFA262142:AFA262168 AOW262142:AOW262168 AYS262142:AYS262168 BIO262142:BIO262168 BSK262142:BSK262168 CCG262142:CCG262168 CMC262142:CMC262168 CVY262142:CVY262168 DFU262142:DFU262168 DPQ262142:DPQ262168 DZM262142:DZM262168 EJI262142:EJI262168 ETE262142:ETE262168 FDA262142:FDA262168 FMW262142:FMW262168 FWS262142:FWS262168 GGO262142:GGO262168 GQK262142:GQK262168 HAG262142:HAG262168 HKC262142:HKC262168 HTY262142:HTY262168 IDU262142:IDU262168 INQ262142:INQ262168 IXM262142:IXM262168 JHI262142:JHI262168 JRE262142:JRE262168 KBA262142:KBA262168 KKW262142:KKW262168 KUS262142:KUS262168 LEO262142:LEO262168 LOK262142:LOK262168 LYG262142:LYG262168 MIC262142:MIC262168 MRY262142:MRY262168 NBU262142:NBU262168 NLQ262142:NLQ262168 NVM262142:NVM262168 OFI262142:OFI262168 OPE262142:OPE262168 OZA262142:OZA262168 PIW262142:PIW262168 PSS262142:PSS262168 QCO262142:QCO262168 QMK262142:QMK262168 QWG262142:QWG262168 RGC262142:RGC262168 RPY262142:RPY262168 RZU262142:RZU262168 SJQ262142:SJQ262168 STM262142:STM262168 TDI262142:TDI262168 TNE262142:TNE262168 TXA262142:TXA262168 UGW262142:UGW262168 UQS262142:UQS262168 VAO262142:VAO262168 VKK262142:VKK262168 VUG262142:VUG262168 WEC262142:WEC262168 WNY262142:WNY262168 WXU262142:WXU262168 LI327678:LI327704 VE327678:VE327704 AFA327678:AFA327704 AOW327678:AOW327704 AYS327678:AYS327704 BIO327678:BIO327704 BSK327678:BSK327704 CCG327678:CCG327704 CMC327678:CMC327704 CVY327678:CVY327704 DFU327678:DFU327704 DPQ327678:DPQ327704 DZM327678:DZM327704 EJI327678:EJI327704 ETE327678:ETE327704 FDA327678:FDA327704 FMW327678:FMW327704 FWS327678:FWS327704 GGO327678:GGO327704 GQK327678:GQK327704 HAG327678:HAG327704 HKC327678:HKC327704 HTY327678:HTY327704 IDU327678:IDU327704 INQ327678:INQ327704 IXM327678:IXM327704 JHI327678:JHI327704 JRE327678:JRE327704 KBA327678:KBA327704 KKW327678:KKW327704 KUS327678:KUS327704 LEO327678:LEO327704 LOK327678:LOK327704 LYG327678:LYG327704 MIC327678:MIC327704 MRY327678:MRY327704 NBU327678:NBU327704 NLQ327678:NLQ327704 NVM327678:NVM327704 OFI327678:OFI327704 OPE327678:OPE327704 OZA327678:OZA327704 PIW327678:PIW327704 PSS327678:PSS327704 QCO327678:QCO327704 QMK327678:QMK327704 QWG327678:QWG327704 RGC327678:RGC327704 RPY327678:RPY327704 RZU327678:RZU327704 SJQ327678:SJQ327704 STM327678:STM327704 TDI327678:TDI327704 TNE327678:TNE327704 TXA327678:TXA327704 UGW327678:UGW327704 UQS327678:UQS327704 VAO327678:VAO327704 VKK327678:VKK327704 VUG327678:VUG327704 WEC327678:WEC327704 WNY327678:WNY327704 WXU327678:WXU327704 LI393214:LI393240 VE393214:VE393240 AFA393214:AFA393240 AOW393214:AOW393240 AYS393214:AYS393240 BIO393214:BIO393240 BSK393214:BSK393240 CCG393214:CCG393240 CMC393214:CMC393240 CVY393214:CVY393240 DFU393214:DFU393240 DPQ393214:DPQ393240 DZM393214:DZM393240 EJI393214:EJI393240 ETE393214:ETE393240 FDA393214:FDA393240 FMW393214:FMW393240 FWS393214:FWS393240 GGO393214:GGO393240 GQK393214:GQK393240 HAG393214:HAG393240 HKC393214:HKC393240 HTY393214:HTY393240 IDU393214:IDU393240 INQ393214:INQ393240 IXM393214:IXM393240 JHI393214:JHI393240 JRE393214:JRE393240 KBA393214:KBA393240 KKW393214:KKW393240 KUS393214:KUS393240 LEO393214:LEO393240 LOK393214:LOK393240 LYG393214:LYG393240 MIC393214:MIC393240 MRY393214:MRY393240 NBU393214:NBU393240 NLQ393214:NLQ393240 NVM393214:NVM393240 OFI393214:OFI393240 OPE393214:OPE393240 OZA393214:OZA393240 PIW393214:PIW393240 PSS393214:PSS393240 QCO393214:QCO393240 QMK393214:QMK393240 QWG393214:QWG393240 RGC393214:RGC393240 RPY393214:RPY393240 RZU393214:RZU393240 SJQ393214:SJQ393240 STM393214:STM393240 TDI393214:TDI393240 TNE393214:TNE393240 TXA393214:TXA393240 UGW393214:UGW393240 UQS393214:UQS393240 VAO393214:VAO393240 VKK393214:VKK393240 VUG393214:VUG393240 WEC393214:WEC393240 WNY393214:WNY393240 WXU393214:WXU393240 LI458750:LI458776 VE458750:VE458776 AFA458750:AFA458776 AOW458750:AOW458776 AYS458750:AYS458776 BIO458750:BIO458776 BSK458750:BSK458776 CCG458750:CCG458776 CMC458750:CMC458776 CVY458750:CVY458776 DFU458750:DFU458776 DPQ458750:DPQ458776 DZM458750:DZM458776 EJI458750:EJI458776 ETE458750:ETE458776 FDA458750:FDA458776 FMW458750:FMW458776 FWS458750:FWS458776 GGO458750:GGO458776 GQK458750:GQK458776 HAG458750:HAG458776 HKC458750:HKC458776 HTY458750:HTY458776 IDU458750:IDU458776 INQ458750:INQ458776 IXM458750:IXM458776 JHI458750:JHI458776 JRE458750:JRE458776 KBA458750:KBA458776 KKW458750:KKW458776 KUS458750:KUS458776 LEO458750:LEO458776 LOK458750:LOK458776 LYG458750:LYG458776 MIC458750:MIC458776 MRY458750:MRY458776 NBU458750:NBU458776 NLQ458750:NLQ458776 NVM458750:NVM458776 OFI458750:OFI458776 OPE458750:OPE458776 OZA458750:OZA458776 PIW458750:PIW458776 PSS458750:PSS458776 QCO458750:QCO458776 QMK458750:QMK458776 QWG458750:QWG458776 RGC458750:RGC458776 RPY458750:RPY458776 RZU458750:RZU458776 SJQ458750:SJQ458776 STM458750:STM458776 TDI458750:TDI458776 TNE458750:TNE458776 TXA458750:TXA458776 UGW458750:UGW458776 UQS458750:UQS458776 VAO458750:VAO458776 VKK458750:VKK458776 VUG458750:VUG458776 WEC458750:WEC458776 WNY458750:WNY458776 WXU458750:WXU458776 LI524286:LI524312 VE524286:VE524312 AFA524286:AFA524312 AOW524286:AOW524312 AYS524286:AYS524312 BIO524286:BIO524312 BSK524286:BSK524312 CCG524286:CCG524312 CMC524286:CMC524312 CVY524286:CVY524312 DFU524286:DFU524312 DPQ524286:DPQ524312 DZM524286:DZM524312 EJI524286:EJI524312 ETE524286:ETE524312 FDA524286:FDA524312 FMW524286:FMW524312 FWS524286:FWS524312 GGO524286:GGO524312 GQK524286:GQK524312 HAG524286:HAG524312 HKC524286:HKC524312 HTY524286:HTY524312 IDU524286:IDU524312 INQ524286:INQ524312 IXM524286:IXM524312 JHI524286:JHI524312 JRE524286:JRE524312 KBA524286:KBA524312 KKW524286:KKW524312 KUS524286:KUS524312 LEO524286:LEO524312 LOK524286:LOK524312 LYG524286:LYG524312 MIC524286:MIC524312 MRY524286:MRY524312 NBU524286:NBU524312 NLQ524286:NLQ524312 NVM524286:NVM524312 OFI524286:OFI524312 OPE524286:OPE524312 OZA524286:OZA524312 PIW524286:PIW524312 PSS524286:PSS524312 QCO524286:QCO524312 QMK524286:QMK524312 QWG524286:QWG524312 RGC524286:RGC524312 RPY524286:RPY524312 RZU524286:RZU524312 SJQ524286:SJQ524312 STM524286:STM524312 TDI524286:TDI524312 TNE524286:TNE524312 TXA524286:TXA524312 UGW524286:UGW524312 UQS524286:UQS524312 VAO524286:VAO524312 VKK524286:VKK524312 VUG524286:VUG524312 WEC524286:WEC524312 WNY524286:WNY524312 WXU524286:WXU524312 LI589822:LI589848 VE589822:VE589848 AFA589822:AFA589848 AOW589822:AOW589848 AYS589822:AYS589848 BIO589822:BIO589848 BSK589822:BSK589848 CCG589822:CCG589848 CMC589822:CMC589848 CVY589822:CVY589848 DFU589822:DFU589848 DPQ589822:DPQ589848 DZM589822:DZM589848 EJI589822:EJI589848 ETE589822:ETE589848 FDA589822:FDA589848 FMW589822:FMW589848 FWS589822:FWS589848 GGO589822:GGO589848 GQK589822:GQK589848 HAG589822:HAG589848 HKC589822:HKC589848 HTY589822:HTY589848 IDU589822:IDU589848 INQ589822:INQ589848 IXM589822:IXM589848 JHI589822:JHI589848 JRE589822:JRE589848 KBA589822:KBA589848 KKW589822:KKW589848 KUS589822:KUS589848 LEO589822:LEO589848 LOK589822:LOK589848 LYG589822:LYG589848 MIC589822:MIC589848 MRY589822:MRY589848 NBU589822:NBU589848 NLQ589822:NLQ589848 NVM589822:NVM589848 OFI589822:OFI589848 OPE589822:OPE589848 OZA589822:OZA589848 PIW589822:PIW589848 PSS589822:PSS589848 QCO589822:QCO589848 QMK589822:QMK589848 QWG589822:QWG589848 RGC589822:RGC589848 RPY589822:RPY589848 RZU589822:RZU589848 SJQ589822:SJQ589848 STM589822:STM589848 TDI589822:TDI589848 TNE589822:TNE589848 TXA589822:TXA589848 UGW589822:UGW589848 UQS589822:UQS589848 VAO589822:VAO589848 VKK589822:VKK589848 VUG589822:VUG589848 WEC589822:WEC589848 WNY589822:WNY589848 WXU589822:WXU589848 LI655358:LI655384 VE655358:VE655384 AFA655358:AFA655384 AOW655358:AOW655384 AYS655358:AYS655384 BIO655358:BIO655384 BSK655358:BSK655384 CCG655358:CCG655384 CMC655358:CMC655384 CVY655358:CVY655384 DFU655358:DFU655384 DPQ655358:DPQ655384 DZM655358:DZM655384 EJI655358:EJI655384 ETE655358:ETE655384 FDA655358:FDA655384 FMW655358:FMW655384 FWS655358:FWS655384 GGO655358:GGO655384 GQK655358:GQK655384 HAG655358:HAG655384 HKC655358:HKC655384 HTY655358:HTY655384 IDU655358:IDU655384 INQ655358:INQ655384 IXM655358:IXM655384 JHI655358:JHI655384 JRE655358:JRE655384 KBA655358:KBA655384 KKW655358:KKW655384 KUS655358:KUS655384 LEO655358:LEO655384 LOK655358:LOK655384 LYG655358:LYG655384 MIC655358:MIC655384 MRY655358:MRY655384 NBU655358:NBU655384 NLQ655358:NLQ655384 NVM655358:NVM655384 OFI655358:OFI655384 OPE655358:OPE655384 OZA655358:OZA655384 PIW655358:PIW655384 PSS655358:PSS655384 QCO655358:QCO655384 QMK655358:QMK655384 QWG655358:QWG655384 RGC655358:RGC655384 RPY655358:RPY655384 RZU655358:RZU655384 SJQ655358:SJQ655384 STM655358:STM655384 TDI655358:TDI655384 TNE655358:TNE655384 TXA655358:TXA655384 UGW655358:UGW655384 UQS655358:UQS655384 VAO655358:VAO655384 VKK655358:VKK655384 VUG655358:VUG655384 WEC655358:WEC655384 WNY655358:WNY655384 WXU655358:WXU655384 LI720894:LI720920 VE720894:VE720920 AFA720894:AFA720920 AOW720894:AOW720920 AYS720894:AYS720920 BIO720894:BIO720920 BSK720894:BSK720920 CCG720894:CCG720920 CMC720894:CMC720920 CVY720894:CVY720920 DFU720894:DFU720920 DPQ720894:DPQ720920 DZM720894:DZM720920 EJI720894:EJI720920 ETE720894:ETE720920 FDA720894:FDA720920 FMW720894:FMW720920 FWS720894:FWS720920 GGO720894:GGO720920 GQK720894:GQK720920 HAG720894:HAG720920 HKC720894:HKC720920 HTY720894:HTY720920 IDU720894:IDU720920 INQ720894:INQ720920 IXM720894:IXM720920 JHI720894:JHI720920 JRE720894:JRE720920 KBA720894:KBA720920 KKW720894:KKW720920 KUS720894:KUS720920 LEO720894:LEO720920 LOK720894:LOK720920 LYG720894:LYG720920 MIC720894:MIC720920 MRY720894:MRY720920 NBU720894:NBU720920 NLQ720894:NLQ720920 NVM720894:NVM720920 OFI720894:OFI720920 OPE720894:OPE720920 OZA720894:OZA720920 PIW720894:PIW720920 PSS720894:PSS720920 QCO720894:QCO720920 QMK720894:QMK720920 QWG720894:QWG720920 RGC720894:RGC720920 RPY720894:RPY720920 RZU720894:RZU720920 SJQ720894:SJQ720920 STM720894:STM720920 TDI720894:TDI720920 TNE720894:TNE720920 TXA720894:TXA720920 UGW720894:UGW720920 UQS720894:UQS720920 VAO720894:VAO720920 VKK720894:VKK720920 VUG720894:VUG720920 WEC720894:WEC720920 WNY720894:WNY720920 WXU720894:WXU720920 LI786430:LI786456 VE786430:VE786456 AFA786430:AFA786456 AOW786430:AOW786456 AYS786430:AYS786456 BIO786430:BIO786456 BSK786430:BSK786456 CCG786430:CCG786456 CMC786430:CMC786456 CVY786430:CVY786456 DFU786430:DFU786456 DPQ786430:DPQ786456 DZM786430:DZM786456 EJI786430:EJI786456 ETE786430:ETE786456 FDA786430:FDA786456 FMW786430:FMW786456 FWS786430:FWS786456 GGO786430:GGO786456 GQK786430:GQK786456 HAG786430:HAG786456 HKC786430:HKC786456 HTY786430:HTY786456 IDU786430:IDU786456 INQ786430:INQ786456 IXM786430:IXM786456 JHI786430:JHI786456 JRE786430:JRE786456 KBA786430:KBA786456 KKW786430:KKW786456 KUS786430:KUS786456 LEO786430:LEO786456 LOK786430:LOK786456 LYG786430:LYG786456 MIC786430:MIC786456 MRY786430:MRY786456 NBU786430:NBU786456 NLQ786430:NLQ786456 NVM786430:NVM786456 OFI786430:OFI786456 OPE786430:OPE786456 OZA786430:OZA786456 PIW786430:PIW786456 PSS786430:PSS786456 QCO786430:QCO786456 QMK786430:QMK786456 QWG786430:QWG786456 RGC786430:RGC786456 RPY786430:RPY786456 RZU786430:RZU786456 SJQ786430:SJQ786456 STM786430:STM786456 TDI786430:TDI786456 TNE786430:TNE786456 TXA786430:TXA786456 UGW786430:UGW786456 UQS786430:UQS786456 VAO786430:VAO786456 VKK786430:VKK786456 VUG786430:VUG786456 WEC786430:WEC786456 WNY786430:WNY786456 WXU786430:WXU786456 LI851966:LI851992 VE851966:VE851992 AFA851966:AFA851992 AOW851966:AOW851992 AYS851966:AYS851992 BIO851966:BIO851992 BSK851966:BSK851992 CCG851966:CCG851992 CMC851966:CMC851992 CVY851966:CVY851992 DFU851966:DFU851992 DPQ851966:DPQ851992 DZM851966:DZM851992 EJI851966:EJI851992 ETE851966:ETE851992 FDA851966:FDA851992 FMW851966:FMW851992 FWS851966:FWS851992 GGO851966:GGO851992 GQK851966:GQK851992 HAG851966:HAG851992 HKC851966:HKC851992 HTY851966:HTY851992 IDU851966:IDU851992 INQ851966:INQ851992 IXM851966:IXM851992 JHI851966:JHI851992 JRE851966:JRE851992 KBA851966:KBA851992 KKW851966:KKW851992 KUS851966:KUS851992 LEO851966:LEO851992 LOK851966:LOK851992 LYG851966:LYG851992 MIC851966:MIC851992 MRY851966:MRY851992 NBU851966:NBU851992 NLQ851966:NLQ851992 NVM851966:NVM851992 OFI851966:OFI851992 OPE851966:OPE851992 OZA851966:OZA851992 PIW851966:PIW851992 PSS851966:PSS851992 QCO851966:QCO851992 QMK851966:QMK851992 QWG851966:QWG851992 RGC851966:RGC851992 RPY851966:RPY851992 RZU851966:RZU851992 SJQ851966:SJQ851992 STM851966:STM851992 TDI851966:TDI851992 TNE851966:TNE851992 TXA851966:TXA851992 UGW851966:UGW851992 UQS851966:UQS851992 VAO851966:VAO851992 VKK851966:VKK851992 VUG851966:VUG851992 WEC851966:WEC851992 WNY851966:WNY851992 WXU851966:WXU851992 LI917502:LI917528 VE917502:VE917528 AFA917502:AFA917528 AOW917502:AOW917528 AYS917502:AYS917528 BIO917502:BIO917528 BSK917502:BSK917528 CCG917502:CCG917528 CMC917502:CMC917528 CVY917502:CVY917528 DFU917502:DFU917528 DPQ917502:DPQ917528 DZM917502:DZM917528 EJI917502:EJI917528 ETE917502:ETE917528 FDA917502:FDA917528 FMW917502:FMW917528 FWS917502:FWS917528 GGO917502:GGO917528 GQK917502:GQK917528 HAG917502:HAG917528 HKC917502:HKC917528 HTY917502:HTY917528 IDU917502:IDU917528 INQ917502:INQ917528 IXM917502:IXM917528 JHI917502:JHI917528 JRE917502:JRE917528 KBA917502:KBA917528 KKW917502:KKW917528 KUS917502:KUS917528 LEO917502:LEO917528 LOK917502:LOK917528 LYG917502:LYG917528 MIC917502:MIC917528 MRY917502:MRY917528 NBU917502:NBU917528 NLQ917502:NLQ917528 NVM917502:NVM917528 OFI917502:OFI917528 OPE917502:OPE917528 OZA917502:OZA917528 PIW917502:PIW917528 PSS917502:PSS917528 QCO917502:QCO917528 QMK917502:QMK917528 QWG917502:QWG917528 RGC917502:RGC917528 RPY917502:RPY917528 RZU917502:RZU917528 SJQ917502:SJQ917528 STM917502:STM917528 TDI917502:TDI917528 TNE917502:TNE917528 TXA917502:TXA917528 UGW917502:UGW917528 UQS917502:UQS917528 VAO917502:VAO917528 VKK917502:VKK917528 VUG917502:VUG917528 WEC917502:WEC917528 WNY917502:WNY917528 WXU917502:WXU917528 LI983038:LI983064 VE983038:VE983064 AFA983038:AFA983064 AOW983038:AOW983064 AYS983038:AYS983064 BIO983038:BIO983064 BSK983038:BSK983064 CCG983038:CCG983064 CMC983038:CMC983064 CVY983038:CVY983064 DFU983038:DFU983064 DPQ983038:DPQ983064 DZM983038:DZM983064 EJI983038:EJI983064 ETE983038:ETE983064 FDA983038:FDA983064 FMW983038:FMW983064 FWS983038:FWS983064 GGO983038:GGO983064 GQK983038:GQK983064 HAG983038:HAG983064 HKC983038:HKC983064 HTY983038:HTY983064 IDU983038:IDU983064 INQ983038:INQ983064 IXM983038:IXM983064 JHI983038:JHI983064 JRE983038:JRE983064 KBA983038:KBA983064 KKW983038:KKW983064 KUS983038:KUS983064 LEO983038:LEO983064 LOK983038:LOK983064 LYG983038:LYG983064 MIC983038:MIC983064 MRY983038:MRY983064 NBU983038:NBU983064 NLQ983038:NLQ983064 NVM983038:NVM983064 OFI983038:OFI983064 OPE983038:OPE983064 OZA983038:OZA983064 PIW983038:PIW983064 PSS983038:PSS983064 QCO983038:QCO983064 QMK983038:QMK983064 QWG983038:QWG983064 RGC983038:RGC983064 RPY983038:RPY983064 RZU983038:RZU983064 SJQ983038:SJQ983064 STM983038:STM983064 TDI983038:TDI983064 TNE983038:TNE983064 TXA983038:TXA983064 UGW983038:UGW983064 UQS983038:UQS983064 VAO983038:VAO983064 VKK983038:VKK983064 VUG983038:VUG983064 WEC983038:WEC983064 WNY983038:WNY983064 WXU983038:WXU983064 LI5 JN6 LI7:LI24 VE5 TJ6 VE7:VE24 AFA5 ADF6 AFA7:AFA24 AOW5 ANB6 AOW7:AOW24 AYS5 AWX6 AYS7:AYS24 BIO5 BGT6 BIO7:BIO24 BSK5 BQP6 BSK7:BSK24 CCG5 CAL6 CCG7:CCG24 CMC5 CKH6 CMC7:CMC24 CVY5 CUD6 CVY7:CVY24 DFU5 DDZ6 DFU7:DFU24 DPQ5 DNV6 DPQ7:DPQ24 DZM5 DXR6 DZM7:DZM24 EJI5 EHN6 EJI7:EJI24 ETE5 ERJ6 ETE7:ETE24 FDA5 FBF6 FDA7:FDA24 FMW5 FLB6 FMW7:FMW24 FWS5 FUX6 FWS7:FWS24 GGO5 GET6 GGO7:GGO24 GQK5 GOP6 GQK7:GQK24 HAG5 GYL6 HAG7:HAG24 HKC5 HIH6 HKC7:HKC24 HTY5 HSD6 HTY7:HTY24 IDU5 IBZ6 IDU7:IDU24 INQ5 ILV6 INQ7:INQ24 IXM5 IVR6 IXM7:IXM24 JHI5 JFN6 JHI7:JHI24 JRE5 JPJ6 JRE7:JRE24 KBA5 JZF6 KBA7:KBA24 KKW5 KJB6 KKW7:KKW24 KUS5 KSX6 KUS7:KUS24 LEO5 LCT6 LEO7:LEO24 LOK5 LMP6 LOK7:LOK24 LYG5 LWL6 LYG7:LYG24 MIC5 MGH6 MIC7:MIC24 MRY5 MQD6 MRY7:MRY24 NBU5 MZZ6 NBU7:NBU24 NLQ5 NJV6 NLQ7:NLQ24 NVM5 NTR6 NVM7:NVM24 OFI5 ODN6 OFI7:OFI24 OPE5 ONJ6 OPE7:OPE24 OZA5 OXF6 OZA7:OZA24 PIW5 PHB6 PIW7:PIW24 PSS5 PQX6 PSS7:PSS24 QCO5 QAT6 QCO7:QCO24 QMK5 QKP6 QMK7:QMK24 QWG5 QUL6 QWG7:QWG24 RGC5 REH6 RGC7:RGC24 RPY5 ROD6 RPY7:RPY24 RZU5 RXZ6 RZU7:RZU24 SJQ5 SHV6 SJQ7:SJQ24 STM5 SRR6 STM7:STM24 TDI5 TBN6 TDI7:TDI24 TNE5 TLJ6 TNE7:TNE24 TXA5 TVF6 TXA7:TXA24 UGW5 UFB6 UGW7:UGW24 UQS5 UOX6 UQS7:UQS24 VAO5 UYT6 VAO7:VAO24 VKK5 VIP6 VKK7:VKK24 VUG5 VSL6 VUG7:VUG24 WEC5 WCH6 WEC7:WEC24 WNY5 WMD6 WNY7:WNY24 WXU5 WVZ6 WXU7:WXU24" xr:uid="{00000000-0002-0000-0B00-000000000000}">
      <formula1>"OK,NG,NT,'-,'---"</formula1>
    </dataValidation>
    <dataValidation type="list" showInputMessage="1" sqref="K65534:K65541 LE65534:LH65541 VA65534:VD65541 AEW65534:AEZ65541 AOS65534:AOV65541 AYO65534:AYR65541 BIK65534:BIN65541 BSG65534:BSJ65541 CCC65534:CCF65541 CLY65534:CMB65541 CVU65534:CVX65541 DFQ65534:DFT65541 DPM65534:DPP65541 DZI65534:DZL65541 EJE65534:EJH65541 ETA65534:ETD65541 FCW65534:FCZ65541 FMS65534:FMV65541 FWO65534:FWR65541 GGK65534:GGN65541 GQG65534:GQJ65541 HAC65534:HAF65541 HJY65534:HKB65541 HTU65534:HTX65541 IDQ65534:IDT65541 INM65534:INP65541 IXI65534:IXL65541 JHE65534:JHH65541 JRA65534:JRD65541 KAW65534:KAZ65541 KKS65534:KKV65541 KUO65534:KUR65541 LEK65534:LEN65541 LOG65534:LOJ65541 LYC65534:LYF65541 MHY65534:MIB65541 MRU65534:MRX65541 NBQ65534:NBT65541 NLM65534:NLP65541 NVI65534:NVL65541 OFE65534:OFH65541 OPA65534:OPD65541 OYW65534:OYZ65541 PIS65534:PIV65541 PSO65534:PSR65541 QCK65534:QCN65541 QMG65534:QMJ65541 QWC65534:QWF65541 RFY65534:RGB65541 RPU65534:RPX65541 RZQ65534:RZT65541 SJM65534:SJP65541 STI65534:STL65541 TDE65534:TDH65541 TNA65534:TND65541 TWW65534:TWZ65541 UGS65534:UGV65541 UQO65534:UQR65541 VAK65534:VAN65541 VKG65534:VKJ65541 VUC65534:VUF65541 WDY65534:WEB65541 WNU65534:WNX65541 WXQ65534:WXT65541 K131070:K131077 LE131070:LH131077 VA131070:VD131077 AEW131070:AEZ131077 AOS131070:AOV131077 AYO131070:AYR131077 BIK131070:BIN131077 BSG131070:BSJ131077 CCC131070:CCF131077 CLY131070:CMB131077 CVU131070:CVX131077 DFQ131070:DFT131077 DPM131070:DPP131077 DZI131070:DZL131077 EJE131070:EJH131077 ETA131070:ETD131077 FCW131070:FCZ131077 FMS131070:FMV131077 FWO131070:FWR131077 GGK131070:GGN131077 GQG131070:GQJ131077 HAC131070:HAF131077 HJY131070:HKB131077 HTU131070:HTX131077 IDQ131070:IDT131077 INM131070:INP131077 IXI131070:IXL131077 JHE131070:JHH131077 JRA131070:JRD131077 KAW131070:KAZ131077 KKS131070:KKV131077 KUO131070:KUR131077 LEK131070:LEN131077 LOG131070:LOJ131077 LYC131070:LYF131077 MHY131070:MIB131077 MRU131070:MRX131077 NBQ131070:NBT131077 NLM131070:NLP131077 NVI131070:NVL131077 OFE131070:OFH131077 OPA131070:OPD131077 OYW131070:OYZ131077 PIS131070:PIV131077 PSO131070:PSR131077 QCK131070:QCN131077 QMG131070:QMJ131077 QWC131070:QWF131077 RFY131070:RGB131077 RPU131070:RPX131077 RZQ131070:RZT131077 SJM131070:SJP131077 STI131070:STL131077 TDE131070:TDH131077 TNA131070:TND131077 TWW131070:TWZ131077 UGS131070:UGV131077 UQO131070:UQR131077 VAK131070:VAN131077 VKG131070:VKJ131077 VUC131070:VUF131077 WDY131070:WEB131077 WNU131070:WNX131077 WXQ131070:WXT131077 K196606:K196613 LE196606:LH196613 VA196606:VD196613 AEW196606:AEZ196613 AOS196606:AOV196613 AYO196606:AYR196613 BIK196606:BIN196613 BSG196606:BSJ196613 CCC196606:CCF196613 CLY196606:CMB196613 CVU196606:CVX196613 DFQ196606:DFT196613 DPM196606:DPP196613 DZI196606:DZL196613 EJE196606:EJH196613 ETA196606:ETD196613 FCW196606:FCZ196613 FMS196606:FMV196613 FWO196606:FWR196613 GGK196606:GGN196613 GQG196606:GQJ196613 HAC196606:HAF196613 HJY196606:HKB196613 HTU196606:HTX196613 IDQ196606:IDT196613 INM196606:INP196613 IXI196606:IXL196613 JHE196606:JHH196613 JRA196606:JRD196613 KAW196606:KAZ196613 KKS196606:KKV196613 KUO196606:KUR196613 LEK196606:LEN196613 LOG196606:LOJ196613 LYC196606:LYF196613 MHY196606:MIB196613 MRU196606:MRX196613 NBQ196606:NBT196613 NLM196606:NLP196613 NVI196606:NVL196613 OFE196606:OFH196613 OPA196606:OPD196613 OYW196606:OYZ196613 PIS196606:PIV196613 PSO196606:PSR196613 QCK196606:QCN196613 QMG196606:QMJ196613 QWC196606:QWF196613 RFY196606:RGB196613 RPU196606:RPX196613 RZQ196606:RZT196613 SJM196606:SJP196613 STI196606:STL196613 TDE196606:TDH196613 TNA196606:TND196613 TWW196606:TWZ196613 UGS196606:UGV196613 UQO196606:UQR196613 VAK196606:VAN196613 VKG196606:VKJ196613 VUC196606:VUF196613 WDY196606:WEB196613 WNU196606:WNX196613 WXQ196606:WXT196613 K262142:K262149 LE262142:LH262149 VA262142:VD262149 AEW262142:AEZ262149 AOS262142:AOV262149 AYO262142:AYR262149 BIK262142:BIN262149 BSG262142:BSJ262149 CCC262142:CCF262149 CLY262142:CMB262149 CVU262142:CVX262149 DFQ262142:DFT262149 DPM262142:DPP262149 DZI262142:DZL262149 EJE262142:EJH262149 ETA262142:ETD262149 FCW262142:FCZ262149 FMS262142:FMV262149 FWO262142:FWR262149 GGK262142:GGN262149 GQG262142:GQJ262149 HAC262142:HAF262149 HJY262142:HKB262149 HTU262142:HTX262149 IDQ262142:IDT262149 INM262142:INP262149 IXI262142:IXL262149 JHE262142:JHH262149 JRA262142:JRD262149 KAW262142:KAZ262149 KKS262142:KKV262149 KUO262142:KUR262149 LEK262142:LEN262149 LOG262142:LOJ262149 LYC262142:LYF262149 MHY262142:MIB262149 MRU262142:MRX262149 NBQ262142:NBT262149 NLM262142:NLP262149 NVI262142:NVL262149 OFE262142:OFH262149 OPA262142:OPD262149 OYW262142:OYZ262149 PIS262142:PIV262149 PSO262142:PSR262149 QCK262142:QCN262149 QMG262142:QMJ262149 QWC262142:QWF262149 RFY262142:RGB262149 RPU262142:RPX262149 RZQ262142:RZT262149 SJM262142:SJP262149 STI262142:STL262149 TDE262142:TDH262149 TNA262142:TND262149 TWW262142:TWZ262149 UGS262142:UGV262149 UQO262142:UQR262149 VAK262142:VAN262149 VKG262142:VKJ262149 VUC262142:VUF262149 WDY262142:WEB262149 WNU262142:WNX262149 WXQ262142:WXT262149 K327678:K327685 LE327678:LH327685 VA327678:VD327685 AEW327678:AEZ327685 AOS327678:AOV327685 AYO327678:AYR327685 BIK327678:BIN327685 BSG327678:BSJ327685 CCC327678:CCF327685 CLY327678:CMB327685 CVU327678:CVX327685 DFQ327678:DFT327685 DPM327678:DPP327685 DZI327678:DZL327685 EJE327678:EJH327685 ETA327678:ETD327685 FCW327678:FCZ327685 FMS327678:FMV327685 FWO327678:FWR327685 GGK327678:GGN327685 GQG327678:GQJ327685 HAC327678:HAF327685 HJY327678:HKB327685 HTU327678:HTX327685 IDQ327678:IDT327685 INM327678:INP327685 IXI327678:IXL327685 JHE327678:JHH327685 JRA327678:JRD327685 KAW327678:KAZ327685 KKS327678:KKV327685 KUO327678:KUR327685 LEK327678:LEN327685 LOG327678:LOJ327685 LYC327678:LYF327685 MHY327678:MIB327685 MRU327678:MRX327685 NBQ327678:NBT327685 NLM327678:NLP327685 NVI327678:NVL327685 OFE327678:OFH327685 OPA327678:OPD327685 OYW327678:OYZ327685 PIS327678:PIV327685 PSO327678:PSR327685 QCK327678:QCN327685 QMG327678:QMJ327685 QWC327678:QWF327685 RFY327678:RGB327685 RPU327678:RPX327685 RZQ327678:RZT327685 SJM327678:SJP327685 STI327678:STL327685 TDE327678:TDH327685 TNA327678:TND327685 TWW327678:TWZ327685 UGS327678:UGV327685 UQO327678:UQR327685 VAK327678:VAN327685 VKG327678:VKJ327685 VUC327678:VUF327685 WDY327678:WEB327685 WNU327678:WNX327685 WXQ327678:WXT327685 K393214:K393221 LE393214:LH393221 VA393214:VD393221 AEW393214:AEZ393221 AOS393214:AOV393221 AYO393214:AYR393221 BIK393214:BIN393221 BSG393214:BSJ393221 CCC393214:CCF393221 CLY393214:CMB393221 CVU393214:CVX393221 DFQ393214:DFT393221 DPM393214:DPP393221 DZI393214:DZL393221 EJE393214:EJH393221 ETA393214:ETD393221 FCW393214:FCZ393221 FMS393214:FMV393221 FWO393214:FWR393221 GGK393214:GGN393221 GQG393214:GQJ393221 HAC393214:HAF393221 HJY393214:HKB393221 HTU393214:HTX393221 IDQ393214:IDT393221 INM393214:INP393221 IXI393214:IXL393221 JHE393214:JHH393221 JRA393214:JRD393221 KAW393214:KAZ393221 KKS393214:KKV393221 KUO393214:KUR393221 LEK393214:LEN393221 LOG393214:LOJ393221 LYC393214:LYF393221 MHY393214:MIB393221 MRU393214:MRX393221 NBQ393214:NBT393221 NLM393214:NLP393221 NVI393214:NVL393221 OFE393214:OFH393221 OPA393214:OPD393221 OYW393214:OYZ393221 PIS393214:PIV393221 PSO393214:PSR393221 QCK393214:QCN393221 QMG393214:QMJ393221 QWC393214:QWF393221 RFY393214:RGB393221 RPU393214:RPX393221 RZQ393214:RZT393221 SJM393214:SJP393221 STI393214:STL393221 TDE393214:TDH393221 TNA393214:TND393221 TWW393214:TWZ393221 UGS393214:UGV393221 UQO393214:UQR393221 VAK393214:VAN393221 VKG393214:VKJ393221 VUC393214:VUF393221 WDY393214:WEB393221 WNU393214:WNX393221 WXQ393214:WXT393221 K458750:K458757 LE458750:LH458757 VA458750:VD458757 AEW458750:AEZ458757 AOS458750:AOV458757 AYO458750:AYR458757 BIK458750:BIN458757 BSG458750:BSJ458757 CCC458750:CCF458757 CLY458750:CMB458757 CVU458750:CVX458757 DFQ458750:DFT458757 DPM458750:DPP458757 DZI458750:DZL458757 EJE458750:EJH458757 ETA458750:ETD458757 FCW458750:FCZ458757 FMS458750:FMV458757 FWO458750:FWR458757 GGK458750:GGN458757 GQG458750:GQJ458757 HAC458750:HAF458757 HJY458750:HKB458757 HTU458750:HTX458757 IDQ458750:IDT458757 INM458750:INP458757 IXI458750:IXL458757 JHE458750:JHH458757 JRA458750:JRD458757 KAW458750:KAZ458757 KKS458750:KKV458757 KUO458750:KUR458757 LEK458750:LEN458757 LOG458750:LOJ458757 LYC458750:LYF458757 MHY458750:MIB458757 MRU458750:MRX458757 NBQ458750:NBT458757 NLM458750:NLP458757 NVI458750:NVL458757 OFE458750:OFH458757 OPA458750:OPD458757 OYW458750:OYZ458757 PIS458750:PIV458757 PSO458750:PSR458757 QCK458750:QCN458757 QMG458750:QMJ458757 QWC458750:QWF458757 RFY458750:RGB458757 RPU458750:RPX458757 RZQ458750:RZT458757 SJM458750:SJP458757 STI458750:STL458757 TDE458750:TDH458757 TNA458750:TND458757 TWW458750:TWZ458757 UGS458750:UGV458757 UQO458750:UQR458757 VAK458750:VAN458757 VKG458750:VKJ458757 VUC458750:VUF458757 WDY458750:WEB458757 WNU458750:WNX458757 WXQ458750:WXT458757 K524286:K524293 LE524286:LH524293 VA524286:VD524293 AEW524286:AEZ524293 AOS524286:AOV524293 AYO524286:AYR524293 BIK524286:BIN524293 BSG524286:BSJ524293 CCC524286:CCF524293 CLY524286:CMB524293 CVU524286:CVX524293 DFQ524286:DFT524293 DPM524286:DPP524293 DZI524286:DZL524293 EJE524286:EJH524293 ETA524286:ETD524293 FCW524286:FCZ524293 FMS524286:FMV524293 FWO524286:FWR524293 GGK524286:GGN524293 GQG524286:GQJ524293 HAC524286:HAF524293 HJY524286:HKB524293 HTU524286:HTX524293 IDQ524286:IDT524293 INM524286:INP524293 IXI524286:IXL524293 JHE524286:JHH524293 JRA524286:JRD524293 KAW524286:KAZ524293 KKS524286:KKV524293 KUO524286:KUR524293 LEK524286:LEN524293 LOG524286:LOJ524293 LYC524286:LYF524293 MHY524286:MIB524293 MRU524286:MRX524293 NBQ524286:NBT524293 NLM524286:NLP524293 NVI524286:NVL524293 OFE524286:OFH524293 OPA524286:OPD524293 OYW524286:OYZ524293 PIS524286:PIV524293 PSO524286:PSR524293 QCK524286:QCN524293 QMG524286:QMJ524293 QWC524286:QWF524293 RFY524286:RGB524293 RPU524286:RPX524293 RZQ524286:RZT524293 SJM524286:SJP524293 STI524286:STL524293 TDE524286:TDH524293 TNA524286:TND524293 TWW524286:TWZ524293 UGS524286:UGV524293 UQO524286:UQR524293 VAK524286:VAN524293 VKG524286:VKJ524293 VUC524286:VUF524293 WDY524286:WEB524293 WNU524286:WNX524293 WXQ524286:WXT524293 K589822:K589829 LE589822:LH589829 VA589822:VD589829 AEW589822:AEZ589829 AOS589822:AOV589829 AYO589822:AYR589829 BIK589822:BIN589829 BSG589822:BSJ589829 CCC589822:CCF589829 CLY589822:CMB589829 CVU589822:CVX589829 DFQ589822:DFT589829 DPM589822:DPP589829 DZI589822:DZL589829 EJE589822:EJH589829 ETA589822:ETD589829 FCW589822:FCZ589829 FMS589822:FMV589829 FWO589822:FWR589829 GGK589822:GGN589829 GQG589822:GQJ589829 HAC589822:HAF589829 HJY589822:HKB589829 HTU589822:HTX589829 IDQ589822:IDT589829 INM589822:INP589829 IXI589822:IXL589829 JHE589822:JHH589829 JRA589822:JRD589829 KAW589822:KAZ589829 KKS589822:KKV589829 KUO589822:KUR589829 LEK589822:LEN589829 LOG589822:LOJ589829 LYC589822:LYF589829 MHY589822:MIB589829 MRU589822:MRX589829 NBQ589822:NBT589829 NLM589822:NLP589829 NVI589822:NVL589829 OFE589822:OFH589829 OPA589822:OPD589829 OYW589822:OYZ589829 PIS589822:PIV589829 PSO589822:PSR589829 QCK589822:QCN589829 QMG589822:QMJ589829 QWC589822:QWF589829 RFY589822:RGB589829 RPU589822:RPX589829 RZQ589822:RZT589829 SJM589822:SJP589829 STI589822:STL589829 TDE589822:TDH589829 TNA589822:TND589829 TWW589822:TWZ589829 UGS589822:UGV589829 UQO589822:UQR589829 VAK589822:VAN589829 VKG589822:VKJ589829 VUC589822:VUF589829 WDY589822:WEB589829 WNU589822:WNX589829 WXQ589822:WXT589829 K655358:K655365 LE655358:LH655365 VA655358:VD655365 AEW655358:AEZ655365 AOS655358:AOV655365 AYO655358:AYR655365 BIK655358:BIN655365 BSG655358:BSJ655365 CCC655358:CCF655365 CLY655358:CMB655365 CVU655358:CVX655365 DFQ655358:DFT655365 DPM655358:DPP655365 DZI655358:DZL655365 EJE655358:EJH655365 ETA655358:ETD655365 FCW655358:FCZ655365 FMS655358:FMV655365 FWO655358:FWR655365 GGK655358:GGN655365 GQG655358:GQJ655365 HAC655358:HAF655365 HJY655358:HKB655365 HTU655358:HTX655365 IDQ655358:IDT655365 INM655358:INP655365 IXI655358:IXL655365 JHE655358:JHH655365 JRA655358:JRD655365 KAW655358:KAZ655365 KKS655358:KKV655365 KUO655358:KUR655365 LEK655358:LEN655365 LOG655358:LOJ655365 LYC655358:LYF655365 MHY655358:MIB655365 MRU655358:MRX655365 NBQ655358:NBT655365 NLM655358:NLP655365 NVI655358:NVL655365 OFE655358:OFH655365 OPA655358:OPD655365 OYW655358:OYZ655365 PIS655358:PIV655365 PSO655358:PSR655365 QCK655358:QCN655365 QMG655358:QMJ655365 QWC655358:QWF655365 RFY655358:RGB655365 RPU655358:RPX655365 RZQ655358:RZT655365 SJM655358:SJP655365 STI655358:STL655365 TDE655358:TDH655365 TNA655358:TND655365 TWW655358:TWZ655365 UGS655358:UGV655365 UQO655358:UQR655365 VAK655358:VAN655365 VKG655358:VKJ655365 VUC655358:VUF655365 WDY655358:WEB655365 WNU655358:WNX655365 WXQ655358:WXT655365 K720894:K720901 LE720894:LH720901 VA720894:VD720901 AEW720894:AEZ720901 AOS720894:AOV720901 AYO720894:AYR720901 BIK720894:BIN720901 BSG720894:BSJ720901 CCC720894:CCF720901 CLY720894:CMB720901 CVU720894:CVX720901 DFQ720894:DFT720901 DPM720894:DPP720901 DZI720894:DZL720901 EJE720894:EJH720901 ETA720894:ETD720901 FCW720894:FCZ720901 FMS720894:FMV720901 FWO720894:FWR720901 GGK720894:GGN720901 GQG720894:GQJ720901 HAC720894:HAF720901 HJY720894:HKB720901 HTU720894:HTX720901 IDQ720894:IDT720901 INM720894:INP720901 IXI720894:IXL720901 JHE720894:JHH720901 JRA720894:JRD720901 KAW720894:KAZ720901 KKS720894:KKV720901 KUO720894:KUR720901 LEK720894:LEN720901 LOG720894:LOJ720901 LYC720894:LYF720901 MHY720894:MIB720901 MRU720894:MRX720901 NBQ720894:NBT720901 NLM720894:NLP720901 NVI720894:NVL720901 OFE720894:OFH720901 OPA720894:OPD720901 OYW720894:OYZ720901 PIS720894:PIV720901 PSO720894:PSR720901 QCK720894:QCN720901 QMG720894:QMJ720901 QWC720894:QWF720901 RFY720894:RGB720901 RPU720894:RPX720901 RZQ720894:RZT720901 SJM720894:SJP720901 STI720894:STL720901 TDE720894:TDH720901 TNA720894:TND720901 TWW720894:TWZ720901 UGS720894:UGV720901 UQO720894:UQR720901 VAK720894:VAN720901 VKG720894:VKJ720901 VUC720894:VUF720901 WDY720894:WEB720901 WNU720894:WNX720901 WXQ720894:WXT720901 K786430:K786437 LE786430:LH786437 VA786430:VD786437 AEW786430:AEZ786437 AOS786430:AOV786437 AYO786430:AYR786437 BIK786430:BIN786437 BSG786430:BSJ786437 CCC786430:CCF786437 CLY786430:CMB786437 CVU786430:CVX786437 DFQ786430:DFT786437 DPM786430:DPP786437 DZI786430:DZL786437 EJE786430:EJH786437 ETA786430:ETD786437 FCW786430:FCZ786437 FMS786430:FMV786437 FWO786430:FWR786437 GGK786430:GGN786437 GQG786430:GQJ786437 HAC786430:HAF786437 HJY786430:HKB786437 HTU786430:HTX786437 IDQ786430:IDT786437 INM786430:INP786437 IXI786430:IXL786437 JHE786430:JHH786437 JRA786430:JRD786437 KAW786430:KAZ786437 KKS786430:KKV786437 KUO786430:KUR786437 LEK786430:LEN786437 LOG786430:LOJ786437 LYC786430:LYF786437 MHY786430:MIB786437 MRU786430:MRX786437 NBQ786430:NBT786437 NLM786430:NLP786437 NVI786430:NVL786437 OFE786430:OFH786437 OPA786430:OPD786437 OYW786430:OYZ786437 PIS786430:PIV786437 PSO786430:PSR786437 QCK786430:QCN786437 QMG786430:QMJ786437 QWC786430:QWF786437 RFY786430:RGB786437 RPU786430:RPX786437 RZQ786430:RZT786437 SJM786430:SJP786437 STI786430:STL786437 TDE786430:TDH786437 TNA786430:TND786437 TWW786430:TWZ786437 UGS786430:UGV786437 UQO786430:UQR786437 VAK786430:VAN786437 VKG786430:VKJ786437 VUC786430:VUF786437 WDY786430:WEB786437 WNU786430:WNX786437 WXQ786430:WXT786437 K851966:K851973 LE851966:LH851973 VA851966:VD851973 AEW851966:AEZ851973 AOS851966:AOV851973 AYO851966:AYR851973 BIK851966:BIN851973 BSG851966:BSJ851973 CCC851966:CCF851973 CLY851966:CMB851973 CVU851966:CVX851973 DFQ851966:DFT851973 DPM851966:DPP851973 DZI851966:DZL851973 EJE851966:EJH851973 ETA851966:ETD851973 FCW851966:FCZ851973 FMS851966:FMV851973 FWO851966:FWR851973 GGK851966:GGN851973 GQG851966:GQJ851973 HAC851966:HAF851973 HJY851966:HKB851973 HTU851966:HTX851973 IDQ851966:IDT851973 INM851966:INP851973 IXI851966:IXL851973 JHE851966:JHH851973 JRA851966:JRD851973 KAW851966:KAZ851973 KKS851966:KKV851973 KUO851966:KUR851973 LEK851966:LEN851973 LOG851966:LOJ851973 LYC851966:LYF851973 MHY851966:MIB851973 MRU851966:MRX851973 NBQ851966:NBT851973 NLM851966:NLP851973 NVI851966:NVL851973 OFE851966:OFH851973 OPA851966:OPD851973 OYW851966:OYZ851973 PIS851966:PIV851973 PSO851966:PSR851973 QCK851966:QCN851973 QMG851966:QMJ851973 QWC851966:QWF851973 RFY851966:RGB851973 RPU851966:RPX851973 RZQ851966:RZT851973 SJM851966:SJP851973 STI851966:STL851973 TDE851966:TDH851973 TNA851966:TND851973 TWW851966:TWZ851973 UGS851966:UGV851973 UQO851966:UQR851973 VAK851966:VAN851973 VKG851966:VKJ851973 VUC851966:VUF851973 WDY851966:WEB851973 WNU851966:WNX851973 WXQ851966:WXT851973 K917502:K917509 LE917502:LH917509 VA917502:VD917509 AEW917502:AEZ917509 AOS917502:AOV917509 AYO917502:AYR917509 BIK917502:BIN917509 BSG917502:BSJ917509 CCC917502:CCF917509 CLY917502:CMB917509 CVU917502:CVX917509 DFQ917502:DFT917509 DPM917502:DPP917509 DZI917502:DZL917509 EJE917502:EJH917509 ETA917502:ETD917509 FCW917502:FCZ917509 FMS917502:FMV917509 FWO917502:FWR917509 GGK917502:GGN917509 GQG917502:GQJ917509 HAC917502:HAF917509 HJY917502:HKB917509 HTU917502:HTX917509 IDQ917502:IDT917509 INM917502:INP917509 IXI917502:IXL917509 JHE917502:JHH917509 JRA917502:JRD917509 KAW917502:KAZ917509 KKS917502:KKV917509 KUO917502:KUR917509 LEK917502:LEN917509 LOG917502:LOJ917509 LYC917502:LYF917509 MHY917502:MIB917509 MRU917502:MRX917509 NBQ917502:NBT917509 NLM917502:NLP917509 NVI917502:NVL917509 OFE917502:OFH917509 OPA917502:OPD917509 OYW917502:OYZ917509 PIS917502:PIV917509 PSO917502:PSR917509 QCK917502:QCN917509 QMG917502:QMJ917509 QWC917502:QWF917509 RFY917502:RGB917509 RPU917502:RPX917509 RZQ917502:RZT917509 SJM917502:SJP917509 STI917502:STL917509 TDE917502:TDH917509 TNA917502:TND917509 TWW917502:TWZ917509 UGS917502:UGV917509 UQO917502:UQR917509 VAK917502:VAN917509 VKG917502:VKJ917509 VUC917502:VUF917509 WDY917502:WEB917509 WNU917502:WNX917509 WXQ917502:WXT917509 K983038:K983045 LE983038:LH983045 VA983038:VD983045 AEW983038:AEZ983045 AOS983038:AOV983045 AYO983038:AYR983045 BIK983038:BIN983045 BSG983038:BSJ983045 CCC983038:CCF983045 CLY983038:CMB983045 CVU983038:CVX983045 DFQ983038:DFT983045 DPM983038:DPP983045 DZI983038:DZL983045 EJE983038:EJH983045 ETA983038:ETD983045 FCW983038:FCZ983045 FMS983038:FMV983045 FWO983038:FWR983045 GGK983038:GGN983045 GQG983038:GQJ983045 HAC983038:HAF983045 HJY983038:HKB983045 HTU983038:HTX983045 IDQ983038:IDT983045 INM983038:INP983045 IXI983038:IXL983045 JHE983038:JHH983045 JRA983038:JRD983045 KAW983038:KAZ983045 KKS983038:KKV983045 KUO983038:KUR983045 LEK983038:LEN983045 LOG983038:LOJ983045 LYC983038:LYF983045 MHY983038:MIB983045 MRU983038:MRX983045 NBQ983038:NBT983045 NLM983038:NLP983045 NVI983038:NVL983045 OFE983038:OFH983045 OPA983038:OPD983045 OYW983038:OYZ983045 PIS983038:PIV983045 PSO983038:PSR983045 QCK983038:QCN983045 QMG983038:QMJ983045 QWC983038:QWF983045 RFY983038:RGB983045 RPU983038:RPX983045 RZQ983038:RZT983045 SJM983038:SJP983045 STI983038:STL983045 TDE983038:TDH983045 TNA983038:TND983045 TWW983038:TWZ983045 UGS983038:UGV983045 UQO983038:UQR983045 VAK983038:VAN983045 VKG983038:VKJ983045 VUC983038:VUF983045 WDY983038:WEB983045 WNU983038:WNX983045 WXQ983038:WXT983045 WXQ5:WXT5 WNU5:WNX5 WDY5:WEB5 VUC5:VUF5 VKG5:VKJ5 VAK5:VAN5 UQO5:UQR5 UGS5:UGV5 TWW5:TWZ5 TNA5:TND5 TDE5:TDH5 STI5:STL5 SJM5:SJP5 RZQ5:RZT5 RPU5:RPX5 RFY5:RGB5 QWC5:QWF5 QMG5:QMJ5 QCK5:QCN5 PSO5:PSR5 PIS5:PIV5 OYW5:OYZ5 OPA5:OPD5 OFE5:OFH5 NVI5:NVL5 NLM5:NLP5 NBQ5:NBT5 MRU5:MRX5 MHY5:MIB5 LYC5:LYF5 LOG5:LOJ5 LEK5:LEN5 KUO5:KUR5 KKS5:KKV5 KAW5:KAZ5 JRA5:JRD5 JHE5:JHH5 IXI5:IXL5 INM5:INP5 IDQ5:IDT5 HTU5:HTX5 HJY5:HKB5 HAC5:HAF5 GQG5:GQJ5 GGK5:GGN5 FWO5:FWR5 FMS5:FMV5 FCW5:FCZ5 ETA5:ETD5 EJE5:EJH5 DZI5:DZL5 DPM5:DPP5 DFQ5:DFT5 CVU5:CVX5 CLY5:CMB5 CCC5:CCF5 BSG5:BSJ5 BIK5:BIN5 AYO5:AYR5 AOS5:AOV5 AEW5:AEZ5 VA5:VD5 LE5:LH5 O65534:O65541 O131070:O131077 O196606:O196613 O262142:O262149 O327678:O327685 O393214:O393221 O458750:O458757 O524286:O524293 O589822:O589829 O655358:O655365 O720894:O720901 O786430:O786437 O851966:O851973 O917502:O917509 O983038:O983045 S65534:S65541 S131070:S131077 S196606:S196613 S262142:S262149 S327678:S327685 S393214:S393221 S458750:S458757 S524286:S524293 S589822:S589829 S655358:S655365 S720894:S720901 S786430:S786437 S851966:S851973 S917502:S917509 S983038:S983045 W65534:W65541 W131070:W131077 W196606:W196613 W262142:W262149 W327678:W327685 W393214:W393221 W458750:W458757 W524286:W524293 W589822:W589829 W655358:W655365 W720894:W720901 W786430:W786437 W851966:W851973 W917502:W917509 W983038:W983045 AE65534:AE65541 AE131070:AE131077 AE196606:AE196613 AE262142:AE262149 AE327678:AE327685 AE393214:AE393221 AE458750:AE458757 AE524286:AE524293 AE589822:AE589829 AE655358:AE655365 AE720894:AE720901 AE786430:AE786437 AE851966:AE851973 AE917502:AE917509 AE983038:AE983045 AA65534:AA65541 AA131070:AA131077 AA196606:AA196613 AA262142:AA262149 AA327678:AA327685 AA393214:AA393221 AA458750:AA458757 AA524286:AA524293 AA589822:AA589829 AA655358:AA655365 AA720894:AA720901 AA786430:AA786437 AA851966:AA851973 AA917502:AA917509 AA983038:AA983045" xr:uid="{00000000-0002-0000-0B00-000001000000}">
      <formula1>"○,×,－"</formula1>
    </dataValidation>
    <dataValidation type="list" showInputMessage="1" sqref="K5 O5 S5 W5 AE5 AA5" xr:uid="{00000000-0002-0000-0B00-000002000000}">
      <formula1>"-,OK,NG,NT,NA"</formula1>
    </dataValidation>
    <dataValidation type="list" allowBlank="1" showInputMessage="1" showErrorMessage="1" sqref="AK5" xr:uid="{00000000-0002-0000-0B00-000003000000}">
      <formula1>"TP,Macro,Script,Manual"</formula1>
    </dataValidation>
  </dataValidations>
  <pageMargins left="0.75" right="0.75" top="1" bottom="1" header="0.5" footer="0.5"/>
  <pageSetup paperSize="9" scale="29" fitToHeight="0"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B1:N6"/>
  <sheetViews>
    <sheetView showGridLines="0" view="pageBreakPreview" zoomScale="85" zoomScaleNormal="100" zoomScaleSheetLayoutView="85" workbookViewId="0">
      <selection activeCell="K4" sqref="K4"/>
    </sheetView>
  </sheetViews>
  <sheetFormatPr defaultColWidth="9" defaultRowHeight="14"/>
  <cols>
    <col min="1" max="1" width="3.90625" style="18" customWidth="1"/>
    <col min="2" max="2" width="49.08984375" style="18" customWidth="1"/>
    <col min="3" max="14" width="18.6328125" style="18" customWidth="1"/>
    <col min="15" max="16384" width="9" style="18"/>
  </cols>
  <sheetData>
    <row r="1" spans="2:14" ht="17.5">
      <c r="B1" s="119" t="s">
        <v>732</v>
      </c>
      <c r="C1" s="124"/>
      <c r="D1" s="118"/>
      <c r="E1" s="124"/>
      <c r="F1" s="118"/>
      <c r="G1" s="124"/>
      <c r="H1" s="118"/>
      <c r="I1" s="124"/>
      <c r="J1" s="118"/>
      <c r="K1" s="124"/>
      <c r="L1" s="118"/>
      <c r="M1" s="124"/>
      <c r="N1" s="118"/>
    </row>
    <row r="2" spans="2:14" ht="15" customHeight="1">
      <c r="B2" s="123"/>
      <c r="C2" s="124"/>
      <c r="D2" s="118"/>
      <c r="E2" s="124"/>
      <c r="F2" s="118"/>
      <c r="G2" s="124"/>
      <c r="H2" s="118"/>
      <c r="I2" s="124"/>
      <c r="J2" s="118"/>
      <c r="K2" s="124"/>
      <c r="L2" s="118"/>
      <c r="M2" s="124"/>
      <c r="N2" s="118"/>
    </row>
    <row r="3" spans="2:14">
      <c r="B3" s="123"/>
      <c r="C3" s="125" t="s">
        <v>407</v>
      </c>
      <c r="D3" s="126"/>
      <c r="E3" s="125" t="s">
        <v>408</v>
      </c>
      <c r="F3" s="126"/>
      <c r="G3" s="125" t="s">
        <v>409</v>
      </c>
      <c r="H3" s="126"/>
      <c r="I3" s="125" t="s">
        <v>410</v>
      </c>
      <c r="J3" s="126"/>
      <c r="K3" s="125" t="s">
        <v>448</v>
      </c>
      <c r="L3" s="126"/>
      <c r="M3" s="125" t="s">
        <v>411</v>
      </c>
      <c r="N3" s="126"/>
    </row>
    <row r="4" spans="2:14" ht="28">
      <c r="B4" s="120" t="s">
        <v>733</v>
      </c>
      <c r="C4" s="127" t="s">
        <v>734</v>
      </c>
      <c r="D4" s="127" t="s">
        <v>735</v>
      </c>
      <c r="E4" s="127" t="s">
        <v>734</v>
      </c>
      <c r="F4" s="127" t="s">
        <v>735</v>
      </c>
      <c r="G4" s="127" t="s">
        <v>734</v>
      </c>
      <c r="H4" s="127" t="s">
        <v>735</v>
      </c>
      <c r="I4" s="127" t="s">
        <v>734</v>
      </c>
      <c r="J4" s="127" t="s">
        <v>735</v>
      </c>
      <c r="K4" s="127" t="s">
        <v>734</v>
      </c>
      <c r="L4" s="127" t="s">
        <v>735</v>
      </c>
      <c r="M4" s="127" t="s">
        <v>734</v>
      </c>
      <c r="N4" s="127" t="s">
        <v>735</v>
      </c>
    </row>
    <row r="5" spans="2:14">
      <c r="B5" s="121" t="s">
        <v>736</v>
      </c>
      <c r="C5" s="122"/>
      <c r="D5" s="122"/>
      <c r="E5" s="122"/>
      <c r="F5" s="122"/>
      <c r="G5" s="122"/>
      <c r="H5" s="122"/>
      <c r="I5" s="122"/>
      <c r="J5" s="122"/>
      <c r="K5" s="122"/>
      <c r="L5" s="122"/>
      <c r="M5" s="345"/>
      <c r="N5" s="345"/>
    </row>
    <row r="6" spans="2:14">
      <c r="B6" s="77"/>
    </row>
  </sheetData>
  <phoneticPr fontId="3"/>
  <conditionalFormatting sqref="B1:N6">
    <cfRule type="expression" dxfId="73" priority="1" stopIfTrue="1">
      <formula>$T1="NT"</formula>
    </cfRule>
  </conditionalFormatting>
  <pageMargins left="0.7" right="0.7" top="0.75" bottom="0.75" header="0.3" footer="0.3"/>
  <pageSetup paperSize="9" scale="35"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dimension ref="A1:G4"/>
  <sheetViews>
    <sheetView showGridLines="0" view="pageBreakPreview" zoomScale="85" zoomScaleNormal="100" zoomScaleSheetLayoutView="85" workbookViewId="0">
      <selection activeCell="D4" sqref="D4"/>
    </sheetView>
  </sheetViews>
  <sheetFormatPr defaultColWidth="9" defaultRowHeight="14"/>
  <cols>
    <col min="1" max="1" width="4" style="18" customWidth="1"/>
    <col min="2" max="2" width="53.6328125" style="18" customWidth="1"/>
    <col min="3" max="3" width="10" style="18" customWidth="1"/>
    <col min="4" max="4" width="62.90625" style="18" customWidth="1"/>
    <col min="5" max="16384" width="9" style="18"/>
  </cols>
  <sheetData>
    <row r="1" spans="1:7" s="97" customFormat="1" ht="17.5">
      <c r="A1" s="118" t="s">
        <v>737</v>
      </c>
      <c r="B1" s="119" t="s">
        <v>738</v>
      </c>
      <c r="C1" s="124"/>
      <c r="D1" s="118"/>
    </row>
    <row r="2" spans="1:7" s="97" customFormat="1" ht="12.65" customHeight="1">
      <c r="B2" s="123"/>
      <c r="C2" s="123"/>
    </row>
    <row r="3" spans="1:7">
      <c r="B3" s="120" t="s">
        <v>733</v>
      </c>
      <c r="C3" s="120" t="s">
        <v>739</v>
      </c>
      <c r="D3" s="120" t="s">
        <v>740</v>
      </c>
      <c r="E3" s="77"/>
      <c r="F3" s="77"/>
      <c r="G3" s="77"/>
    </row>
    <row r="4" spans="1:7">
      <c r="B4" s="121" t="s">
        <v>736</v>
      </c>
      <c r="C4" s="122" t="s">
        <v>30</v>
      </c>
      <c r="D4" s="122"/>
    </row>
  </sheetData>
  <phoneticPr fontId="3"/>
  <conditionalFormatting sqref="B4:D4">
    <cfRule type="expression" dxfId="72" priority="3" stopIfTrue="1">
      <formula>$J4="NT"</formula>
    </cfRule>
  </conditionalFormatting>
  <conditionalFormatting sqref="B1:H3">
    <cfRule type="expression" dxfId="71" priority="375" stopIfTrue="1">
      <formula>#REF!="NT"</formula>
    </cfRule>
  </conditionalFormatting>
  <pageMargins left="0.7" right="0.7" top="0.75" bottom="0.75" header="0.3" footer="0.3"/>
  <pageSetup paperSize="9" scale="61"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0">
    <pageSetUpPr fitToPage="1"/>
  </sheetPr>
  <dimension ref="A1:DV59"/>
  <sheetViews>
    <sheetView showGridLines="0" view="pageBreakPreview" zoomScale="85" zoomScaleNormal="55" zoomScaleSheetLayoutView="85" workbookViewId="0">
      <pane xSplit="5" ySplit="4" topLeftCell="F5" activePane="bottomRight" state="frozen"/>
      <selection pane="topRight" activeCell="F1" sqref="F1"/>
      <selection pane="bottomLeft" activeCell="A4" sqref="A4"/>
      <selection pane="bottomRight" activeCell="BA5" sqref="BA5"/>
    </sheetView>
  </sheetViews>
  <sheetFormatPr defaultColWidth="9" defaultRowHeight="14"/>
  <cols>
    <col min="1" max="1" width="4.6328125" style="18" bestFit="1" customWidth="1"/>
    <col min="2" max="2" width="6.26953125" style="77" customWidth="1"/>
    <col min="3" max="3" width="23.36328125" style="18" customWidth="1"/>
    <col min="4" max="4" width="27.453125" style="18" customWidth="1"/>
    <col min="5" max="5" width="16" style="18" customWidth="1"/>
    <col min="6" max="6" width="11.90625" style="18" customWidth="1"/>
    <col min="7" max="7" width="16.08984375" style="18" customWidth="1"/>
    <col min="8" max="8" width="25.90625" style="18" bestFit="1" customWidth="1"/>
    <col min="9" max="9" width="60.7265625" style="18" customWidth="1"/>
    <col min="10" max="10" width="47.90625" style="18" bestFit="1" customWidth="1"/>
    <col min="11" max="11" width="7.453125" style="18" customWidth="1"/>
    <col min="12" max="12" width="8.6328125" style="77" customWidth="1"/>
    <col min="13" max="13" width="11.08984375" style="77" customWidth="1"/>
    <col min="14" max="14" width="8.6328125" style="77" customWidth="1"/>
    <col min="15" max="15" width="7.453125" style="18" customWidth="1"/>
    <col min="16" max="16" width="8.6328125" style="77" customWidth="1"/>
    <col min="17" max="17" width="11.08984375" style="77" customWidth="1"/>
    <col min="18" max="18" width="8.6328125" style="77" customWidth="1"/>
    <col min="19" max="19" width="7.453125" style="18" customWidth="1"/>
    <col min="20" max="20" width="8.6328125" style="77" customWidth="1"/>
    <col min="21" max="21" width="11.08984375" style="77" customWidth="1"/>
    <col min="22" max="22" width="8.6328125" style="77" customWidth="1"/>
    <col min="23" max="23" width="7.453125" style="18" customWidth="1"/>
    <col min="24" max="24" width="8.6328125" style="77" customWidth="1"/>
    <col min="25" max="25" width="11.08984375" style="77" customWidth="1"/>
    <col min="26" max="26" width="8.6328125" style="77" customWidth="1"/>
    <col min="27" max="27" width="7.453125" style="18" customWidth="1"/>
    <col min="28" max="28" width="8.6328125" style="77" customWidth="1"/>
    <col min="29" max="29" width="11.08984375" style="77" customWidth="1"/>
    <col min="30" max="30" width="8.6328125" style="77" customWidth="1"/>
    <col min="31" max="31" width="7.453125" style="18" customWidth="1"/>
    <col min="32" max="32" width="8.6328125" style="77" customWidth="1"/>
    <col min="33" max="33" width="11.08984375" style="77" customWidth="1"/>
    <col min="34" max="34" width="8.6328125" style="77" customWidth="1"/>
    <col min="35" max="35" width="37.36328125" style="18" customWidth="1"/>
    <col min="36" max="36" width="2.08984375" style="18" customWidth="1"/>
    <col min="37" max="37" width="10.7265625" style="18" customWidth="1"/>
    <col min="38" max="39" width="9" style="18"/>
    <col min="40" max="45" width="5.7265625" style="18" customWidth="1"/>
    <col min="46" max="47" width="4.26953125" style="18" customWidth="1"/>
    <col min="48" max="48" width="4.6328125" style="18" customWidth="1"/>
    <col min="49" max="50" width="4.26953125" style="18" customWidth="1"/>
    <col min="51" max="54" width="5.453125" style="18" customWidth="1"/>
    <col min="55" max="55" width="4.26953125" style="18" customWidth="1"/>
    <col min="56" max="56" width="9" style="18"/>
    <col min="57" max="61" width="4.26953125" style="18" customWidth="1"/>
    <col min="62" max="72" width="4.7265625" style="18" customWidth="1"/>
    <col min="73" max="73" width="4.90625" style="18" customWidth="1"/>
    <col min="74" max="92" width="4.7265625" style="18" customWidth="1"/>
    <col min="93" max="93" width="10.36328125" style="18" bestFit="1" customWidth="1"/>
    <col min="94" max="126" width="9" style="18"/>
    <col min="127" max="141" width="4.7265625" style="18" customWidth="1"/>
    <col min="142" max="16384" width="9" style="18"/>
  </cols>
  <sheetData>
    <row r="1" spans="1:126">
      <c r="BJ1" s="18" t="s">
        <v>438</v>
      </c>
    </row>
    <row r="2" spans="1:126" ht="25.5">
      <c r="B2" s="78" t="s">
        <v>741</v>
      </c>
      <c r="C2" s="78" t="s">
        <v>742</v>
      </c>
      <c r="D2" s="74"/>
      <c r="E2" s="74"/>
      <c r="F2" s="74"/>
      <c r="G2" s="74"/>
      <c r="H2" s="76"/>
      <c r="I2" s="76"/>
      <c r="AU2" s="296" t="s">
        <v>441</v>
      </c>
      <c r="AV2" s="411"/>
      <c r="AW2" s="411"/>
      <c r="AX2" s="411"/>
      <c r="AY2" s="411"/>
      <c r="AZ2" s="411"/>
      <c r="BA2" s="411"/>
      <c r="BB2" s="298"/>
      <c r="BD2" s="122" t="s">
        <v>442</v>
      </c>
      <c r="BE2" s="296" t="s">
        <v>443</v>
      </c>
      <c r="BF2" s="411"/>
      <c r="BG2" s="411"/>
      <c r="BH2" s="298"/>
      <c r="BP2" s="296" t="s">
        <v>444</v>
      </c>
      <c r="BQ2" s="411"/>
      <c r="BR2" s="411"/>
      <c r="BS2" s="411"/>
      <c r="BT2" s="296" t="s">
        <v>445</v>
      </c>
      <c r="BU2" s="411"/>
      <c r="BV2" s="411"/>
      <c r="BW2" s="411"/>
      <c r="BX2" s="296" t="s">
        <v>446</v>
      </c>
      <c r="BY2" s="411"/>
      <c r="BZ2" s="411"/>
      <c r="CA2" s="298"/>
      <c r="CB2" s="296" t="s">
        <v>447</v>
      </c>
      <c r="CC2" s="411"/>
      <c r="CD2" s="411"/>
      <c r="CE2" s="298"/>
      <c r="CF2" s="296" t="s">
        <v>448</v>
      </c>
      <c r="CG2" s="411"/>
      <c r="CH2" s="411"/>
      <c r="CI2" s="298"/>
      <c r="CJ2" s="296" t="s">
        <v>449</v>
      </c>
      <c r="CK2" s="411"/>
      <c r="CL2" s="411"/>
      <c r="CM2" s="298"/>
      <c r="CO2" s="412" t="s">
        <v>450</v>
      </c>
    </row>
    <row r="3" spans="1:126" ht="13.5" customHeight="1">
      <c r="C3" s="254" t="s">
        <v>743</v>
      </c>
      <c r="D3" s="74"/>
      <c r="E3" s="74"/>
      <c r="F3" s="74"/>
      <c r="G3" s="74"/>
      <c r="AU3" s="412"/>
      <c r="AV3" s="122" t="s">
        <v>452</v>
      </c>
      <c r="AW3" s="122" t="s">
        <v>453</v>
      </c>
      <c r="AX3" s="296"/>
      <c r="AY3" s="411"/>
      <c r="AZ3" s="411"/>
      <c r="BA3" s="411"/>
      <c r="BB3" s="298"/>
      <c r="BD3" s="296">
        <f>SUM(F5:F6)</f>
        <v>12</v>
      </c>
      <c r="BE3" s="122">
        <f>SUM(BE5:BE6)</f>
        <v>0</v>
      </c>
      <c r="BF3" s="122">
        <f>SUM(BF5:BF6)</f>
        <v>0</v>
      </c>
      <c r="BG3" s="122">
        <f t="shared" ref="BG3:CM3" si="0">SUM(BG5:BG6)</f>
        <v>0</v>
      </c>
      <c r="BH3" s="122">
        <f t="shared" si="0"/>
        <v>4</v>
      </c>
      <c r="BI3" s="122">
        <f t="shared" si="0"/>
        <v>0</v>
      </c>
      <c r="BJ3" s="122">
        <f t="shared" si="0"/>
        <v>2</v>
      </c>
      <c r="BK3" s="122">
        <f t="shared" si="0"/>
        <v>2</v>
      </c>
      <c r="BL3" s="122">
        <f t="shared" si="0"/>
        <v>2</v>
      </c>
      <c r="BM3" s="122">
        <f t="shared" si="0"/>
        <v>2</v>
      </c>
      <c r="BN3" s="122">
        <f t="shared" ref="BN3" si="1">SUM(BN5:BN6)</f>
        <v>0</v>
      </c>
      <c r="BO3" s="122">
        <f t="shared" si="0"/>
        <v>0</v>
      </c>
      <c r="BP3" s="122">
        <f t="shared" si="0"/>
        <v>0</v>
      </c>
      <c r="BQ3" s="122">
        <f t="shared" si="0"/>
        <v>0</v>
      </c>
      <c r="BR3" s="122">
        <f t="shared" si="0"/>
        <v>0</v>
      </c>
      <c r="BS3" s="122">
        <f t="shared" si="0"/>
        <v>0</v>
      </c>
      <c r="BT3" s="122">
        <f t="shared" si="0"/>
        <v>0</v>
      </c>
      <c r="BU3" s="122">
        <f t="shared" si="0"/>
        <v>0</v>
      </c>
      <c r="BV3" s="122">
        <f t="shared" si="0"/>
        <v>0</v>
      </c>
      <c r="BW3" s="122">
        <f t="shared" si="0"/>
        <v>0</v>
      </c>
      <c r="BX3" s="122">
        <f t="shared" si="0"/>
        <v>0</v>
      </c>
      <c r="BY3" s="122">
        <f t="shared" si="0"/>
        <v>0</v>
      </c>
      <c r="BZ3" s="122">
        <f t="shared" si="0"/>
        <v>0</v>
      </c>
      <c r="CA3" s="122">
        <f t="shared" si="0"/>
        <v>0</v>
      </c>
      <c r="CB3" s="122">
        <f t="shared" si="0"/>
        <v>0</v>
      </c>
      <c r="CC3" s="122">
        <f t="shared" si="0"/>
        <v>0</v>
      </c>
      <c r="CD3" s="122">
        <f t="shared" si="0"/>
        <v>0</v>
      </c>
      <c r="CE3" s="122">
        <f t="shared" si="0"/>
        <v>0</v>
      </c>
      <c r="CF3" s="122">
        <f t="shared" ref="CF3:CI3" si="2">SUM(CF5:CF6)</f>
        <v>0</v>
      </c>
      <c r="CG3" s="122">
        <f t="shared" si="2"/>
        <v>0</v>
      </c>
      <c r="CH3" s="122">
        <f t="shared" si="2"/>
        <v>0</v>
      </c>
      <c r="CI3" s="122">
        <f t="shared" si="2"/>
        <v>2</v>
      </c>
      <c r="CJ3" s="122">
        <f t="shared" si="0"/>
        <v>0</v>
      </c>
      <c r="CK3" s="122">
        <f t="shared" si="0"/>
        <v>0</v>
      </c>
      <c r="CL3" s="122">
        <f t="shared" si="0"/>
        <v>0</v>
      </c>
      <c r="CM3" s="122">
        <f t="shared" si="0"/>
        <v>2</v>
      </c>
      <c r="CO3" s="283"/>
    </row>
    <row r="4" spans="1:126" s="82" customFormat="1" ht="42">
      <c r="A4" s="40"/>
      <c r="B4" s="413" t="s">
        <v>744</v>
      </c>
      <c r="C4" s="414" t="s">
        <v>454</v>
      </c>
      <c r="D4" s="415" t="s">
        <v>745</v>
      </c>
      <c r="E4" s="414" t="s">
        <v>456</v>
      </c>
      <c r="F4" s="414" t="s">
        <v>457</v>
      </c>
      <c r="G4" s="414" t="s">
        <v>746</v>
      </c>
      <c r="H4" s="414" t="s">
        <v>747</v>
      </c>
      <c r="I4" s="414" t="s">
        <v>748</v>
      </c>
      <c r="J4" s="414" t="s">
        <v>461</v>
      </c>
      <c r="K4" s="416" t="s">
        <v>749</v>
      </c>
      <c r="L4" s="416" t="s">
        <v>750</v>
      </c>
      <c r="M4" s="416" t="s">
        <v>751</v>
      </c>
      <c r="N4" s="416" t="s">
        <v>752</v>
      </c>
      <c r="O4" s="417" t="s">
        <v>753</v>
      </c>
      <c r="P4" s="417" t="s">
        <v>754</v>
      </c>
      <c r="Q4" s="417" t="s">
        <v>751</v>
      </c>
      <c r="R4" s="417" t="s">
        <v>752</v>
      </c>
      <c r="S4" s="418" t="s">
        <v>755</v>
      </c>
      <c r="T4" s="418" t="s">
        <v>754</v>
      </c>
      <c r="U4" s="418" t="s">
        <v>751</v>
      </c>
      <c r="V4" s="418" t="s">
        <v>752</v>
      </c>
      <c r="W4" s="419" t="s">
        <v>756</v>
      </c>
      <c r="X4" s="419" t="s">
        <v>754</v>
      </c>
      <c r="Y4" s="419" t="s">
        <v>751</v>
      </c>
      <c r="Z4" s="419" t="s">
        <v>752</v>
      </c>
      <c r="AA4" s="420" t="s">
        <v>757</v>
      </c>
      <c r="AB4" s="420" t="s">
        <v>754</v>
      </c>
      <c r="AC4" s="420" t="s">
        <v>751</v>
      </c>
      <c r="AD4" s="420" t="s">
        <v>752</v>
      </c>
      <c r="AE4" s="421" t="s">
        <v>470</v>
      </c>
      <c r="AF4" s="421" t="s">
        <v>463</v>
      </c>
      <c r="AG4" s="421" t="s">
        <v>464</v>
      </c>
      <c r="AH4" s="421" t="s">
        <v>465</v>
      </c>
      <c r="AI4" s="422" t="s">
        <v>758</v>
      </c>
      <c r="AJ4" s="40"/>
      <c r="AK4" s="282" t="s">
        <v>571</v>
      </c>
      <c r="AL4" s="40" t="s">
        <v>471</v>
      </c>
      <c r="AM4" s="40"/>
      <c r="AN4" s="122" t="s">
        <v>472</v>
      </c>
      <c r="AO4" s="122" t="s">
        <v>473</v>
      </c>
      <c r="AP4" s="122" t="s">
        <v>474</v>
      </c>
      <c r="AQ4" s="122" t="s">
        <v>475</v>
      </c>
      <c r="AR4" s="122" t="s">
        <v>448</v>
      </c>
      <c r="AS4" s="122" t="s">
        <v>476</v>
      </c>
      <c r="AT4" s="18"/>
      <c r="AU4" s="339" t="s">
        <v>477</v>
      </c>
      <c r="AV4" s="423" t="s">
        <v>478</v>
      </c>
      <c r="AW4" s="122" t="s">
        <v>407</v>
      </c>
      <c r="AX4" s="122" t="s">
        <v>408</v>
      </c>
      <c r="AY4" s="122" t="s">
        <v>409</v>
      </c>
      <c r="AZ4" s="122" t="s">
        <v>410</v>
      </c>
      <c r="BA4" s="122" t="s">
        <v>448</v>
      </c>
      <c r="BB4" s="122" t="s">
        <v>411</v>
      </c>
      <c r="BC4" s="18"/>
      <c r="BD4" s="18"/>
      <c r="BE4" s="122" t="s">
        <v>479</v>
      </c>
      <c r="BF4" s="122" t="s">
        <v>480</v>
      </c>
      <c r="BG4" s="122" t="s">
        <v>481</v>
      </c>
      <c r="BH4" s="122" t="s">
        <v>404</v>
      </c>
      <c r="BI4" s="18"/>
      <c r="BJ4" s="122" t="s">
        <v>444</v>
      </c>
      <c r="BK4" s="122" t="s">
        <v>445</v>
      </c>
      <c r="BL4" s="122" t="s">
        <v>446</v>
      </c>
      <c r="BM4" s="122" t="s">
        <v>447</v>
      </c>
      <c r="BN4" s="122" t="s">
        <v>448</v>
      </c>
      <c r="BO4" s="122" t="s">
        <v>449</v>
      </c>
      <c r="BP4" s="298" t="s">
        <v>479</v>
      </c>
      <c r="BQ4" s="122" t="s">
        <v>480</v>
      </c>
      <c r="BR4" s="122" t="s">
        <v>481</v>
      </c>
      <c r="BS4" s="122" t="s">
        <v>404</v>
      </c>
      <c r="BT4" s="122" t="s">
        <v>479</v>
      </c>
      <c r="BU4" s="122" t="s">
        <v>480</v>
      </c>
      <c r="BV4" s="122" t="s">
        <v>481</v>
      </c>
      <c r="BW4" s="122" t="s">
        <v>404</v>
      </c>
      <c r="BX4" s="122" t="s">
        <v>479</v>
      </c>
      <c r="BY4" s="122" t="s">
        <v>480</v>
      </c>
      <c r="BZ4" s="122" t="s">
        <v>481</v>
      </c>
      <c r="CA4" s="122" t="s">
        <v>404</v>
      </c>
      <c r="CB4" s="122" t="s">
        <v>479</v>
      </c>
      <c r="CC4" s="122" t="s">
        <v>480</v>
      </c>
      <c r="CD4" s="122" t="s">
        <v>481</v>
      </c>
      <c r="CE4" s="122" t="s">
        <v>404</v>
      </c>
      <c r="CF4" s="122" t="s">
        <v>479</v>
      </c>
      <c r="CG4" s="122" t="s">
        <v>480</v>
      </c>
      <c r="CH4" s="122" t="s">
        <v>481</v>
      </c>
      <c r="CI4" s="122" t="s">
        <v>404</v>
      </c>
      <c r="CJ4" s="122" t="s">
        <v>479</v>
      </c>
      <c r="CK4" s="122" t="s">
        <v>480</v>
      </c>
      <c r="CL4" s="122" t="s">
        <v>481</v>
      </c>
      <c r="CM4" s="122" t="s">
        <v>404</v>
      </c>
      <c r="CN4" s="40"/>
      <c r="CO4" s="424">
        <f>SUM(CO5:CO6)</f>
        <v>0</v>
      </c>
      <c r="CP4" s="40"/>
      <c r="CQ4" s="40"/>
      <c r="CR4" s="40"/>
      <c r="CS4" s="40"/>
      <c r="CT4" s="40"/>
      <c r="CU4" s="40"/>
      <c r="CV4" s="40"/>
      <c r="CW4" s="40"/>
      <c r="CX4" s="40"/>
      <c r="CY4" s="40"/>
      <c r="CZ4" s="40"/>
      <c r="DA4" s="40"/>
      <c r="DB4" s="40"/>
      <c r="DC4" s="40"/>
      <c r="DD4" s="40"/>
      <c r="DE4" s="40"/>
      <c r="DF4" s="40"/>
      <c r="DG4" s="40"/>
      <c r="DH4" s="40"/>
      <c r="DI4" s="40"/>
      <c r="DJ4" s="40"/>
      <c r="DK4" s="40"/>
      <c r="DL4" s="40"/>
      <c r="DM4" s="40"/>
      <c r="DN4" s="40"/>
      <c r="DO4" s="40"/>
      <c r="DP4" s="40"/>
      <c r="DQ4" s="40"/>
      <c r="DR4" s="40"/>
      <c r="DS4" s="40"/>
      <c r="DT4" s="40"/>
      <c r="DU4" s="40"/>
      <c r="DV4" s="40"/>
    </row>
    <row r="5" spans="1:126" s="83" customFormat="1" ht="266">
      <c r="A5" s="83" t="s">
        <v>759</v>
      </c>
      <c r="B5" s="255">
        <f>ROW()-4</f>
        <v>1</v>
      </c>
      <c r="C5" s="425" t="s">
        <v>760</v>
      </c>
      <c r="D5" s="426" t="s">
        <v>761</v>
      </c>
      <c r="E5" s="427" t="s">
        <v>762</v>
      </c>
      <c r="F5" s="428">
        <f>AU5</f>
        <v>6</v>
      </c>
      <c r="G5" s="429" t="s">
        <v>763</v>
      </c>
      <c r="H5" s="427"/>
      <c r="I5" s="430" t="s">
        <v>764</v>
      </c>
      <c r="J5" s="431" t="s">
        <v>765</v>
      </c>
      <c r="K5" s="432"/>
      <c r="L5" s="433"/>
      <c r="M5" s="432"/>
      <c r="N5" s="432"/>
      <c r="O5" s="432"/>
      <c r="P5" s="433"/>
      <c r="Q5" s="432"/>
      <c r="R5" s="432"/>
      <c r="S5" s="432"/>
      <c r="T5" s="433"/>
      <c r="U5" s="432"/>
      <c r="V5" s="432"/>
      <c r="W5" s="432"/>
      <c r="X5" s="433"/>
      <c r="Y5" s="432"/>
      <c r="Z5" s="432"/>
      <c r="AA5" s="432" t="s">
        <v>766</v>
      </c>
      <c r="AB5" s="433"/>
      <c r="AC5" s="432"/>
      <c r="AD5" s="432"/>
      <c r="AE5" s="432" t="s">
        <v>766</v>
      </c>
      <c r="AF5" s="433"/>
      <c r="AG5" s="432"/>
      <c r="AH5" s="432"/>
      <c r="AI5" s="423" t="s">
        <v>767</v>
      </c>
      <c r="AK5" s="85" t="s">
        <v>488</v>
      </c>
      <c r="AN5" s="434" t="str">
        <f>IF(K5=0,"",K5)</f>
        <v/>
      </c>
      <c r="AO5" s="434" t="str">
        <f>IF(O5=0,"",O5)</f>
        <v/>
      </c>
      <c r="AP5" s="434" t="str">
        <f>IF(S5=0,"",S5)</f>
        <v/>
      </c>
      <c r="AQ5" s="434" t="str">
        <f>IF(W5=0,"",W5)</f>
        <v/>
      </c>
      <c r="AR5" s="434" t="str">
        <f>IF(AA5=0,"",AA5)</f>
        <v>NA</v>
      </c>
      <c r="AS5" s="434" t="str">
        <f>IF(AE5=0,"",AE5)</f>
        <v>NA</v>
      </c>
      <c r="AU5" s="434">
        <f>SUM(AW5:BB5)</f>
        <v>6</v>
      </c>
      <c r="AV5" s="434" t="s">
        <v>30</v>
      </c>
      <c r="AW5" s="434">
        <f t="shared" ref="AW5:BB5" si="3">IF(AN5&lt;&gt;"-", 1,0)</f>
        <v>1</v>
      </c>
      <c r="AX5" s="434">
        <f t="shared" si="3"/>
        <v>1</v>
      </c>
      <c r="AY5" s="434">
        <f t="shared" si="3"/>
        <v>1</v>
      </c>
      <c r="AZ5" s="434">
        <f t="shared" si="3"/>
        <v>1</v>
      </c>
      <c r="BA5" s="434">
        <f t="shared" si="3"/>
        <v>1</v>
      </c>
      <c r="BB5" s="434">
        <f t="shared" si="3"/>
        <v>1</v>
      </c>
      <c r="BE5" s="434">
        <f>BP5+BT5+BX5+CB5+CF5+CJ5</f>
        <v>0</v>
      </c>
      <c r="BF5" s="434">
        <f t="shared" ref="BF5:BH5" si="4">BQ5+BU5+BY5+CC5+CG5+CK5</f>
        <v>0</v>
      </c>
      <c r="BG5" s="434">
        <f t="shared" si="4"/>
        <v>0</v>
      </c>
      <c r="BH5" s="434">
        <f t="shared" si="4"/>
        <v>2</v>
      </c>
      <c r="BJ5" s="434">
        <f t="shared" ref="BJ5:BO5" si="5">IF(OR(AN5="-", AN5="NA"),0,AW5)</f>
        <v>1</v>
      </c>
      <c r="BK5" s="434">
        <f t="shared" si="5"/>
        <v>1</v>
      </c>
      <c r="BL5" s="434">
        <f t="shared" si="5"/>
        <v>1</v>
      </c>
      <c r="BM5" s="434">
        <f t="shared" si="5"/>
        <v>1</v>
      </c>
      <c r="BN5" s="434">
        <f t="shared" si="5"/>
        <v>0</v>
      </c>
      <c r="BO5" s="434">
        <f t="shared" si="5"/>
        <v>0</v>
      </c>
      <c r="BP5" s="434">
        <f t="shared" ref="BP5:BR6" si="6">IF($AN5=BP$4,$BJ5,0)</f>
        <v>0</v>
      </c>
      <c r="BQ5" s="434">
        <f t="shared" si="6"/>
        <v>0</v>
      </c>
      <c r="BR5" s="434">
        <f t="shared" si="6"/>
        <v>0</v>
      </c>
      <c r="BS5" s="434">
        <f>IF($AN5=BS$4,$AW5,0)</f>
        <v>0</v>
      </c>
      <c r="BT5" s="434">
        <f t="shared" ref="BT5:BV6" si="7">IF($AO5=BT$4,$BK5,0)</f>
        <v>0</v>
      </c>
      <c r="BU5" s="434">
        <f t="shared" si="7"/>
        <v>0</v>
      </c>
      <c r="BV5" s="434">
        <f t="shared" si="7"/>
        <v>0</v>
      </c>
      <c r="BW5" s="434">
        <f>IF($AO5=BW$4,$AX5,0)</f>
        <v>0</v>
      </c>
      <c r="BX5" s="434">
        <f t="shared" ref="BX5:BZ6" si="8">IF($AP5=BX$4,$BL5,0)</f>
        <v>0</v>
      </c>
      <c r="BY5" s="434">
        <f t="shared" si="8"/>
        <v>0</v>
      </c>
      <c r="BZ5" s="434">
        <f t="shared" si="8"/>
        <v>0</v>
      </c>
      <c r="CA5" s="434">
        <f>IF($AP5=CA$4,$AY5,0)</f>
        <v>0</v>
      </c>
      <c r="CB5" s="434">
        <f t="shared" ref="CB5:CE6" si="9">IF($AQ5=CB$4,$AZ5,0)</f>
        <v>0</v>
      </c>
      <c r="CC5" s="434">
        <f t="shared" si="9"/>
        <v>0</v>
      </c>
      <c r="CD5" s="434">
        <f t="shared" si="9"/>
        <v>0</v>
      </c>
      <c r="CE5" s="434">
        <f t="shared" si="9"/>
        <v>0</v>
      </c>
      <c r="CF5" s="434">
        <f>IF($AR5=CF$4,$BA5,0)</f>
        <v>0</v>
      </c>
      <c r="CG5" s="434">
        <f t="shared" ref="CG5:CI6" si="10">IF($AR5=CG$4,$BA5,0)</f>
        <v>0</v>
      </c>
      <c r="CH5" s="434">
        <f t="shared" si="10"/>
        <v>0</v>
      </c>
      <c r="CI5" s="434">
        <f t="shared" si="10"/>
        <v>1</v>
      </c>
      <c r="CJ5" s="434">
        <f t="shared" ref="CJ5:CM6" si="11">IF($AS5=CJ$4,$BB5,0)</f>
        <v>0</v>
      </c>
      <c r="CK5" s="434">
        <f t="shared" si="11"/>
        <v>0</v>
      </c>
      <c r="CL5" s="434">
        <f t="shared" si="11"/>
        <v>0</v>
      </c>
      <c r="CM5" s="434">
        <f t="shared" si="11"/>
        <v>1</v>
      </c>
      <c r="CO5" s="434">
        <f>IF(AK5&lt;&gt;"Manual",SUM(BJ5:BO5),0)</f>
        <v>0</v>
      </c>
    </row>
    <row r="6" spans="1:126" s="83" customFormat="1" ht="266">
      <c r="A6" s="83" t="s">
        <v>768</v>
      </c>
      <c r="B6" s="255">
        <f>ROW()-4</f>
        <v>2</v>
      </c>
      <c r="C6" s="88"/>
      <c r="D6" s="426" t="s">
        <v>769</v>
      </c>
      <c r="E6" s="427" t="s">
        <v>762</v>
      </c>
      <c r="F6" s="428">
        <f>AU6</f>
        <v>6</v>
      </c>
      <c r="G6" s="258"/>
      <c r="H6" s="427"/>
      <c r="I6" s="430" t="s">
        <v>770</v>
      </c>
      <c r="J6" s="431" t="s">
        <v>765</v>
      </c>
      <c r="K6" s="432"/>
      <c r="L6" s="433"/>
      <c r="M6" s="432"/>
      <c r="N6" s="432"/>
      <c r="O6" s="432"/>
      <c r="P6" s="433"/>
      <c r="Q6" s="432"/>
      <c r="R6" s="432"/>
      <c r="S6" s="432"/>
      <c r="T6" s="433"/>
      <c r="U6" s="432"/>
      <c r="V6" s="432"/>
      <c r="W6" s="432"/>
      <c r="X6" s="433"/>
      <c r="Y6" s="432"/>
      <c r="Z6" s="432"/>
      <c r="AA6" s="432" t="s">
        <v>766</v>
      </c>
      <c r="AB6" s="433"/>
      <c r="AC6" s="432"/>
      <c r="AD6" s="432"/>
      <c r="AE6" s="432" t="s">
        <v>766</v>
      </c>
      <c r="AF6" s="433"/>
      <c r="AG6" s="432"/>
      <c r="AH6" s="432"/>
      <c r="AI6" s="423" t="s">
        <v>767</v>
      </c>
      <c r="AK6" s="85" t="s">
        <v>488</v>
      </c>
      <c r="AN6" s="434" t="str">
        <f t="shared" ref="AN6" si="12">IF(K6=0,"",K6)</f>
        <v/>
      </c>
      <c r="AO6" s="434" t="str">
        <f t="shared" ref="AO6" si="13">IF(O6=0,"",O6)</f>
        <v/>
      </c>
      <c r="AP6" s="434" t="str">
        <f t="shared" ref="AP6" si="14">IF(S6=0,"",S6)</f>
        <v/>
      </c>
      <c r="AQ6" s="434" t="str">
        <f t="shared" ref="AQ6" si="15">IF(W6=0,"",W6)</f>
        <v/>
      </c>
      <c r="AR6" s="434" t="str">
        <f>IF(AA6=0,"",AA6)</f>
        <v>NA</v>
      </c>
      <c r="AS6" s="434" t="str">
        <f t="shared" ref="AS6" si="16">IF(AE6=0,"",AE6)</f>
        <v>NA</v>
      </c>
      <c r="AU6" s="434">
        <f t="shared" ref="AU6" si="17">SUM(AW6:BB6)</f>
        <v>6</v>
      </c>
      <c r="AV6" s="434" t="s">
        <v>30</v>
      </c>
      <c r="AW6" s="434">
        <f>IF(AN6&lt;&gt;"-", 1,0)</f>
        <v>1</v>
      </c>
      <c r="AX6" s="434">
        <f>IF(AO6&lt;&gt;"-", 1,0)</f>
        <v>1</v>
      </c>
      <c r="AY6" s="434">
        <f>IF(AP6&lt;&gt;"-", 1,0)</f>
        <v>1</v>
      </c>
      <c r="AZ6" s="434">
        <f>IF(AQ6&lt;&gt;"-", 1,0)</f>
        <v>1</v>
      </c>
      <c r="BA6" s="434">
        <f>IF(AR6&lt;&gt;"-", 1,0)</f>
        <v>1</v>
      </c>
      <c r="BB6" s="434">
        <f t="shared" ref="BB6" si="18">IF(AS6&lt;&gt;"-", 1,0)</f>
        <v>1</v>
      </c>
      <c r="BE6" s="434">
        <f>BP6+BT6+BX6+CB6+CF6+CJ6</f>
        <v>0</v>
      </c>
      <c r="BF6" s="434">
        <f t="shared" ref="BF6" si="19">BQ6+BU6+BY6+CC6+CG6+CK6</f>
        <v>0</v>
      </c>
      <c r="BG6" s="434">
        <f t="shared" ref="BG6" si="20">BR6+BV6+BZ6+CD6+CH6+CL6</f>
        <v>0</v>
      </c>
      <c r="BH6" s="434">
        <f t="shared" ref="BH6" si="21">BS6+BW6+CA6+CE6+CI6+CM6</f>
        <v>2</v>
      </c>
      <c r="BJ6" s="434">
        <f>IF(OR(AN6="-", AN6="NA"),0,AW6)</f>
        <v>1</v>
      </c>
      <c r="BK6" s="434">
        <f>IF(OR(AO6="-", AO6="NA"),0,AX6)</f>
        <v>1</v>
      </c>
      <c r="BL6" s="434">
        <f>IF(OR(AP6="-", AP6="NA"),0,AY6)</f>
        <v>1</v>
      </c>
      <c r="BM6" s="434">
        <f>IF(OR(AQ6="-", AQ6="NA"),0,AZ6)</f>
        <v>1</v>
      </c>
      <c r="BN6" s="434">
        <f>IF(OR(AR6="-", AR6="NA"),0,BA6)</f>
        <v>0</v>
      </c>
      <c r="BO6" s="434">
        <f t="shared" ref="BO6" si="22">IF(OR(AS6="-", AS6="NA"),0,BB6)</f>
        <v>0</v>
      </c>
      <c r="BP6" s="434">
        <f t="shared" si="6"/>
        <v>0</v>
      </c>
      <c r="BQ6" s="434">
        <f t="shared" si="6"/>
        <v>0</v>
      </c>
      <c r="BR6" s="434">
        <f t="shared" si="6"/>
        <v>0</v>
      </c>
      <c r="BS6" s="434">
        <f t="shared" ref="BS6" si="23">IF($AN6=BS$4,$AW6,0)</f>
        <v>0</v>
      </c>
      <c r="BT6" s="434">
        <f t="shared" si="7"/>
        <v>0</v>
      </c>
      <c r="BU6" s="434">
        <f t="shared" si="7"/>
        <v>0</v>
      </c>
      <c r="BV6" s="434">
        <f t="shared" si="7"/>
        <v>0</v>
      </c>
      <c r="BW6" s="434">
        <f t="shared" ref="BW6" si="24">IF($AO6=BW$4,$AX6,0)</f>
        <v>0</v>
      </c>
      <c r="BX6" s="434">
        <f t="shared" si="8"/>
        <v>0</v>
      </c>
      <c r="BY6" s="434">
        <f t="shared" si="8"/>
        <v>0</v>
      </c>
      <c r="BZ6" s="434">
        <f t="shared" si="8"/>
        <v>0</v>
      </c>
      <c r="CA6" s="434">
        <f t="shared" ref="CA6" si="25">IF($AP6=CA$4,$AY6,0)</f>
        <v>0</v>
      </c>
      <c r="CB6" s="434">
        <f t="shared" si="9"/>
        <v>0</v>
      </c>
      <c r="CC6" s="434">
        <f t="shared" si="9"/>
        <v>0</v>
      </c>
      <c r="CD6" s="434">
        <f t="shared" si="9"/>
        <v>0</v>
      </c>
      <c r="CE6" s="434">
        <f t="shared" si="9"/>
        <v>0</v>
      </c>
      <c r="CF6" s="434">
        <f>IF($AR6=CF$4,$BA6,0)</f>
        <v>0</v>
      </c>
      <c r="CG6" s="434">
        <f t="shared" si="10"/>
        <v>0</v>
      </c>
      <c r="CH6" s="434">
        <f t="shared" si="10"/>
        <v>0</v>
      </c>
      <c r="CI6" s="434">
        <f t="shared" si="10"/>
        <v>1</v>
      </c>
      <c r="CJ6" s="434">
        <f t="shared" si="11"/>
        <v>0</v>
      </c>
      <c r="CK6" s="434">
        <f t="shared" si="11"/>
        <v>0</v>
      </c>
      <c r="CL6" s="434">
        <f t="shared" si="11"/>
        <v>0</v>
      </c>
      <c r="CM6" s="434">
        <f t="shared" si="11"/>
        <v>1</v>
      </c>
      <c r="CO6" s="434">
        <f t="shared" ref="CO6" si="26">IF(AK6&lt;&gt;"Manual",SUM(BJ6:BO6),0)</f>
        <v>0</v>
      </c>
    </row>
    <row r="7" spans="1:126">
      <c r="L7" s="98"/>
      <c r="M7" s="99"/>
      <c r="N7" s="99"/>
      <c r="P7" s="98"/>
      <c r="Q7" s="99"/>
      <c r="R7" s="99"/>
      <c r="T7" s="98"/>
      <c r="U7" s="99"/>
      <c r="V7" s="99"/>
      <c r="X7" s="98"/>
      <c r="Y7" s="99"/>
      <c r="Z7" s="99"/>
      <c r="AB7" s="98"/>
      <c r="AC7" s="99"/>
      <c r="AD7" s="99"/>
      <c r="AF7" s="98"/>
      <c r="AG7" s="99"/>
      <c r="AH7" s="99"/>
      <c r="AI7" s="101"/>
      <c r="AM7" s="83"/>
    </row>
    <row r="8" spans="1:126">
      <c r="L8" s="98"/>
      <c r="M8" s="99"/>
      <c r="N8" s="99"/>
      <c r="P8" s="98"/>
      <c r="Q8" s="99"/>
      <c r="R8" s="99"/>
      <c r="T8" s="98"/>
      <c r="U8" s="99"/>
      <c r="V8" s="99"/>
      <c r="X8" s="98"/>
      <c r="Y8" s="99"/>
      <c r="Z8" s="99"/>
      <c r="AB8" s="98"/>
      <c r="AC8" s="99"/>
      <c r="AD8" s="99"/>
      <c r="AF8" s="98"/>
      <c r="AG8" s="99"/>
      <c r="AH8" s="99"/>
      <c r="AI8" s="101"/>
      <c r="AM8" s="83"/>
    </row>
    <row r="9" spans="1:126">
      <c r="L9" s="98"/>
      <c r="M9" s="99"/>
      <c r="N9" s="99"/>
      <c r="P9" s="98"/>
      <c r="Q9" s="99"/>
      <c r="R9" s="99"/>
      <c r="T9" s="98"/>
      <c r="U9" s="99"/>
      <c r="V9" s="99"/>
      <c r="X9" s="98"/>
      <c r="Y9" s="99"/>
      <c r="Z9" s="99"/>
      <c r="AB9" s="98"/>
      <c r="AC9" s="99"/>
      <c r="AD9" s="99"/>
      <c r="AF9" s="98"/>
      <c r="AG9" s="99"/>
      <c r="AH9" s="99"/>
      <c r="AI9" s="76"/>
      <c r="AM9" s="83"/>
    </row>
    <row r="10" spans="1:126">
      <c r="L10" s="98"/>
      <c r="M10" s="99"/>
      <c r="N10" s="99"/>
      <c r="P10" s="98"/>
      <c r="Q10" s="99"/>
      <c r="R10" s="99"/>
      <c r="T10" s="98"/>
      <c r="U10" s="99"/>
      <c r="V10" s="99"/>
      <c r="X10" s="98"/>
      <c r="Y10" s="99"/>
      <c r="Z10" s="99"/>
      <c r="AB10" s="98"/>
      <c r="AC10" s="99"/>
      <c r="AD10" s="99"/>
      <c r="AF10" s="98"/>
      <c r="AG10" s="99"/>
      <c r="AH10" s="99"/>
      <c r="AI10" s="76"/>
      <c r="AM10" s="83"/>
    </row>
    <row r="11" spans="1:126">
      <c r="L11" s="98"/>
      <c r="M11" s="99"/>
      <c r="N11" s="99"/>
      <c r="P11" s="98"/>
      <c r="Q11" s="99"/>
      <c r="R11" s="99"/>
      <c r="T11" s="98"/>
      <c r="U11" s="99"/>
      <c r="V11" s="99"/>
      <c r="X11" s="98"/>
      <c r="Y11" s="99"/>
      <c r="Z11" s="99"/>
      <c r="AB11" s="98"/>
      <c r="AC11" s="99"/>
      <c r="AD11" s="99"/>
      <c r="AF11" s="98"/>
      <c r="AG11" s="99"/>
      <c r="AH11" s="99"/>
      <c r="AI11" s="76"/>
      <c r="AM11" s="83"/>
      <c r="AN11" s="83"/>
      <c r="AO11" s="83"/>
      <c r="AP11" s="83"/>
      <c r="AQ11" s="83"/>
      <c r="AR11" s="83"/>
      <c r="AS11" s="83"/>
    </row>
    <row r="12" spans="1:126">
      <c r="L12" s="100"/>
      <c r="P12" s="100"/>
      <c r="T12" s="100"/>
      <c r="X12" s="100"/>
      <c r="AB12" s="100"/>
      <c r="AF12" s="100"/>
      <c r="AI12" s="76"/>
      <c r="AM12" s="83"/>
      <c r="AN12" s="83"/>
      <c r="AO12" s="83"/>
      <c r="AP12" s="83"/>
      <c r="AQ12" s="83"/>
      <c r="AR12" s="83"/>
      <c r="AS12" s="83"/>
    </row>
    <row r="13" spans="1:126">
      <c r="L13" s="98"/>
      <c r="M13" s="99"/>
      <c r="N13" s="99"/>
      <c r="P13" s="98"/>
      <c r="Q13" s="99"/>
      <c r="R13" s="99"/>
      <c r="T13" s="98"/>
      <c r="U13" s="99"/>
      <c r="V13" s="99"/>
      <c r="X13" s="98"/>
      <c r="Y13" s="99"/>
      <c r="Z13" s="99"/>
      <c r="AB13" s="98"/>
      <c r="AC13" s="99"/>
      <c r="AD13" s="99"/>
      <c r="AF13" s="98"/>
      <c r="AG13" s="99"/>
      <c r="AH13" s="99"/>
      <c r="AI13" s="101"/>
      <c r="AM13" s="83"/>
      <c r="AN13" s="83"/>
      <c r="AO13" s="83"/>
      <c r="AP13" s="83"/>
      <c r="AQ13" s="83"/>
      <c r="AR13" s="83"/>
      <c r="AS13" s="83"/>
    </row>
    <row r="14" spans="1:126">
      <c r="L14" s="98"/>
      <c r="M14" s="99"/>
      <c r="N14" s="99"/>
      <c r="P14" s="98"/>
      <c r="Q14" s="99"/>
      <c r="R14" s="99"/>
      <c r="T14" s="98"/>
      <c r="U14" s="99"/>
      <c r="V14" s="99"/>
      <c r="X14" s="98"/>
      <c r="Y14" s="99"/>
      <c r="Z14" s="99"/>
      <c r="AB14" s="98"/>
      <c r="AC14" s="99"/>
      <c r="AD14" s="99"/>
      <c r="AF14" s="98"/>
      <c r="AG14" s="99"/>
      <c r="AH14" s="99"/>
      <c r="AI14" s="101"/>
      <c r="AM14" s="83"/>
      <c r="AN14" s="83"/>
      <c r="AO14" s="83"/>
      <c r="AP14" s="83"/>
      <c r="AQ14" s="83"/>
      <c r="AR14" s="83"/>
      <c r="AS14" s="83"/>
    </row>
    <row r="15" spans="1:126">
      <c r="L15" s="98"/>
      <c r="M15" s="99"/>
      <c r="N15" s="99"/>
      <c r="P15" s="98"/>
      <c r="Q15" s="99"/>
      <c r="R15" s="99"/>
      <c r="T15" s="98"/>
      <c r="U15" s="99"/>
      <c r="V15" s="99"/>
      <c r="X15" s="98"/>
      <c r="Y15" s="99"/>
      <c r="Z15" s="99"/>
      <c r="AB15" s="98"/>
      <c r="AC15" s="99"/>
      <c r="AD15" s="99"/>
      <c r="AF15" s="98"/>
      <c r="AG15" s="99"/>
      <c r="AH15" s="99"/>
      <c r="AI15" s="101"/>
      <c r="AM15" s="83"/>
      <c r="AN15" s="83"/>
      <c r="AO15" s="83"/>
      <c r="AP15" s="83"/>
      <c r="AQ15" s="83"/>
      <c r="AR15" s="83"/>
      <c r="AS15" s="83"/>
    </row>
    <row r="16" spans="1:126">
      <c r="L16" s="98"/>
      <c r="M16" s="99"/>
      <c r="N16" s="99"/>
      <c r="P16" s="98"/>
      <c r="Q16" s="99"/>
      <c r="R16" s="99"/>
      <c r="T16" s="98"/>
      <c r="U16" s="99"/>
      <c r="V16" s="99"/>
      <c r="X16" s="98"/>
      <c r="Y16" s="99"/>
      <c r="Z16" s="99"/>
      <c r="AB16" s="98"/>
      <c r="AC16" s="99"/>
      <c r="AD16" s="99"/>
      <c r="AF16" s="98"/>
      <c r="AG16" s="99"/>
      <c r="AH16" s="99"/>
      <c r="AI16" s="101"/>
      <c r="AM16" s="83"/>
      <c r="AN16" s="83"/>
      <c r="AO16" s="83"/>
      <c r="AP16" s="83"/>
      <c r="AQ16" s="83"/>
      <c r="AR16" s="83"/>
      <c r="AS16" s="83"/>
    </row>
    <row r="17" spans="12:45">
      <c r="L17" s="98"/>
      <c r="M17" s="99"/>
      <c r="N17" s="99"/>
      <c r="P17" s="98"/>
      <c r="Q17" s="99"/>
      <c r="R17" s="99"/>
      <c r="T17" s="98"/>
      <c r="U17" s="99"/>
      <c r="V17" s="99"/>
      <c r="X17" s="98"/>
      <c r="Y17" s="99"/>
      <c r="Z17" s="99"/>
      <c r="AB17" s="98"/>
      <c r="AC17" s="99"/>
      <c r="AD17" s="99"/>
      <c r="AF17" s="98"/>
      <c r="AG17" s="99"/>
      <c r="AH17" s="99"/>
      <c r="AI17" s="101"/>
      <c r="AM17" s="83"/>
      <c r="AN17" s="83"/>
      <c r="AO17" s="83"/>
      <c r="AP17" s="83"/>
      <c r="AQ17" s="83"/>
      <c r="AR17" s="83"/>
      <c r="AS17" s="83"/>
    </row>
    <row r="18" spans="12:45">
      <c r="L18" s="98"/>
      <c r="M18" s="98"/>
      <c r="N18" s="98"/>
      <c r="P18" s="98"/>
      <c r="Q18" s="98"/>
      <c r="R18" s="98"/>
      <c r="T18" s="98"/>
      <c r="U18" s="98"/>
      <c r="V18" s="98"/>
      <c r="X18" s="98"/>
      <c r="Y18" s="98"/>
      <c r="Z18" s="98"/>
      <c r="AB18" s="98"/>
      <c r="AC18" s="98"/>
      <c r="AD18" s="98"/>
      <c r="AF18" s="98"/>
      <c r="AG18" s="98"/>
      <c r="AH18" s="98"/>
      <c r="AI18" s="76"/>
      <c r="AM18" s="83"/>
      <c r="AN18" s="83"/>
      <c r="AO18" s="83"/>
      <c r="AP18" s="83"/>
      <c r="AQ18" s="83"/>
      <c r="AR18" s="83"/>
      <c r="AS18" s="83"/>
    </row>
    <row r="19" spans="12:45">
      <c r="L19" s="98"/>
      <c r="M19" s="99"/>
      <c r="N19" s="99"/>
      <c r="P19" s="98"/>
      <c r="Q19" s="99"/>
      <c r="R19" s="99"/>
      <c r="T19" s="98"/>
      <c r="U19" s="99"/>
      <c r="V19" s="99"/>
      <c r="X19" s="98"/>
      <c r="Y19" s="99"/>
      <c r="Z19" s="99"/>
      <c r="AB19" s="98"/>
      <c r="AC19" s="99"/>
      <c r="AD19" s="99"/>
      <c r="AF19" s="98"/>
      <c r="AG19" s="99"/>
      <c r="AH19" s="99"/>
      <c r="AI19" s="101"/>
      <c r="AN19" s="83"/>
      <c r="AO19" s="83"/>
      <c r="AP19" s="83"/>
      <c r="AQ19" s="83"/>
      <c r="AR19" s="83"/>
      <c r="AS19" s="83"/>
    </row>
    <row r="20" spans="12:45">
      <c r="L20" s="98"/>
      <c r="M20" s="99"/>
      <c r="N20" s="99"/>
      <c r="P20" s="98"/>
      <c r="Q20" s="99"/>
      <c r="R20" s="99"/>
      <c r="T20" s="98"/>
      <c r="U20" s="99"/>
      <c r="V20" s="99"/>
      <c r="X20" s="98"/>
      <c r="Y20" s="99"/>
      <c r="Z20" s="99"/>
      <c r="AB20" s="98"/>
      <c r="AC20" s="99"/>
      <c r="AD20" s="99"/>
      <c r="AF20" s="98"/>
      <c r="AG20" s="99"/>
      <c r="AH20" s="99"/>
      <c r="AI20" s="76"/>
      <c r="AN20" s="83"/>
      <c r="AO20" s="83"/>
      <c r="AP20" s="83"/>
      <c r="AQ20" s="83"/>
      <c r="AR20" s="83"/>
      <c r="AS20" s="83"/>
    </row>
    <row r="21" spans="12:45">
      <c r="L21" s="98"/>
      <c r="M21" s="99"/>
      <c r="N21" s="99"/>
      <c r="P21" s="98"/>
      <c r="Q21" s="99"/>
      <c r="R21" s="99"/>
      <c r="T21" s="98"/>
      <c r="U21" s="99"/>
      <c r="V21" s="99"/>
      <c r="X21" s="98"/>
      <c r="Y21" s="99"/>
      <c r="Z21" s="99"/>
      <c r="AB21" s="98"/>
      <c r="AC21" s="99"/>
      <c r="AD21" s="99"/>
      <c r="AF21" s="98"/>
      <c r="AG21" s="99"/>
      <c r="AH21" s="99"/>
      <c r="AI21" s="76"/>
      <c r="AN21" s="83"/>
      <c r="AO21" s="83"/>
      <c r="AP21" s="83"/>
      <c r="AQ21" s="83"/>
      <c r="AR21" s="83"/>
      <c r="AS21" s="83"/>
    </row>
    <row r="22" spans="12:45">
      <c r="L22" s="98"/>
      <c r="M22" s="99"/>
      <c r="N22" s="99"/>
      <c r="P22" s="98"/>
      <c r="Q22" s="99"/>
      <c r="R22" s="99"/>
      <c r="T22" s="98"/>
      <c r="U22" s="99"/>
      <c r="V22" s="99"/>
      <c r="X22" s="98"/>
      <c r="Y22" s="99"/>
      <c r="Z22" s="99"/>
      <c r="AB22" s="98"/>
      <c r="AC22" s="99"/>
      <c r="AD22" s="99"/>
      <c r="AF22" s="98"/>
      <c r="AG22" s="99"/>
      <c r="AH22" s="99"/>
      <c r="AI22" s="76"/>
      <c r="AN22" s="83"/>
      <c r="AO22" s="83"/>
      <c r="AP22" s="83"/>
      <c r="AQ22" s="83"/>
      <c r="AR22" s="83"/>
      <c r="AS22" s="83"/>
    </row>
    <row r="23" spans="12:45">
      <c r="L23" s="98"/>
      <c r="M23" s="99"/>
      <c r="N23" s="99"/>
      <c r="P23" s="98"/>
      <c r="Q23" s="99"/>
      <c r="R23" s="99"/>
      <c r="T23" s="98"/>
      <c r="U23" s="99"/>
      <c r="V23" s="99"/>
      <c r="X23" s="98"/>
      <c r="Y23" s="99"/>
      <c r="Z23" s="99"/>
      <c r="AB23" s="98"/>
      <c r="AC23" s="99"/>
      <c r="AD23" s="99"/>
      <c r="AF23" s="98"/>
      <c r="AG23" s="99"/>
      <c r="AH23" s="99"/>
      <c r="AI23" s="76"/>
      <c r="AN23" s="83"/>
      <c r="AO23" s="83"/>
      <c r="AP23" s="83"/>
      <c r="AQ23" s="83"/>
      <c r="AR23" s="83"/>
      <c r="AS23" s="83"/>
    </row>
    <row r="24" spans="12:45">
      <c r="AN24" s="83"/>
      <c r="AO24" s="83"/>
      <c r="AP24" s="83"/>
      <c r="AQ24" s="83"/>
      <c r="AR24" s="83"/>
      <c r="AS24" s="83"/>
    </row>
    <row r="25" spans="12:45">
      <c r="AN25" s="83"/>
      <c r="AO25" s="83"/>
      <c r="AP25" s="83"/>
      <c r="AQ25" s="83"/>
      <c r="AR25" s="83"/>
      <c r="AS25" s="83"/>
    </row>
    <row r="26" spans="12:45">
      <c r="AN26" s="83"/>
      <c r="AO26" s="83"/>
      <c r="AP26" s="83"/>
      <c r="AQ26" s="83"/>
      <c r="AR26" s="83"/>
      <c r="AS26" s="83"/>
    </row>
    <row r="27" spans="12:45">
      <c r="AN27" s="83"/>
      <c r="AO27" s="83"/>
      <c r="AP27" s="83"/>
      <c r="AQ27" s="83"/>
      <c r="AR27" s="83"/>
      <c r="AS27" s="83"/>
    </row>
    <row r="28" spans="12:45">
      <c r="AN28" s="83"/>
      <c r="AO28" s="83"/>
      <c r="AP28" s="83"/>
      <c r="AQ28" s="83"/>
      <c r="AR28" s="83"/>
      <c r="AS28" s="83"/>
    </row>
    <row r="29" spans="12:45">
      <c r="AN29" s="83"/>
      <c r="AO29" s="83"/>
      <c r="AP29" s="83"/>
      <c r="AQ29" s="83"/>
      <c r="AR29" s="83"/>
      <c r="AS29" s="83"/>
    </row>
    <row r="30" spans="12:45">
      <c r="AN30" s="83"/>
      <c r="AO30" s="83"/>
      <c r="AP30" s="83"/>
      <c r="AQ30" s="83"/>
      <c r="AR30" s="83"/>
      <c r="AS30" s="83"/>
    </row>
    <row r="31" spans="12:45">
      <c r="AN31" s="83"/>
      <c r="AO31" s="83"/>
      <c r="AP31" s="83"/>
      <c r="AQ31" s="83"/>
      <c r="AR31" s="83"/>
      <c r="AS31" s="83"/>
    </row>
    <row r="32" spans="12:45">
      <c r="AN32" s="83"/>
      <c r="AO32" s="83"/>
      <c r="AP32" s="83"/>
      <c r="AQ32" s="83"/>
      <c r="AR32" s="83"/>
      <c r="AS32" s="83"/>
    </row>
    <row r="33" spans="40:45">
      <c r="AN33" s="83"/>
      <c r="AO33" s="83"/>
      <c r="AP33" s="83"/>
      <c r="AQ33" s="83"/>
      <c r="AR33" s="83"/>
      <c r="AS33" s="83"/>
    </row>
    <row r="34" spans="40:45">
      <c r="AN34" s="83"/>
      <c r="AO34" s="83"/>
      <c r="AP34" s="83"/>
      <c r="AQ34" s="83"/>
      <c r="AR34" s="83"/>
      <c r="AS34" s="83"/>
    </row>
    <row r="35" spans="40:45">
      <c r="AN35" s="83"/>
      <c r="AO35" s="83"/>
      <c r="AP35" s="83"/>
      <c r="AQ35" s="83"/>
      <c r="AR35" s="83"/>
      <c r="AS35" s="83"/>
    </row>
    <row r="36" spans="40:45">
      <c r="AN36" s="83"/>
      <c r="AO36" s="83"/>
      <c r="AP36" s="83"/>
      <c r="AQ36" s="83"/>
      <c r="AR36" s="83"/>
      <c r="AS36" s="83"/>
    </row>
    <row r="37" spans="40:45">
      <c r="AN37" s="83"/>
      <c r="AO37" s="83"/>
      <c r="AP37" s="83"/>
      <c r="AQ37" s="83"/>
      <c r="AR37" s="83"/>
      <c r="AS37" s="83"/>
    </row>
    <row r="38" spans="40:45">
      <c r="AN38" s="83"/>
      <c r="AO38" s="83"/>
      <c r="AP38" s="83"/>
      <c r="AQ38" s="83"/>
      <c r="AR38" s="83"/>
      <c r="AS38" s="83"/>
    </row>
    <row r="39" spans="40:45">
      <c r="AN39" s="83"/>
      <c r="AO39" s="83"/>
      <c r="AP39" s="83"/>
      <c r="AQ39" s="83"/>
      <c r="AR39" s="83"/>
      <c r="AS39" s="83"/>
    </row>
    <row r="40" spans="40:45">
      <c r="AN40" s="83"/>
      <c r="AO40" s="83"/>
      <c r="AP40" s="83"/>
      <c r="AQ40" s="83"/>
      <c r="AR40" s="83"/>
      <c r="AS40" s="83"/>
    </row>
    <row r="41" spans="40:45">
      <c r="AN41" s="83"/>
      <c r="AO41" s="83"/>
      <c r="AP41" s="83"/>
      <c r="AQ41" s="83"/>
      <c r="AR41" s="83"/>
      <c r="AS41" s="83"/>
    </row>
    <row r="42" spans="40:45">
      <c r="AN42" s="83"/>
      <c r="AO42" s="83"/>
      <c r="AP42" s="83"/>
      <c r="AQ42" s="83"/>
      <c r="AR42" s="83"/>
      <c r="AS42" s="83"/>
    </row>
    <row r="43" spans="40:45">
      <c r="AN43" s="83"/>
      <c r="AO43" s="83"/>
      <c r="AP43" s="83"/>
      <c r="AQ43" s="83"/>
      <c r="AR43" s="83"/>
      <c r="AS43" s="83"/>
    </row>
    <row r="44" spans="40:45">
      <c r="AN44" s="83"/>
      <c r="AO44" s="83"/>
      <c r="AP44" s="83"/>
      <c r="AQ44" s="83"/>
      <c r="AR44" s="83"/>
      <c r="AS44" s="83"/>
    </row>
    <row r="45" spans="40:45">
      <c r="AN45" s="83"/>
      <c r="AO45" s="83"/>
      <c r="AP45" s="83"/>
      <c r="AQ45" s="83"/>
      <c r="AR45" s="83"/>
      <c r="AS45" s="83"/>
    </row>
    <row r="46" spans="40:45">
      <c r="AN46" s="83"/>
      <c r="AO46" s="83"/>
      <c r="AP46" s="83"/>
      <c r="AQ46" s="83"/>
      <c r="AR46" s="83"/>
      <c r="AS46" s="83"/>
    </row>
    <row r="47" spans="40:45">
      <c r="AN47" s="83"/>
      <c r="AO47" s="83"/>
      <c r="AP47" s="83"/>
      <c r="AQ47" s="83"/>
      <c r="AR47" s="83"/>
      <c r="AS47" s="83"/>
    </row>
    <row r="48" spans="40:45">
      <c r="AN48" s="83"/>
      <c r="AO48" s="83"/>
      <c r="AP48" s="83"/>
      <c r="AQ48" s="83"/>
      <c r="AR48" s="83"/>
      <c r="AS48" s="83"/>
    </row>
    <row r="49" spans="40:45">
      <c r="AN49" s="83"/>
      <c r="AO49" s="83"/>
      <c r="AP49" s="83"/>
      <c r="AQ49" s="83"/>
      <c r="AR49" s="83"/>
      <c r="AS49" s="83"/>
    </row>
    <row r="50" spans="40:45">
      <c r="AN50" s="83"/>
      <c r="AO50" s="83"/>
      <c r="AP50" s="83"/>
      <c r="AQ50" s="83"/>
      <c r="AR50" s="83"/>
      <c r="AS50" s="83"/>
    </row>
    <row r="51" spans="40:45">
      <c r="AN51" s="83"/>
      <c r="AO51" s="83"/>
      <c r="AP51" s="83"/>
      <c r="AQ51" s="83"/>
      <c r="AR51" s="83"/>
      <c r="AS51" s="83"/>
    </row>
    <row r="52" spans="40:45">
      <c r="AN52" s="83"/>
      <c r="AO52" s="83"/>
      <c r="AP52" s="83"/>
      <c r="AQ52" s="83"/>
      <c r="AR52" s="83"/>
      <c r="AS52" s="83"/>
    </row>
    <row r="53" spans="40:45">
      <c r="AN53" s="83"/>
      <c r="AO53" s="83"/>
      <c r="AP53" s="83"/>
      <c r="AQ53" s="83"/>
      <c r="AR53" s="83"/>
      <c r="AS53" s="83"/>
    </row>
    <row r="54" spans="40:45">
      <c r="AN54" s="83"/>
      <c r="AO54" s="83"/>
      <c r="AP54" s="83"/>
      <c r="AQ54" s="83"/>
      <c r="AR54" s="83"/>
      <c r="AS54" s="83"/>
    </row>
    <row r="55" spans="40:45">
      <c r="AN55" s="83"/>
      <c r="AO55" s="83"/>
      <c r="AP55" s="83"/>
      <c r="AQ55" s="83"/>
      <c r="AR55" s="83"/>
      <c r="AS55" s="83"/>
    </row>
    <row r="56" spans="40:45">
      <c r="AN56" s="83"/>
      <c r="AO56" s="83"/>
      <c r="AP56" s="83"/>
      <c r="AQ56" s="83"/>
      <c r="AR56" s="83"/>
      <c r="AS56" s="83"/>
    </row>
    <row r="57" spans="40:45">
      <c r="AN57" s="83"/>
      <c r="AO57" s="83"/>
      <c r="AP57" s="83"/>
      <c r="AQ57" s="83"/>
      <c r="AR57" s="83"/>
      <c r="AS57" s="83"/>
    </row>
    <row r="58" spans="40:45">
      <c r="AN58" s="83"/>
      <c r="AO58" s="83"/>
      <c r="AP58" s="83"/>
      <c r="AQ58" s="83"/>
      <c r="AR58" s="83"/>
      <c r="AS58" s="83"/>
    </row>
    <row r="59" spans="40:45">
      <c r="AN59" s="83"/>
      <c r="AO59" s="83"/>
      <c r="AP59" s="83"/>
      <c r="AQ59" s="83"/>
      <c r="AR59" s="83"/>
      <c r="AS59" s="83"/>
    </row>
  </sheetData>
  <phoneticPr fontId="3"/>
  <conditionalFormatting sqref="K5:K6 O5:O6">
    <cfRule type="cellIs" dxfId="70" priority="17" stopIfTrue="1" operator="equal">
      <formula>"NG"</formula>
    </cfRule>
  </conditionalFormatting>
  <conditionalFormatting sqref="K5:N6">
    <cfRule type="expression" dxfId="69" priority="18" stopIfTrue="1">
      <formula>OR($K5="NT")</formula>
    </cfRule>
    <cfRule type="expression" dxfId="68" priority="19">
      <formula>OR($K5="NA")</formula>
    </cfRule>
  </conditionalFormatting>
  <conditionalFormatting sqref="O5:R6">
    <cfRule type="expression" dxfId="67" priority="21" stopIfTrue="1">
      <formula>OR($O5="NT")</formula>
    </cfRule>
    <cfRule type="expression" dxfId="66" priority="31">
      <formula>OR($O5="NA")</formula>
    </cfRule>
  </conditionalFormatting>
  <conditionalFormatting sqref="S5:S6">
    <cfRule type="cellIs" dxfId="65" priority="10" stopIfTrue="1" operator="equal">
      <formula>"NG"</formula>
    </cfRule>
  </conditionalFormatting>
  <conditionalFormatting sqref="S5:V6">
    <cfRule type="expression" dxfId="64" priority="11" stopIfTrue="1">
      <formula>OR($O5="NT")</formula>
    </cfRule>
    <cfRule type="expression" dxfId="63" priority="12">
      <formula>OR($O5="NA")</formula>
    </cfRule>
  </conditionalFormatting>
  <conditionalFormatting sqref="W5:W6">
    <cfRule type="cellIs" dxfId="62" priority="7" stopIfTrue="1" operator="equal">
      <formula>"NG"</formula>
    </cfRule>
  </conditionalFormatting>
  <conditionalFormatting sqref="W5:Z6">
    <cfRule type="expression" dxfId="61" priority="8" stopIfTrue="1">
      <formula>OR($W5="NT")</formula>
    </cfRule>
    <cfRule type="expression" dxfId="60" priority="9">
      <formula>OR($W5="NA")</formula>
    </cfRule>
  </conditionalFormatting>
  <conditionalFormatting sqref="AA5:AA6">
    <cfRule type="cellIs" dxfId="59" priority="1" stopIfTrue="1" operator="equal">
      <formula>"NG"</formula>
    </cfRule>
  </conditionalFormatting>
  <conditionalFormatting sqref="AA5:AD6">
    <cfRule type="expression" dxfId="58" priority="2" stopIfTrue="1">
      <formula>OR($W5="NT")</formula>
    </cfRule>
    <cfRule type="expression" dxfId="57" priority="3">
      <formula>OR($W5="NA")</formula>
    </cfRule>
  </conditionalFormatting>
  <conditionalFormatting sqref="AE5:AE6">
    <cfRule type="cellIs" dxfId="56" priority="4" stopIfTrue="1" operator="equal">
      <formula>"NG"</formula>
    </cfRule>
  </conditionalFormatting>
  <conditionalFormatting sqref="AE5:AH6">
    <cfRule type="expression" dxfId="55" priority="5" stopIfTrue="1">
      <formula>OR($W5="NT")</formula>
    </cfRule>
    <cfRule type="expression" dxfId="54" priority="6">
      <formula>OR($W5="NA")</formula>
    </cfRule>
  </conditionalFormatting>
  <dataValidations count="4">
    <dataValidation type="list" allowBlank="1" showInputMessage="1" showErrorMessage="1" sqref="AK65523:AK65536 AK131059:AK131072 AK196595:AK196608 AK262131:AK262144 AK327667:AK327680 AK393203:AK393216 AK458739:AK458752 AK524275:AK524288 AK589811:AK589824 AK655347:AK655360 AK720883:AK720896 AK786419:AK786432 AK851955:AK851968 AK917491:AK917504 AK983027:AK983040" xr:uid="{00000000-0002-0000-0E00-000000000000}">
      <formula1>"Macro,Script,手動"</formula1>
    </dataValidation>
    <dataValidation type="list" showInputMessage="1" sqref="K65523:K65540 K131059:K131076 K196595:K196612 K262131:K262148 K327667:K327684 K393203:K393220 K458739:K458756 K524275:K524292 K589811:K589828 K655347:K655364 K720883:K720900 K786419:K786436 K851955:K851972 K917491:K917508 K983027:K983044 O65523:O65540 O131059:O131076 O196595:O196612 O262131:O262148 O327667:O327684 O393203:O393220 O458739:O458756 O524275:O524292 O589811:O589828 O655347:O655364 O720883:O720900 O786419:O786436 O851955:O851972 O917491:O917508 O983027:O983044 K5:K6 O5:O6 S65523:S65540 S131059:S131076 S196595:S196612 S262131:S262148 S327667:S327684 S393203:S393220 S458739:S458756 S524275:S524292 S589811:S589828 S655347:S655364 S720883:S720900 S786419:S786436 S851955:S851972 S917491:S917508 S983027:S983044 S5:S6 W65523:W65540 W131059:W131076 W196595:W196612 W262131:W262148 W327667:W327684 W393203:W393220 W458739:W458756 W524275:W524292 W589811:W589828 W655347:W655364 W720883:W720900 W786419:W786436 W851955:W851972 W917491:W917508 W983027:W983044 W5:W6 AE65523:AE65540 AE131059:AE131076 AE196595:AE196612 AE262131:AE262148 AE327667:AE327684 AE393203:AE393220 AE458739:AE458756 AE524275:AE524292 AE589811:AE589828 AE655347:AE655364 AE720883:AE720900 AE786419:AE786436 AE851955:AE851972 AE917491:AE917508 AE983027:AE983044 AE5:AE6 AA65523:AA65540 AA131059:AA131076 AA196595:AA196612 AA262131:AA262148 AA327667:AA327684 AA393203:AA393220 AA458739:AA458756 AA524275:AA524292 AA589811:AA589828 AA655347:AA655364 AA720883:AA720900 AA786419:AA786436 AA851955:AA851972 AA917491:AA917508 AA983027:AA983044 AA5:AA6" xr:uid="{00000000-0002-0000-0E00-000001000000}">
      <formula1>"-,OK,NG,NT,NA"</formula1>
    </dataValidation>
    <dataValidation type="list" allowBlank="1" showInputMessage="1" showErrorMessage="1" sqref="AK65537:AK65540 AK131073:AK131076 AK196609:AK196612 AK262145:AK262148 AK327681:AK327684 AK393217:AK393220 AK458753:AK458756 AK524289:AK524292 AK589825:AK589828 AK655361:AK655364 AK720897:AK720900 AK786433:AK786436 AK851969:AK851972 AK917505:AK917508 AK983041:AK983044" xr:uid="{00000000-0002-0000-0E00-000002000000}">
      <formula1>"Macro,Script,Manual"</formula1>
    </dataValidation>
    <dataValidation type="list" allowBlank="1" showInputMessage="1" showErrorMessage="1" sqref="AK5:AK6" xr:uid="{00000000-0002-0000-0E00-000003000000}">
      <formula1>"TP,Macro,Script,Manual"</formula1>
    </dataValidation>
  </dataValidations>
  <pageMargins left="0.75" right="0.75" top="1" bottom="1" header="0.5" footer="0.5"/>
  <pageSetup paperSize="9" scale="26" fitToHeight="0" orientation="landscape" r:id="rId1"/>
  <headerFooter alignWithMargins="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pageSetUpPr fitToPage="1"/>
  </sheetPr>
  <dimension ref="A1:DO59"/>
  <sheetViews>
    <sheetView showGridLines="0" view="pageBreakPreview" zoomScale="85" zoomScaleNormal="55" zoomScaleSheetLayoutView="85" workbookViewId="0">
      <selection activeCell="AI10" sqref="AI10"/>
    </sheetView>
  </sheetViews>
  <sheetFormatPr defaultColWidth="9" defaultRowHeight="14"/>
  <cols>
    <col min="1" max="1" width="2.90625" style="18" customWidth="1"/>
    <col min="2" max="2" width="6.26953125" style="77" customWidth="1"/>
    <col min="3" max="3" width="12.6328125" style="18" customWidth="1"/>
    <col min="4" max="4" width="13" style="18" bestFit="1" customWidth="1"/>
    <col min="5" max="5" width="10.6328125" style="18" bestFit="1" customWidth="1"/>
    <col min="6" max="6" width="9.453125" style="77" customWidth="1"/>
    <col min="7" max="7" width="21.90625" style="77" customWidth="1"/>
    <col min="8" max="8" width="32.26953125" style="18" customWidth="1"/>
    <col min="9" max="9" width="37.90625" style="18" customWidth="1"/>
    <col min="10" max="10" width="61.08984375" style="18" customWidth="1"/>
    <col min="11" max="11" width="7.453125" style="18" customWidth="1"/>
    <col min="12" max="12" width="10.90625" style="77" bestFit="1" customWidth="1"/>
    <col min="13" max="13" width="8.6328125" style="77" bestFit="1" customWidth="1"/>
    <col min="14" max="14" width="10.7265625" style="77" bestFit="1" customWidth="1"/>
    <col min="15" max="15" width="7.453125" style="18" customWidth="1"/>
    <col min="16" max="16" width="10.90625" style="77" bestFit="1" customWidth="1"/>
    <col min="17" max="17" width="8.6328125" style="77" bestFit="1" customWidth="1"/>
    <col min="18" max="18" width="10.7265625" style="77" bestFit="1" customWidth="1"/>
    <col min="19" max="19" width="7.453125" style="18" customWidth="1"/>
    <col min="20" max="20" width="10.90625" style="77" bestFit="1" customWidth="1"/>
    <col min="21" max="21" width="8.6328125" style="77" bestFit="1" customWidth="1"/>
    <col min="22" max="22" width="10.7265625" style="77" bestFit="1" customWidth="1"/>
    <col min="23" max="23" width="7.453125" style="18" customWidth="1"/>
    <col min="24" max="24" width="10.90625" style="77" bestFit="1" customWidth="1"/>
    <col min="25" max="25" width="8.6328125" style="77" bestFit="1" customWidth="1"/>
    <col min="26" max="26" width="10.7265625" style="77" bestFit="1" customWidth="1"/>
    <col min="27" max="27" width="7.453125" style="18" customWidth="1"/>
    <col min="28" max="28" width="10.90625" style="77" bestFit="1" customWidth="1"/>
    <col min="29" max="29" width="8.6328125" style="77" bestFit="1" customWidth="1"/>
    <col min="30" max="30" width="10.7265625" style="77" bestFit="1" customWidth="1"/>
    <col min="31" max="31" width="7.453125" style="18" customWidth="1"/>
    <col min="32" max="32" width="10.90625" style="77" bestFit="1" customWidth="1"/>
    <col min="33" max="33" width="8.6328125" style="77" bestFit="1" customWidth="1"/>
    <col min="34" max="34" width="10.7265625" style="77" bestFit="1" customWidth="1"/>
    <col min="35" max="35" width="37.36328125" style="18" customWidth="1"/>
    <col min="36" max="36" width="3.453125" style="18" customWidth="1"/>
    <col min="37" max="37" width="11.08984375" style="18" bestFit="1" customWidth="1"/>
    <col min="38" max="39" width="9" style="18"/>
    <col min="40" max="45" width="5.7265625" style="18" customWidth="1"/>
    <col min="46" max="47" width="4.26953125" style="18" customWidth="1"/>
    <col min="48" max="48" width="4.6328125" style="18" customWidth="1"/>
    <col min="49" max="50" width="4.26953125" style="18" customWidth="1"/>
    <col min="51" max="54" width="5.453125" style="18" customWidth="1"/>
    <col min="55" max="55" width="4.26953125" style="18" customWidth="1"/>
    <col min="56" max="56" width="9" style="18"/>
    <col min="57" max="61" width="4.26953125" style="18" customWidth="1"/>
    <col min="62" max="72" width="4.7265625" style="18" customWidth="1"/>
    <col min="73" max="73" width="4.90625" style="18" customWidth="1"/>
    <col min="74" max="92" width="4.7265625" style="18" customWidth="1"/>
    <col min="93" max="93" width="10.36328125" style="18" bestFit="1" customWidth="1"/>
    <col min="94" max="16384" width="9" style="18"/>
  </cols>
  <sheetData>
    <row r="1" spans="1:119" ht="20">
      <c r="B1" s="73" t="s">
        <v>771</v>
      </c>
      <c r="H1" s="76"/>
      <c r="I1" s="76"/>
      <c r="BJ1" s="18" t="s">
        <v>438</v>
      </c>
    </row>
    <row r="2" spans="1:119" ht="17.5">
      <c r="B2" s="78" t="s">
        <v>772</v>
      </c>
      <c r="C2" s="78" t="s">
        <v>773</v>
      </c>
      <c r="H2" s="76"/>
      <c r="I2" s="76"/>
      <c r="AU2" s="296" t="s">
        <v>441</v>
      </c>
      <c r="AV2" s="411"/>
      <c r="AW2" s="411"/>
      <c r="AX2" s="411"/>
      <c r="AY2" s="411"/>
      <c r="AZ2" s="411"/>
      <c r="BA2" s="411"/>
      <c r="BB2" s="298"/>
      <c r="BD2" s="122" t="s">
        <v>442</v>
      </c>
      <c r="BE2" s="296" t="s">
        <v>443</v>
      </c>
      <c r="BF2" s="411"/>
      <c r="BG2" s="411"/>
      <c r="BH2" s="298"/>
      <c r="BP2" s="296" t="s">
        <v>444</v>
      </c>
      <c r="BQ2" s="411"/>
      <c r="BR2" s="411"/>
      <c r="BS2" s="411"/>
      <c r="BT2" s="296" t="s">
        <v>445</v>
      </c>
      <c r="BU2" s="411"/>
      <c r="BV2" s="411"/>
      <c r="BW2" s="411"/>
      <c r="BX2" s="296" t="s">
        <v>446</v>
      </c>
      <c r="BY2" s="411"/>
      <c r="BZ2" s="411"/>
      <c r="CA2" s="298"/>
      <c r="CB2" s="296" t="s">
        <v>447</v>
      </c>
      <c r="CC2" s="411"/>
      <c r="CD2" s="411"/>
      <c r="CE2" s="298"/>
      <c r="CF2" s="296" t="s">
        <v>448</v>
      </c>
      <c r="CG2" s="411"/>
      <c r="CH2" s="411"/>
      <c r="CI2" s="298"/>
      <c r="CJ2" s="296" t="s">
        <v>449</v>
      </c>
      <c r="CK2" s="411"/>
      <c r="CL2" s="411"/>
      <c r="CM2" s="298"/>
      <c r="CO2" s="412" t="s">
        <v>450</v>
      </c>
    </row>
    <row r="3" spans="1:119" ht="13.5" customHeight="1">
      <c r="AU3" s="412"/>
      <c r="AV3" s="122" t="s">
        <v>452</v>
      </c>
      <c r="AW3" s="122" t="s">
        <v>453</v>
      </c>
      <c r="AX3" s="296"/>
      <c r="AY3" s="411"/>
      <c r="AZ3" s="411"/>
      <c r="BA3" s="411"/>
      <c r="BB3" s="298"/>
      <c r="BD3" s="296">
        <f>SUM(F5:F10)</f>
        <v>36</v>
      </c>
      <c r="BE3" s="122">
        <f>SUM(BE5:BE10)</f>
        <v>0</v>
      </c>
      <c r="BF3" s="122">
        <f t="shared" ref="BF3:CM3" si="0">SUM(BF5:BF10)</f>
        <v>0</v>
      </c>
      <c r="BG3" s="122">
        <f t="shared" si="0"/>
        <v>0</v>
      </c>
      <c r="BH3" s="122">
        <f t="shared" si="0"/>
        <v>0</v>
      </c>
      <c r="BI3" s="122">
        <f t="shared" si="0"/>
        <v>0</v>
      </c>
      <c r="BJ3" s="122">
        <f t="shared" si="0"/>
        <v>6</v>
      </c>
      <c r="BK3" s="122">
        <f t="shared" si="0"/>
        <v>6</v>
      </c>
      <c r="BL3" s="122">
        <f t="shared" si="0"/>
        <v>6</v>
      </c>
      <c r="BM3" s="122">
        <f t="shared" si="0"/>
        <v>6</v>
      </c>
      <c r="BN3" s="122">
        <f t="shared" ref="BN3" si="1">SUM(BN5:BN10)</f>
        <v>6</v>
      </c>
      <c r="BO3" s="122">
        <f t="shared" si="0"/>
        <v>6</v>
      </c>
      <c r="BP3" s="122">
        <f t="shared" si="0"/>
        <v>0</v>
      </c>
      <c r="BQ3" s="122">
        <f t="shared" si="0"/>
        <v>0</v>
      </c>
      <c r="BR3" s="122">
        <f t="shared" si="0"/>
        <v>0</v>
      </c>
      <c r="BS3" s="122">
        <f t="shared" si="0"/>
        <v>0</v>
      </c>
      <c r="BT3" s="122">
        <f t="shared" si="0"/>
        <v>0</v>
      </c>
      <c r="BU3" s="122">
        <f t="shared" si="0"/>
        <v>0</v>
      </c>
      <c r="BV3" s="122">
        <f t="shared" si="0"/>
        <v>0</v>
      </c>
      <c r="BW3" s="122">
        <f t="shared" si="0"/>
        <v>0</v>
      </c>
      <c r="BX3" s="122">
        <f t="shared" si="0"/>
        <v>0</v>
      </c>
      <c r="BY3" s="122">
        <f t="shared" si="0"/>
        <v>0</v>
      </c>
      <c r="BZ3" s="122">
        <f t="shared" si="0"/>
        <v>0</v>
      </c>
      <c r="CA3" s="122">
        <f t="shared" si="0"/>
        <v>0</v>
      </c>
      <c r="CB3" s="122">
        <f t="shared" si="0"/>
        <v>0</v>
      </c>
      <c r="CC3" s="122">
        <f t="shared" si="0"/>
        <v>0</v>
      </c>
      <c r="CD3" s="122">
        <f t="shared" si="0"/>
        <v>0</v>
      </c>
      <c r="CE3" s="122">
        <f t="shared" si="0"/>
        <v>0</v>
      </c>
      <c r="CF3" s="122">
        <f t="shared" ref="CF3:CI3" si="2">SUM(CF5:CF10)</f>
        <v>0</v>
      </c>
      <c r="CG3" s="122">
        <f t="shared" si="2"/>
        <v>0</v>
      </c>
      <c r="CH3" s="122">
        <f t="shared" si="2"/>
        <v>0</v>
      </c>
      <c r="CI3" s="122">
        <f t="shared" si="2"/>
        <v>0</v>
      </c>
      <c r="CJ3" s="122">
        <f t="shared" si="0"/>
        <v>0</v>
      </c>
      <c r="CK3" s="122">
        <f t="shared" si="0"/>
        <v>0</v>
      </c>
      <c r="CL3" s="122">
        <f t="shared" si="0"/>
        <v>0</v>
      </c>
      <c r="CM3" s="122">
        <f t="shared" si="0"/>
        <v>0</v>
      </c>
      <c r="CO3" s="283"/>
    </row>
    <row r="4" spans="1:119" s="82" customFormat="1" ht="27.75" customHeight="1">
      <c r="A4" s="40"/>
      <c r="B4" s="435" t="s">
        <v>394</v>
      </c>
      <c r="C4" s="436" t="s">
        <v>454</v>
      </c>
      <c r="D4" s="435" t="s">
        <v>455</v>
      </c>
      <c r="E4" s="437" t="s">
        <v>456</v>
      </c>
      <c r="F4" s="435" t="s">
        <v>457</v>
      </c>
      <c r="G4" s="436" t="s">
        <v>547</v>
      </c>
      <c r="H4" s="436" t="s">
        <v>459</v>
      </c>
      <c r="I4" s="436" t="s">
        <v>460</v>
      </c>
      <c r="J4" s="436" t="s">
        <v>461</v>
      </c>
      <c r="K4" s="438" t="s">
        <v>462</v>
      </c>
      <c r="L4" s="438" t="s">
        <v>463</v>
      </c>
      <c r="M4" s="438" t="s">
        <v>464</v>
      </c>
      <c r="N4" s="438" t="s">
        <v>465</v>
      </c>
      <c r="O4" s="439" t="s">
        <v>466</v>
      </c>
      <c r="P4" s="439" t="s">
        <v>463</v>
      </c>
      <c r="Q4" s="439" t="s">
        <v>464</v>
      </c>
      <c r="R4" s="439" t="s">
        <v>465</v>
      </c>
      <c r="S4" s="440" t="s">
        <v>467</v>
      </c>
      <c r="T4" s="440" t="s">
        <v>463</v>
      </c>
      <c r="U4" s="440" t="s">
        <v>464</v>
      </c>
      <c r="V4" s="440" t="s">
        <v>465</v>
      </c>
      <c r="W4" s="441" t="s">
        <v>468</v>
      </c>
      <c r="X4" s="441" t="s">
        <v>463</v>
      </c>
      <c r="Y4" s="441" t="s">
        <v>464</v>
      </c>
      <c r="Z4" s="441" t="s">
        <v>465</v>
      </c>
      <c r="AA4" s="442" t="s">
        <v>469</v>
      </c>
      <c r="AB4" s="442" t="s">
        <v>463</v>
      </c>
      <c r="AC4" s="442" t="s">
        <v>464</v>
      </c>
      <c r="AD4" s="442" t="s">
        <v>465</v>
      </c>
      <c r="AE4" s="421" t="s">
        <v>470</v>
      </c>
      <c r="AF4" s="421" t="s">
        <v>463</v>
      </c>
      <c r="AG4" s="421" t="s">
        <v>464</v>
      </c>
      <c r="AH4" s="421" t="s">
        <v>465</v>
      </c>
      <c r="AI4" s="436" t="s">
        <v>48</v>
      </c>
      <c r="AJ4" s="40"/>
      <c r="AK4" s="282" t="s">
        <v>571</v>
      </c>
      <c r="AL4" s="40" t="s">
        <v>471</v>
      </c>
      <c r="AM4" s="40"/>
      <c r="AN4" s="122" t="s">
        <v>472</v>
      </c>
      <c r="AO4" s="122" t="s">
        <v>473</v>
      </c>
      <c r="AP4" s="122" t="s">
        <v>474</v>
      </c>
      <c r="AQ4" s="122" t="s">
        <v>475</v>
      </c>
      <c r="AR4" s="122" t="s">
        <v>448</v>
      </c>
      <c r="AS4" s="122" t="s">
        <v>476</v>
      </c>
      <c r="AT4" s="18"/>
      <c r="AU4" s="339" t="s">
        <v>477</v>
      </c>
      <c r="AV4" s="423" t="s">
        <v>478</v>
      </c>
      <c r="AW4" s="122" t="s">
        <v>407</v>
      </c>
      <c r="AX4" s="122" t="s">
        <v>408</v>
      </c>
      <c r="AY4" s="122" t="s">
        <v>409</v>
      </c>
      <c r="AZ4" s="122" t="s">
        <v>410</v>
      </c>
      <c r="BA4" s="122" t="s">
        <v>448</v>
      </c>
      <c r="BB4" s="122" t="s">
        <v>411</v>
      </c>
      <c r="BC4" s="18"/>
      <c r="BD4" s="18"/>
      <c r="BE4" s="122" t="s">
        <v>479</v>
      </c>
      <c r="BF4" s="122" t="s">
        <v>480</v>
      </c>
      <c r="BG4" s="122" t="s">
        <v>481</v>
      </c>
      <c r="BH4" s="122" t="s">
        <v>404</v>
      </c>
      <c r="BI4" s="18"/>
      <c r="BJ4" s="122" t="s">
        <v>444</v>
      </c>
      <c r="BK4" s="122" t="s">
        <v>445</v>
      </c>
      <c r="BL4" s="122" t="s">
        <v>446</v>
      </c>
      <c r="BM4" s="122" t="s">
        <v>447</v>
      </c>
      <c r="BN4" s="122" t="s">
        <v>448</v>
      </c>
      <c r="BO4" s="122" t="s">
        <v>449</v>
      </c>
      <c r="BP4" s="298" t="s">
        <v>479</v>
      </c>
      <c r="BQ4" s="122" t="s">
        <v>480</v>
      </c>
      <c r="BR4" s="122" t="s">
        <v>481</v>
      </c>
      <c r="BS4" s="122" t="s">
        <v>404</v>
      </c>
      <c r="BT4" s="122" t="s">
        <v>479</v>
      </c>
      <c r="BU4" s="122" t="s">
        <v>480</v>
      </c>
      <c r="BV4" s="122" t="s">
        <v>481</v>
      </c>
      <c r="BW4" s="122" t="s">
        <v>404</v>
      </c>
      <c r="BX4" s="122" t="s">
        <v>479</v>
      </c>
      <c r="BY4" s="122" t="s">
        <v>480</v>
      </c>
      <c r="BZ4" s="122" t="s">
        <v>481</v>
      </c>
      <c r="CA4" s="122" t="s">
        <v>404</v>
      </c>
      <c r="CB4" s="122" t="s">
        <v>479</v>
      </c>
      <c r="CC4" s="122" t="s">
        <v>480</v>
      </c>
      <c r="CD4" s="122" t="s">
        <v>481</v>
      </c>
      <c r="CE4" s="122" t="s">
        <v>404</v>
      </c>
      <c r="CF4" s="122" t="s">
        <v>479</v>
      </c>
      <c r="CG4" s="122" t="s">
        <v>480</v>
      </c>
      <c r="CH4" s="122" t="s">
        <v>481</v>
      </c>
      <c r="CI4" s="122" t="s">
        <v>404</v>
      </c>
      <c r="CJ4" s="122" t="s">
        <v>479</v>
      </c>
      <c r="CK4" s="122" t="s">
        <v>480</v>
      </c>
      <c r="CL4" s="122" t="s">
        <v>481</v>
      </c>
      <c r="CM4" s="122" t="s">
        <v>404</v>
      </c>
      <c r="CN4" s="40"/>
      <c r="CO4" s="424">
        <f>SUM(CO5:CO10)</f>
        <v>0</v>
      </c>
      <c r="CP4" s="40"/>
      <c r="CQ4" s="40"/>
      <c r="CR4" s="40"/>
      <c r="CS4" s="40"/>
      <c r="CT4" s="40"/>
      <c r="CU4" s="40"/>
      <c r="CV4" s="40"/>
      <c r="CW4" s="40"/>
      <c r="CX4" s="40"/>
      <c r="CY4" s="40"/>
      <c r="CZ4" s="40"/>
      <c r="DA4" s="40"/>
      <c r="DB4" s="40"/>
      <c r="DC4" s="40"/>
      <c r="DD4" s="40"/>
      <c r="DE4" s="40"/>
      <c r="DF4" s="40"/>
      <c r="DG4" s="40"/>
      <c r="DH4" s="40"/>
      <c r="DI4" s="40"/>
      <c r="DJ4" s="40"/>
      <c r="DK4" s="40"/>
      <c r="DL4" s="40"/>
      <c r="DM4" s="40"/>
      <c r="DN4" s="40"/>
      <c r="DO4" s="40"/>
    </row>
    <row r="5" spans="1:119" s="83" customFormat="1" ht="126">
      <c r="B5" s="128">
        <f t="shared" ref="B5:B10" si="3">ROW()-4</f>
        <v>1</v>
      </c>
      <c r="C5" s="324" t="s">
        <v>419</v>
      </c>
      <c r="D5" s="443" t="s">
        <v>774</v>
      </c>
      <c r="E5" s="443" t="s">
        <v>775</v>
      </c>
      <c r="F5" s="343">
        <f>AU5</f>
        <v>6</v>
      </c>
      <c r="G5" s="228" t="s">
        <v>776</v>
      </c>
      <c r="H5" s="250" t="s">
        <v>777</v>
      </c>
      <c r="I5" s="443" t="s">
        <v>778</v>
      </c>
      <c r="J5" s="443" t="s">
        <v>779</v>
      </c>
      <c r="K5" s="257"/>
      <c r="L5" s="390"/>
      <c r="M5" s="391"/>
      <c r="N5" s="391"/>
      <c r="O5" s="257"/>
      <c r="P5" s="390"/>
      <c r="Q5" s="391"/>
      <c r="R5" s="391"/>
      <c r="S5" s="257"/>
      <c r="T5" s="390"/>
      <c r="U5" s="391"/>
      <c r="V5" s="391"/>
      <c r="W5" s="257"/>
      <c r="X5" s="390"/>
      <c r="Y5" s="391"/>
      <c r="Z5" s="391"/>
      <c r="AA5" s="257"/>
      <c r="AB5" s="390"/>
      <c r="AC5" s="391"/>
      <c r="AD5" s="391"/>
      <c r="AE5" s="257"/>
      <c r="AF5" s="262"/>
      <c r="AG5" s="257"/>
      <c r="AH5" s="257"/>
      <c r="AI5" s="443"/>
      <c r="AK5" s="85" t="s">
        <v>488</v>
      </c>
      <c r="AN5" s="237" t="str">
        <f>IF(K5=0,"",K5)</f>
        <v/>
      </c>
      <c r="AO5" s="237" t="str">
        <f>IF(O5=0,"",O5)</f>
        <v/>
      </c>
      <c r="AP5" s="237" t="str">
        <f>IF(S5=0,"",S5)</f>
        <v/>
      </c>
      <c r="AQ5" s="237" t="str">
        <f>IF(W5=0,"",W5)</f>
        <v/>
      </c>
      <c r="AR5" s="237" t="str">
        <f>IF(AA5=0,"",AA5)</f>
        <v/>
      </c>
      <c r="AS5" s="237" t="str">
        <f>IF(AE5=0,"",AE5)</f>
        <v/>
      </c>
      <c r="AU5" s="237">
        <f>SUM(AW5:BB5)</f>
        <v>6</v>
      </c>
      <c r="AV5" s="237" t="s">
        <v>30</v>
      </c>
      <c r="AW5" s="237">
        <f t="shared" ref="AW5:BB5" si="4">IF(AN5&lt;&gt;"-", 1,0)</f>
        <v>1</v>
      </c>
      <c r="AX5" s="237">
        <f t="shared" si="4"/>
        <v>1</v>
      </c>
      <c r="AY5" s="237">
        <f t="shared" si="4"/>
        <v>1</v>
      </c>
      <c r="AZ5" s="237">
        <f t="shared" si="4"/>
        <v>1</v>
      </c>
      <c r="BA5" s="237">
        <f t="shared" si="4"/>
        <v>1</v>
      </c>
      <c r="BB5" s="237">
        <f t="shared" si="4"/>
        <v>1</v>
      </c>
      <c r="BE5" s="237">
        <f>BP5+BT5+BX5+CB5+CF5+CJ5</f>
        <v>0</v>
      </c>
      <c r="BF5" s="237">
        <f t="shared" ref="BF5:BH5" si="5">BQ5+BU5+BY5+CC5+CG5+CK5</f>
        <v>0</v>
      </c>
      <c r="BG5" s="237">
        <f t="shared" si="5"/>
        <v>0</v>
      </c>
      <c r="BH5" s="237">
        <f t="shared" si="5"/>
        <v>0</v>
      </c>
      <c r="BJ5" s="237">
        <f t="shared" ref="BJ5:BO5" si="6">IF(OR(AN5="-", AN5="NA"),0,AW5)</f>
        <v>1</v>
      </c>
      <c r="BK5" s="237">
        <f t="shared" si="6"/>
        <v>1</v>
      </c>
      <c r="BL5" s="237">
        <f t="shared" si="6"/>
        <v>1</v>
      </c>
      <c r="BM5" s="237">
        <f t="shared" si="6"/>
        <v>1</v>
      </c>
      <c r="BN5" s="237">
        <f t="shared" si="6"/>
        <v>1</v>
      </c>
      <c r="BO5" s="237">
        <f t="shared" si="6"/>
        <v>1</v>
      </c>
      <c r="BP5" s="237">
        <f t="shared" ref="BP5:BR10" si="7">IF($AN5=BP$4,$BJ5,0)</f>
        <v>0</v>
      </c>
      <c r="BQ5" s="237">
        <f t="shared" si="7"/>
        <v>0</v>
      </c>
      <c r="BR5" s="237">
        <f t="shared" si="7"/>
        <v>0</v>
      </c>
      <c r="BS5" s="237">
        <f>IF($AN5=BS$4,$AW5,0)</f>
        <v>0</v>
      </c>
      <c r="BT5" s="237">
        <f t="shared" ref="BT5:BV10" si="8">IF($AO5=BT$4,$BK5,0)</f>
        <v>0</v>
      </c>
      <c r="BU5" s="237">
        <f t="shared" si="8"/>
        <v>0</v>
      </c>
      <c r="BV5" s="237">
        <f t="shared" si="8"/>
        <v>0</v>
      </c>
      <c r="BW5" s="237">
        <f>IF($AO5=BW$4,$AX5,0)</f>
        <v>0</v>
      </c>
      <c r="BX5" s="237">
        <f t="shared" ref="BX5:BZ10" si="9">IF($AP5=BX$4,$BL5,0)</f>
        <v>0</v>
      </c>
      <c r="BY5" s="237">
        <f t="shared" si="9"/>
        <v>0</v>
      </c>
      <c r="BZ5" s="237">
        <f t="shared" si="9"/>
        <v>0</v>
      </c>
      <c r="CA5" s="237">
        <f>IF($AP5=CA$4,$AY5,0)</f>
        <v>0</v>
      </c>
      <c r="CB5" s="237">
        <f t="shared" ref="CB5:CE10" si="10">IF($AQ5=CB$4,$AZ5,0)</f>
        <v>0</v>
      </c>
      <c r="CC5" s="237">
        <f t="shared" si="10"/>
        <v>0</v>
      </c>
      <c r="CD5" s="237">
        <f t="shared" si="10"/>
        <v>0</v>
      </c>
      <c r="CE5" s="237">
        <f t="shared" si="10"/>
        <v>0</v>
      </c>
      <c r="CF5" s="237">
        <f>IF($AR5=CF$4,$BA5,0)</f>
        <v>0</v>
      </c>
      <c r="CG5" s="237">
        <f t="shared" ref="CG5:CI10" si="11">IF($AR5=CG$4,$BA5,0)</f>
        <v>0</v>
      </c>
      <c r="CH5" s="237">
        <f t="shared" si="11"/>
        <v>0</v>
      </c>
      <c r="CI5" s="237">
        <f t="shared" si="11"/>
        <v>0</v>
      </c>
      <c r="CJ5" s="237">
        <f t="shared" ref="CJ5:CM10" si="12">IF($AS5=CJ$4,$BB5,0)</f>
        <v>0</v>
      </c>
      <c r="CK5" s="237">
        <f t="shared" si="12"/>
        <v>0</v>
      </c>
      <c r="CL5" s="237">
        <f t="shared" si="12"/>
        <v>0</v>
      </c>
      <c r="CM5" s="237">
        <f t="shared" si="12"/>
        <v>0</v>
      </c>
      <c r="CO5" s="237">
        <f>IF(AK5&lt;&gt;"Manual",SUM(BJ5:BO5),0)</f>
        <v>0</v>
      </c>
    </row>
    <row r="6" spans="1:119" s="83" customFormat="1" ht="219.75" customHeight="1">
      <c r="B6" s="389">
        <f t="shared" si="3"/>
        <v>2</v>
      </c>
      <c r="C6" s="216"/>
      <c r="D6" s="443" t="s">
        <v>780</v>
      </c>
      <c r="E6" s="443" t="s">
        <v>775</v>
      </c>
      <c r="F6" s="343">
        <f t="shared" ref="F6:F10" si="13">AU6</f>
        <v>6</v>
      </c>
      <c r="G6" s="95" t="s">
        <v>781</v>
      </c>
      <c r="H6" s="130" t="s">
        <v>30</v>
      </c>
      <c r="I6" s="443" t="s">
        <v>782</v>
      </c>
      <c r="J6" s="443" t="s">
        <v>783</v>
      </c>
      <c r="K6" s="257"/>
      <c r="L6" s="390"/>
      <c r="M6" s="391"/>
      <c r="N6" s="391"/>
      <c r="O6" s="257"/>
      <c r="P6" s="390"/>
      <c r="Q6" s="391"/>
      <c r="R6" s="391"/>
      <c r="S6" s="257"/>
      <c r="T6" s="390"/>
      <c r="U6" s="391"/>
      <c r="V6" s="391"/>
      <c r="W6" s="257"/>
      <c r="X6" s="390"/>
      <c r="Y6" s="391"/>
      <c r="Z6" s="391"/>
      <c r="AA6" s="257"/>
      <c r="AB6" s="390"/>
      <c r="AC6" s="391"/>
      <c r="AD6" s="391"/>
      <c r="AE6" s="257"/>
      <c r="AF6" s="262"/>
      <c r="AG6" s="257"/>
      <c r="AH6" s="257"/>
      <c r="AI6" s="443"/>
      <c r="AK6" s="85" t="s">
        <v>488</v>
      </c>
      <c r="AN6" s="237" t="str">
        <f t="shared" ref="AN6:AN7" si="14">IF(K6=0,"",K6)</f>
        <v/>
      </c>
      <c r="AO6" s="237" t="str">
        <f t="shared" ref="AO6:AO7" si="15">IF(O6=0,"",O6)</f>
        <v/>
      </c>
      <c r="AP6" s="237" t="str">
        <f t="shared" ref="AP6:AP7" si="16">IF(S6=0,"",S6)</f>
        <v/>
      </c>
      <c r="AQ6" s="237" t="str">
        <f t="shared" ref="AQ6:AQ7" si="17">IF(W6=0,"",W6)</f>
        <v/>
      </c>
      <c r="AR6" s="237" t="str">
        <f t="shared" ref="AR6:AR10" si="18">IF(AA6=0,"",AA6)</f>
        <v/>
      </c>
      <c r="AS6" s="237" t="str">
        <f>IF(AE6=0,"",AE6)</f>
        <v/>
      </c>
      <c r="AU6" s="237">
        <f t="shared" ref="AU6:AU7" si="19">SUM(AW6:BB6)</f>
        <v>6</v>
      </c>
      <c r="AV6" s="237" t="s">
        <v>30</v>
      </c>
      <c r="AW6" s="237">
        <f t="shared" ref="AW6:BA7" si="20">IF(AN6&lt;&gt;"-", 1,0)</f>
        <v>1</v>
      </c>
      <c r="AX6" s="237">
        <f t="shared" si="20"/>
        <v>1</v>
      </c>
      <c r="AY6" s="237">
        <f t="shared" si="20"/>
        <v>1</v>
      </c>
      <c r="AZ6" s="237">
        <f t="shared" si="20"/>
        <v>1</v>
      </c>
      <c r="BA6" s="237">
        <f t="shared" si="20"/>
        <v>1</v>
      </c>
      <c r="BB6" s="237">
        <f t="shared" ref="BB6:BB7" si="21">IF(AS6&lt;&gt;"-", 1,0)</f>
        <v>1</v>
      </c>
      <c r="BE6" s="237">
        <f t="shared" ref="BE6:BE10" si="22">BP6+BT6+BX6+CB6+CF6+CJ6</f>
        <v>0</v>
      </c>
      <c r="BF6" s="237">
        <f t="shared" ref="BF6:BF10" si="23">BQ6+BU6+BY6+CC6+CG6+CK6</f>
        <v>0</v>
      </c>
      <c r="BG6" s="237">
        <f t="shared" ref="BG6:BG10" si="24">BR6+BV6+BZ6+CD6+CH6+CL6</f>
        <v>0</v>
      </c>
      <c r="BH6" s="237">
        <f t="shared" ref="BH6:BH10" si="25">BS6+BW6+CA6+CE6+CI6+CM6</f>
        <v>0</v>
      </c>
      <c r="BJ6" s="237">
        <f t="shared" ref="BJ6:BN7" si="26">IF(OR(AN6="-", AN6="NA"),0,AW6)</f>
        <v>1</v>
      </c>
      <c r="BK6" s="237">
        <f t="shared" si="26"/>
        <v>1</v>
      </c>
      <c r="BL6" s="237">
        <f t="shared" si="26"/>
        <v>1</v>
      </c>
      <c r="BM6" s="237">
        <f t="shared" si="26"/>
        <v>1</v>
      </c>
      <c r="BN6" s="237">
        <f t="shared" si="26"/>
        <v>1</v>
      </c>
      <c r="BO6" s="237">
        <f t="shared" ref="BO6:BO7" si="27">IF(OR(AS6="-", AS6="NA"),0,BB6)</f>
        <v>1</v>
      </c>
      <c r="BP6" s="237">
        <f t="shared" si="7"/>
        <v>0</v>
      </c>
      <c r="BQ6" s="237">
        <f t="shared" si="7"/>
        <v>0</v>
      </c>
      <c r="BR6" s="237">
        <f t="shared" si="7"/>
        <v>0</v>
      </c>
      <c r="BS6" s="237">
        <f t="shared" ref="BS6:BS10" si="28">IF($AN6=BS$4,$AW6,0)</f>
        <v>0</v>
      </c>
      <c r="BT6" s="237">
        <f t="shared" si="8"/>
        <v>0</v>
      </c>
      <c r="BU6" s="237">
        <f t="shared" si="8"/>
        <v>0</v>
      </c>
      <c r="BV6" s="237">
        <f t="shared" si="8"/>
        <v>0</v>
      </c>
      <c r="BW6" s="237">
        <f t="shared" ref="BW6:BW10" si="29">IF($AO6=BW$4,$AX6,0)</f>
        <v>0</v>
      </c>
      <c r="BX6" s="237">
        <f t="shared" si="9"/>
        <v>0</v>
      </c>
      <c r="BY6" s="237">
        <f t="shared" si="9"/>
        <v>0</v>
      </c>
      <c r="BZ6" s="237">
        <f t="shared" si="9"/>
        <v>0</v>
      </c>
      <c r="CA6" s="237">
        <f t="shared" ref="CA6:CA10" si="30">IF($AP6=CA$4,$AY6,0)</f>
        <v>0</v>
      </c>
      <c r="CB6" s="237">
        <f t="shared" si="10"/>
        <v>0</v>
      </c>
      <c r="CC6" s="237">
        <f t="shared" si="10"/>
        <v>0</v>
      </c>
      <c r="CD6" s="237">
        <f t="shared" si="10"/>
        <v>0</v>
      </c>
      <c r="CE6" s="237">
        <f t="shared" si="10"/>
        <v>0</v>
      </c>
      <c r="CF6" s="237">
        <f t="shared" ref="CF6:CF10" si="31">IF($AR6=CF$4,$BA6,0)</f>
        <v>0</v>
      </c>
      <c r="CG6" s="237">
        <f t="shared" si="11"/>
        <v>0</v>
      </c>
      <c r="CH6" s="237">
        <f t="shared" si="11"/>
        <v>0</v>
      </c>
      <c r="CI6" s="237">
        <f t="shared" si="11"/>
        <v>0</v>
      </c>
      <c r="CJ6" s="237">
        <f t="shared" si="12"/>
        <v>0</v>
      </c>
      <c r="CK6" s="237">
        <f t="shared" si="12"/>
        <v>0</v>
      </c>
      <c r="CL6" s="237">
        <f t="shared" si="12"/>
        <v>0</v>
      </c>
      <c r="CM6" s="237">
        <f t="shared" si="12"/>
        <v>0</v>
      </c>
      <c r="CO6" s="237">
        <f t="shared" ref="CO6:CO7" si="32">IF(AK6&lt;&gt;"Manual",SUM(BJ6:BO6),0)</f>
        <v>0</v>
      </c>
    </row>
    <row r="7" spans="1:119" s="83" customFormat="1" ht="182">
      <c r="B7" s="389">
        <f t="shared" si="3"/>
        <v>3</v>
      </c>
      <c r="C7" s="95"/>
      <c r="D7" s="443" t="s">
        <v>784</v>
      </c>
      <c r="E7" s="443" t="s">
        <v>775</v>
      </c>
      <c r="F7" s="343">
        <f t="shared" si="13"/>
        <v>6</v>
      </c>
      <c r="G7" s="95" t="s">
        <v>785</v>
      </c>
      <c r="H7" s="130" t="s">
        <v>30</v>
      </c>
      <c r="I7" s="443" t="s">
        <v>786</v>
      </c>
      <c r="J7" s="443" t="s">
        <v>787</v>
      </c>
      <c r="K7" s="257"/>
      <c r="L7" s="390"/>
      <c r="M7" s="391"/>
      <c r="N7" s="391"/>
      <c r="O7" s="257"/>
      <c r="P7" s="390"/>
      <c r="Q7" s="391"/>
      <c r="R7" s="391"/>
      <c r="S7" s="257"/>
      <c r="T7" s="390"/>
      <c r="U7" s="391"/>
      <c r="V7" s="391"/>
      <c r="W7" s="257"/>
      <c r="X7" s="390"/>
      <c r="Y7" s="391"/>
      <c r="Z7" s="391"/>
      <c r="AA7" s="257"/>
      <c r="AB7" s="390"/>
      <c r="AC7" s="391"/>
      <c r="AD7" s="391"/>
      <c r="AE7" s="257"/>
      <c r="AF7" s="262"/>
      <c r="AG7" s="257"/>
      <c r="AH7" s="257"/>
      <c r="AI7" s="443"/>
      <c r="AK7" s="85" t="s">
        <v>488</v>
      </c>
      <c r="AN7" s="237" t="str">
        <f t="shared" si="14"/>
        <v/>
      </c>
      <c r="AO7" s="237" t="str">
        <f t="shared" si="15"/>
        <v/>
      </c>
      <c r="AP7" s="237" t="str">
        <f t="shared" si="16"/>
        <v/>
      </c>
      <c r="AQ7" s="237" t="str">
        <f t="shared" si="17"/>
        <v/>
      </c>
      <c r="AR7" s="237" t="str">
        <f t="shared" si="18"/>
        <v/>
      </c>
      <c r="AS7" s="237" t="str">
        <f>IF(AE7=0,"",AE7)</f>
        <v/>
      </c>
      <c r="AU7" s="237">
        <f t="shared" si="19"/>
        <v>6</v>
      </c>
      <c r="AV7" s="237" t="s">
        <v>30</v>
      </c>
      <c r="AW7" s="237">
        <f t="shared" si="20"/>
        <v>1</v>
      </c>
      <c r="AX7" s="237">
        <f t="shared" si="20"/>
        <v>1</v>
      </c>
      <c r="AY7" s="237">
        <f t="shared" si="20"/>
        <v>1</v>
      </c>
      <c r="AZ7" s="237">
        <f t="shared" si="20"/>
        <v>1</v>
      </c>
      <c r="BA7" s="237">
        <f t="shared" si="20"/>
        <v>1</v>
      </c>
      <c r="BB7" s="237">
        <f t="shared" si="21"/>
        <v>1</v>
      </c>
      <c r="BE7" s="237">
        <f t="shared" si="22"/>
        <v>0</v>
      </c>
      <c r="BF7" s="237">
        <f t="shared" si="23"/>
        <v>0</v>
      </c>
      <c r="BG7" s="237">
        <f t="shared" si="24"/>
        <v>0</v>
      </c>
      <c r="BH7" s="237">
        <f t="shared" si="25"/>
        <v>0</v>
      </c>
      <c r="BJ7" s="237">
        <f t="shared" si="26"/>
        <v>1</v>
      </c>
      <c r="BK7" s="237">
        <f t="shared" si="26"/>
        <v>1</v>
      </c>
      <c r="BL7" s="237">
        <f t="shared" si="26"/>
        <v>1</v>
      </c>
      <c r="BM7" s="237">
        <f t="shared" si="26"/>
        <v>1</v>
      </c>
      <c r="BN7" s="237">
        <f t="shared" si="26"/>
        <v>1</v>
      </c>
      <c r="BO7" s="237">
        <f t="shared" si="27"/>
        <v>1</v>
      </c>
      <c r="BP7" s="237">
        <f t="shared" si="7"/>
        <v>0</v>
      </c>
      <c r="BQ7" s="237">
        <f t="shared" si="7"/>
        <v>0</v>
      </c>
      <c r="BR7" s="237">
        <f t="shared" si="7"/>
        <v>0</v>
      </c>
      <c r="BS7" s="237">
        <f t="shared" si="28"/>
        <v>0</v>
      </c>
      <c r="BT7" s="237">
        <f t="shared" si="8"/>
        <v>0</v>
      </c>
      <c r="BU7" s="237">
        <f t="shared" si="8"/>
        <v>0</v>
      </c>
      <c r="BV7" s="237">
        <f t="shared" si="8"/>
        <v>0</v>
      </c>
      <c r="BW7" s="237">
        <f t="shared" si="29"/>
        <v>0</v>
      </c>
      <c r="BX7" s="237">
        <f t="shared" si="9"/>
        <v>0</v>
      </c>
      <c r="BY7" s="237">
        <f t="shared" si="9"/>
        <v>0</v>
      </c>
      <c r="BZ7" s="237">
        <f t="shared" si="9"/>
        <v>0</v>
      </c>
      <c r="CA7" s="237">
        <f t="shared" si="30"/>
        <v>0</v>
      </c>
      <c r="CB7" s="237">
        <f t="shared" si="10"/>
        <v>0</v>
      </c>
      <c r="CC7" s="237">
        <f t="shared" si="10"/>
        <v>0</v>
      </c>
      <c r="CD7" s="237">
        <f t="shared" si="10"/>
        <v>0</v>
      </c>
      <c r="CE7" s="237">
        <f t="shared" si="10"/>
        <v>0</v>
      </c>
      <c r="CF7" s="237">
        <f t="shared" si="31"/>
        <v>0</v>
      </c>
      <c r="CG7" s="237">
        <f t="shared" si="11"/>
        <v>0</v>
      </c>
      <c r="CH7" s="237">
        <f t="shared" si="11"/>
        <v>0</v>
      </c>
      <c r="CI7" s="237">
        <f t="shared" si="11"/>
        <v>0</v>
      </c>
      <c r="CJ7" s="237">
        <f t="shared" si="12"/>
        <v>0</v>
      </c>
      <c r="CK7" s="237">
        <f t="shared" si="12"/>
        <v>0</v>
      </c>
      <c r="CL7" s="237">
        <f t="shared" si="12"/>
        <v>0</v>
      </c>
      <c r="CM7" s="237">
        <f t="shared" si="12"/>
        <v>0</v>
      </c>
      <c r="CO7" s="237">
        <f t="shared" si="32"/>
        <v>0</v>
      </c>
    </row>
    <row r="8" spans="1:119" s="83" customFormat="1" ht="126">
      <c r="B8" s="389">
        <f t="shared" si="3"/>
        <v>4</v>
      </c>
      <c r="C8" s="324" t="s">
        <v>788</v>
      </c>
      <c r="D8" s="228" t="s">
        <v>789</v>
      </c>
      <c r="E8" s="228" t="s">
        <v>30</v>
      </c>
      <c r="F8" s="343">
        <f t="shared" si="13"/>
        <v>6</v>
      </c>
      <c r="G8" s="324" t="s">
        <v>790</v>
      </c>
      <c r="H8" s="128" t="s">
        <v>791</v>
      </c>
      <c r="I8" s="443" t="s">
        <v>792</v>
      </c>
      <c r="J8" s="443" t="s">
        <v>793</v>
      </c>
      <c r="K8" s="257"/>
      <c r="L8" s="390"/>
      <c r="M8" s="391"/>
      <c r="N8" s="391"/>
      <c r="O8" s="257"/>
      <c r="P8" s="390"/>
      <c r="Q8" s="391"/>
      <c r="R8" s="391"/>
      <c r="S8" s="257"/>
      <c r="T8" s="390"/>
      <c r="U8" s="391"/>
      <c r="V8" s="391"/>
      <c r="W8" s="257"/>
      <c r="X8" s="390"/>
      <c r="Y8" s="391"/>
      <c r="Z8" s="391"/>
      <c r="AA8" s="257"/>
      <c r="AB8" s="390"/>
      <c r="AC8" s="391"/>
      <c r="AD8" s="391"/>
      <c r="AE8" s="257"/>
      <c r="AF8" s="262"/>
      <c r="AG8" s="257"/>
      <c r="AH8" s="257"/>
      <c r="AI8" s="443"/>
      <c r="AK8" s="85" t="s">
        <v>488</v>
      </c>
      <c r="AN8" s="237" t="str">
        <f t="shared" ref="AN8:AN10" si="33">IF(K8=0,"",K8)</f>
        <v/>
      </c>
      <c r="AO8" s="237" t="str">
        <f t="shared" ref="AO8:AO10" si="34">IF(O8=0,"",O8)</f>
        <v/>
      </c>
      <c r="AP8" s="237" t="str">
        <f t="shared" ref="AP8:AP10" si="35">IF(S8=0,"",S8)</f>
        <v/>
      </c>
      <c r="AQ8" s="237" t="str">
        <f t="shared" ref="AQ8:AQ10" si="36">IF(W8=0,"",W8)</f>
        <v/>
      </c>
      <c r="AR8" s="237" t="str">
        <f t="shared" si="18"/>
        <v/>
      </c>
      <c r="AS8" s="237" t="str">
        <f>IF(AE8=0,"",AE8)</f>
        <v/>
      </c>
      <c r="AU8" s="237">
        <f t="shared" ref="AU8:AU10" si="37">SUM(AW8:BB8)</f>
        <v>6</v>
      </c>
      <c r="AV8" s="237" t="s">
        <v>30</v>
      </c>
      <c r="AW8" s="237">
        <f t="shared" ref="AW8:AW10" si="38">IF(AN8&lt;&gt;"-", 1,0)</f>
        <v>1</v>
      </c>
      <c r="AX8" s="237">
        <f t="shared" ref="AX8:AX10" si="39">IF(AO8&lt;&gt;"-", 1,0)</f>
        <v>1</v>
      </c>
      <c r="AY8" s="237">
        <f t="shared" ref="AY8:AY10" si="40">IF(AP8&lt;&gt;"-", 1,0)</f>
        <v>1</v>
      </c>
      <c r="AZ8" s="237">
        <f t="shared" ref="AZ8:BA10" si="41">IF(AQ8&lt;&gt;"-", 1,0)</f>
        <v>1</v>
      </c>
      <c r="BA8" s="237">
        <f t="shared" si="41"/>
        <v>1</v>
      </c>
      <c r="BB8" s="237">
        <f t="shared" ref="BB8:BB10" si="42">IF(AS8&lt;&gt;"-", 1,0)</f>
        <v>1</v>
      </c>
      <c r="BE8" s="237">
        <f t="shared" si="22"/>
        <v>0</v>
      </c>
      <c r="BF8" s="237">
        <f t="shared" si="23"/>
        <v>0</v>
      </c>
      <c r="BG8" s="237">
        <f t="shared" si="24"/>
        <v>0</v>
      </c>
      <c r="BH8" s="237">
        <f t="shared" si="25"/>
        <v>0</v>
      </c>
      <c r="BJ8" s="237">
        <f t="shared" ref="BJ8:BJ10" si="43">IF(OR(AN8="-", AN8="NA"),0,AW8)</f>
        <v>1</v>
      </c>
      <c r="BK8" s="237">
        <f t="shared" ref="BK8:BK10" si="44">IF(OR(AO8="-", AO8="NA"),0,AX8)</f>
        <v>1</v>
      </c>
      <c r="BL8" s="237">
        <f t="shared" ref="BL8:BL10" si="45">IF(OR(AP8="-", AP8="NA"),0,AY8)</f>
        <v>1</v>
      </c>
      <c r="BM8" s="237">
        <f t="shared" ref="BM8:BN10" si="46">IF(OR(AQ8="-", AQ8="NA"),0,AZ8)</f>
        <v>1</v>
      </c>
      <c r="BN8" s="237">
        <f t="shared" si="46"/>
        <v>1</v>
      </c>
      <c r="BO8" s="237">
        <f t="shared" ref="BO8:BO10" si="47">IF(OR(AS8="-", AS8="NA"),0,BB8)</f>
        <v>1</v>
      </c>
      <c r="BP8" s="237">
        <f t="shared" si="7"/>
        <v>0</v>
      </c>
      <c r="BQ8" s="237">
        <f t="shared" si="7"/>
        <v>0</v>
      </c>
      <c r="BR8" s="237">
        <f t="shared" si="7"/>
        <v>0</v>
      </c>
      <c r="BS8" s="237">
        <f t="shared" si="28"/>
        <v>0</v>
      </c>
      <c r="BT8" s="237">
        <f t="shared" si="8"/>
        <v>0</v>
      </c>
      <c r="BU8" s="237">
        <f t="shared" si="8"/>
        <v>0</v>
      </c>
      <c r="BV8" s="237">
        <f t="shared" si="8"/>
        <v>0</v>
      </c>
      <c r="BW8" s="237">
        <f t="shared" si="29"/>
        <v>0</v>
      </c>
      <c r="BX8" s="237">
        <f t="shared" si="9"/>
        <v>0</v>
      </c>
      <c r="BY8" s="237">
        <f t="shared" si="9"/>
        <v>0</v>
      </c>
      <c r="BZ8" s="237">
        <f t="shared" si="9"/>
        <v>0</v>
      </c>
      <c r="CA8" s="237">
        <f t="shared" si="30"/>
        <v>0</v>
      </c>
      <c r="CB8" s="237">
        <f t="shared" si="10"/>
        <v>0</v>
      </c>
      <c r="CC8" s="237">
        <f t="shared" si="10"/>
        <v>0</v>
      </c>
      <c r="CD8" s="237">
        <f t="shared" si="10"/>
        <v>0</v>
      </c>
      <c r="CE8" s="237">
        <f t="shared" si="10"/>
        <v>0</v>
      </c>
      <c r="CF8" s="237">
        <f t="shared" si="31"/>
        <v>0</v>
      </c>
      <c r="CG8" s="237">
        <f t="shared" si="11"/>
        <v>0</v>
      </c>
      <c r="CH8" s="237">
        <f t="shared" si="11"/>
        <v>0</v>
      </c>
      <c r="CI8" s="237">
        <f t="shared" si="11"/>
        <v>0</v>
      </c>
      <c r="CJ8" s="237">
        <f t="shared" si="12"/>
        <v>0</v>
      </c>
      <c r="CK8" s="237">
        <f t="shared" si="12"/>
        <v>0</v>
      </c>
      <c r="CL8" s="237">
        <f t="shared" si="12"/>
        <v>0</v>
      </c>
      <c r="CM8" s="237">
        <f t="shared" si="12"/>
        <v>0</v>
      </c>
      <c r="CO8" s="237">
        <f t="shared" ref="CO8:CO10" si="48">IF(AK8&lt;&gt;"Manual",SUM(BJ8:BO8),0)</f>
        <v>0</v>
      </c>
    </row>
    <row r="9" spans="1:119" s="83" customFormat="1" ht="126">
      <c r="B9" s="389">
        <f t="shared" si="3"/>
        <v>5</v>
      </c>
      <c r="C9" s="95"/>
      <c r="D9" s="95" t="s">
        <v>794</v>
      </c>
      <c r="E9" s="95" t="s">
        <v>30</v>
      </c>
      <c r="F9" s="343">
        <f t="shared" si="13"/>
        <v>6</v>
      </c>
      <c r="G9" s="95"/>
      <c r="H9" s="130"/>
      <c r="I9" s="443" t="s">
        <v>795</v>
      </c>
      <c r="J9" s="443" t="s">
        <v>793</v>
      </c>
      <c r="K9" s="257"/>
      <c r="L9" s="390"/>
      <c r="M9" s="391"/>
      <c r="N9" s="391"/>
      <c r="O9" s="257"/>
      <c r="P9" s="390"/>
      <c r="Q9" s="391"/>
      <c r="R9" s="391"/>
      <c r="S9" s="257"/>
      <c r="T9" s="390"/>
      <c r="U9" s="391"/>
      <c r="V9" s="391"/>
      <c r="W9" s="257"/>
      <c r="X9" s="390"/>
      <c r="Y9" s="391"/>
      <c r="Z9" s="391"/>
      <c r="AA9" s="257"/>
      <c r="AB9" s="390"/>
      <c r="AC9" s="391"/>
      <c r="AD9" s="391"/>
      <c r="AE9" s="257"/>
      <c r="AF9" s="262"/>
      <c r="AG9" s="257"/>
      <c r="AH9" s="257"/>
      <c r="AI9" s="443"/>
      <c r="AK9" s="85" t="s">
        <v>488</v>
      </c>
      <c r="AN9" s="237" t="str">
        <f t="shared" si="33"/>
        <v/>
      </c>
      <c r="AO9" s="237" t="str">
        <f t="shared" si="34"/>
        <v/>
      </c>
      <c r="AP9" s="237" t="str">
        <f t="shared" si="35"/>
        <v/>
      </c>
      <c r="AQ9" s="237" t="str">
        <f t="shared" si="36"/>
        <v/>
      </c>
      <c r="AR9" s="237" t="str">
        <f t="shared" si="18"/>
        <v/>
      </c>
      <c r="AS9" s="237" t="str">
        <f t="shared" ref="AS9:AS10" si="49">IF(AE9=0,"",AE9)</f>
        <v/>
      </c>
      <c r="AU9" s="237">
        <f t="shared" si="37"/>
        <v>6</v>
      </c>
      <c r="AV9" s="237" t="s">
        <v>30</v>
      </c>
      <c r="AW9" s="237">
        <f t="shared" si="38"/>
        <v>1</v>
      </c>
      <c r="AX9" s="237">
        <f t="shared" si="39"/>
        <v>1</v>
      </c>
      <c r="AY9" s="237">
        <f t="shared" si="40"/>
        <v>1</v>
      </c>
      <c r="AZ9" s="237">
        <f t="shared" si="41"/>
        <v>1</v>
      </c>
      <c r="BA9" s="237">
        <f t="shared" si="41"/>
        <v>1</v>
      </c>
      <c r="BB9" s="237">
        <f t="shared" si="42"/>
        <v>1</v>
      </c>
      <c r="BE9" s="237">
        <f t="shared" si="22"/>
        <v>0</v>
      </c>
      <c r="BF9" s="237">
        <f t="shared" si="23"/>
        <v>0</v>
      </c>
      <c r="BG9" s="237">
        <f t="shared" si="24"/>
        <v>0</v>
      </c>
      <c r="BH9" s="237">
        <f t="shared" si="25"/>
        <v>0</v>
      </c>
      <c r="BJ9" s="237">
        <f t="shared" si="43"/>
        <v>1</v>
      </c>
      <c r="BK9" s="237">
        <f t="shared" si="44"/>
        <v>1</v>
      </c>
      <c r="BL9" s="237">
        <f t="shared" si="45"/>
        <v>1</v>
      </c>
      <c r="BM9" s="237">
        <f t="shared" si="46"/>
        <v>1</v>
      </c>
      <c r="BN9" s="237">
        <f t="shared" si="46"/>
        <v>1</v>
      </c>
      <c r="BO9" s="237">
        <f t="shared" si="47"/>
        <v>1</v>
      </c>
      <c r="BP9" s="237">
        <f t="shared" si="7"/>
        <v>0</v>
      </c>
      <c r="BQ9" s="237">
        <f t="shared" si="7"/>
        <v>0</v>
      </c>
      <c r="BR9" s="237">
        <f t="shared" si="7"/>
        <v>0</v>
      </c>
      <c r="BS9" s="237">
        <f t="shared" si="28"/>
        <v>0</v>
      </c>
      <c r="BT9" s="237">
        <f t="shared" si="8"/>
        <v>0</v>
      </c>
      <c r="BU9" s="237">
        <f t="shared" si="8"/>
        <v>0</v>
      </c>
      <c r="BV9" s="237">
        <f t="shared" si="8"/>
        <v>0</v>
      </c>
      <c r="BW9" s="237">
        <f t="shared" si="29"/>
        <v>0</v>
      </c>
      <c r="BX9" s="237">
        <f t="shared" si="9"/>
        <v>0</v>
      </c>
      <c r="BY9" s="237">
        <f t="shared" si="9"/>
        <v>0</v>
      </c>
      <c r="BZ9" s="237">
        <f t="shared" si="9"/>
        <v>0</v>
      </c>
      <c r="CA9" s="237">
        <f t="shared" si="30"/>
        <v>0</v>
      </c>
      <c r="CB9" s="237">
        <f t="shared" si="10"/>
        <v>0</v>
      </c>
      <c r="CC9" s="237">
        <f t="shared" si="10"/>
        <v>0</v>
      </c>
      <c r="CD9" s="237">
        <f t="shared" si="10"/>
        <v>0</v>
      </c>
      <c r="CE9" s="237">
        <f t="shared" si="10"/>
        <v>0</v>
      </c>
      <c r="CF9" s="237">
        <f t="shared" si="31"/>
        <v>0</v>
      </c>
      <c r="CG9" s="237">
        <f t="shared" si="11"/>
        <v>0</v>
      </c>
      <c r="CH9" s="237">
        <f t="shared" si="11"/>
        <v>0</v>
      </c>
      <c r="CI9" s="237">
        <f t="shared" si="11"/>
        <v>0</v>
      </c>
      <c r="CJ9" s="237">
        <f t="shared" si="12"/>
        <v>0</v>
      </c>
      <c r="CK9" s="237">
        <f t="shared" si="12"/>
        <v>0</v>
      </c>
      <c r="CL9" s="237">
        <f t="shared" si="12"/>
        <v>0</v>
      </c>
      <c r="CM9" s="237">
        <f t="shared" si="12"/>
        <v>0</v>
      </c>
      <c r="CO9" s="237">
        <f t="shared" si="48"/>
        <v>0</v>
      </c>
    </row>
    <row r="10" spans="1:119" s="83" customFormat="1" ht="238">
      <c r="B10" s="389">
        <f t="shared" si="3"/>
        <v>6</v>
      </c>
      <c r="C10" s="95" t="s">
        <v>796</v>
      </c>
      <c r="D10" s="443"/>
      <c r="E10" s="443"/>
      <c r="F10" s="343">
        <f t="shared" si="13"/>
        <v>6</v>
      </c>
      <c r="G10" s="95" t="s">
        <v>797</v>
      </c>
      <c r="H10" s="335" t="s">
        <v>798</v>
      </c>
      <c r="I10" s="443" t="s">
        <v>799</v>
      </c>
      <c r="J10" s="443" t="s">
        <v>800</v>
      </c>
      <c r="K10" s="257"/>
      <c r="L10" s="390"/>
      <c r="M10" s="391"/>
      <c r="N10" s="391"/>
      <c r="O10" s="257"/>
      <c r="P10" s="390"/>
      <c r="Q10" s="391"/>
      <c r="R10" s="391"/>
      <c r="S10" s="257"/>
      <c r="T10" s="390"/>
      <c r="U10" s="391"/>
      <c r="V10" s="391"/>
      <c r="W10" s="257"/>
      <c r="X10" s="390"/>
      <c r="Y10" s="391"/>
      <c r="Z10" s="391"/>
      <c r="AA10" s="257"/>
      <c r="AB10" s="390"/>
      <c r="AC10" s="391"/>
      <c r="AD10" s="391"/>
      <c r="AE10" s="257"/>
      <c r="AF10" s="390"/>
      <c r="AG10" s="391"/>
      <c r="AH10" s="391"/>
      <c r="AI10" s="443"/>
      <c r="AK10" s="85" t="s">
        <v>488</v>
      </c>
      <c r="AN10" s="237" t="str">
        <f t="shared" si="33"/>
        <v/>
      </c>
      <c r="AO10" s="237" t="str">
        <f t="shared" si="34"/>
        <v/>
      </c>
      <c r="AP10" s="237" t="str">
        <f t="shared" si="35"/>
        <v/>
      </c>
      <c r="AQ10" s="237" t="str">
        <f t="shared" si="36"/>
        <v/>
      </c>
      <c r="AR10" s="237" t="str">
        <f t="shared" si="18"/>
        <v/>
      </c>
      <c r="AS10" s="237" t="str">
        <f t="shared" si="49"/>
        <v/>
      </c>
      <c r="AU10" s="237">
        <f t="shared" si="37"/>
        <v>6</v>
      </c>
      <c r="AV10" s="237" t="s">
        <v>30</v>
      </c>
      <c r="AW10" s="237">
        <f t="shared" si="38"/>
        <v>1</v>
      </c>
      <c r="AX10" s="237">
        <f t="shared" si="39"/>
        <v>1</v>
      </c>
      <c r="AY10" s="237">
        <f t="shared" si="40"/>
        <v>1</v>
      </c>
      <c r="AZ10" s="237">
        <f t="shared" si="41"/>
        <v>1</v>
      </c>
      <c r="BA10" s="237">
        <f t="shared" si="41"/>
        <v>1</v>
      </c>
      <c r="BB10" s="237">
        <f t="shared" si="42"/>
        <v>1</v>
      </c>
      <c r="BE10" s="237">
        <f t="shared" si="22"/>
        <v>0</v>
      </c>
      <c r="BF10" s="237">
        <f t="shared" si="23"/>
        <v>0</v>
      </c>
      <c r="BG10" s="237">
        <f t="shared" si="24"/>
        <v>0</v>
      </c>
      <c r="BH10" s="237">
        <f t="shared" si="25"/>
        <v>0</v>
      </c>
      <c r="BJ10" s="237">
        <f t="shared" si="43"/>
        <v>1</v>
      </c>
      <c r="BK10" s="237">
        <f t="shared" si="44"/>
        <v>1</v>
      </c>
      <c r="BL10" s="237">
        <f t="shared" si="45"/>
        <v>1</v>
      </c>
      <c r="BM10" s="237">
        <f t="shared" si="46"/>
        <v>1</v>
      </c>
      <c r="BN10" s="237">
        <f t="shared" si="46"/>
        <v>1</v>
      </c>
      <c r="BO10" s="237">
        <f t="shared" si="47"/>
        <v>1</v>
      </c>
      <c r="BP10" s="237">
        <f t="shared" si="7"/>
        <v>0</v>
      </c>
      <c r="BQ10" s="237">
        <f t="shared" si="7"/>
        <v>0</v>
      </c>
      <c r="BR10" s="237">
        <f t="shared" si="7"/>
        <v>0</v>
      </c>
      <c r="BS10" s="237">
        <f t="shared" si="28"/>
        <v>0</v>
      </c>
      <c r="BT10" s="237">
        <f t="shared" si="8"/>
        <v>0</v>
      </c>
      <c r="BU10" s="237">
        <f t="shared" si="8"/>
        <v>0</v>
      </c>
      <c r="BV10" s="237">
        <f t="shared" si="8"/>
        <v>0</v>
      </c>
      <c r="BW10" s="237">
        <f t="shared" si="29"/>
        <v>0</v>
      </c>
      <c r="BX10" s="237">
        <f t="shared" si="9"/>
        <v>0</v>
      </c>
      <c r="BY10" s="237">
        <f t="shared" si="9"/>
        <v>0</v>
      </c>
      <c r="BZ10" s="237">
        <f t="shared" si="9"/>
        <v>0</v>
      </c>
      <c r="CA10" s="237">
        <f t="shared" si="30"/>
        <v>0</v>
      </c>
      <c r="CB10" s="237">
        <f t="shared" si="10"/>
        <v>0</v>
      </c>
      <c r="CC10" s="237">
        <f t="shared" si="10"/>
        <v>0</v>
      </c>
      <c r="CD10" s="237">
        <f t="shared" si="10"/>
        <v>0</v>
      </c>
      <c r="CE10" s="237">
        <f t="shared" si="10"/>
        <v>0</v>
      </c>
      <c r="CF10" s="237">
        <f t="shared" si="31"/>
        <v>0</v>
      </c>
      <c r="CG10" s="237">
        <f t="shared" si="11"/>
        <v>0</v>
      </c>
      <c r="CH10" s="237">
        <f t="shared" si="11"/>
        <v>0</v>
      </c>
      <c r="CI10" s="237">
        <f t="shared" si="11"/>
        <v>0</v>
      </c>
      <c r="CJ10" s="237">
        <f t="shared" si="12"/>
        <v>0</v>
      </c>
      <c r="CK10" s="237">
        <f t="shared" si="12"/>
        <v>0</v>
      </c>
      <c r="CL10" s="237">
        <f t="shared" si="12"/>
        <v>0</v>
      </c>
      <c r="CM10" s="237">
        <f t="shared" si="12"/>
        <v>0</v>
      </c>
      <c r="CO10" s="237">
        <f t="shared" si="48"/>
        <v>0</v>
      </c>
    </row>
    <row r="11" spans="1:119">
      <c r="F11" s="343"/>
      <c r="L11" s="98"/>
      <c r="M11" s="99"/>
      <c r="N11" s="99"/>
      <c r="P11" s="98"/>
      <c r="Q11" s="99"/>
      <c r="R11" s="99"/>
      <c r="T11" s="98"/>
      <c r="U11" s="99"/>
      <c r="V11" s="99"/>
      <c r="X11" s="98"/>
      <c r="Y11" s="99"/>
      <c r="Z11" s="99"/>
      <c r="AB11" s="98"/>
      <c r="AC11" s="99"/>
      <c r="AD11" s="99"/>
      <c r="AF11" s="98"/>
      <c r="AG11" s="99"/>
      <c r="AH11" s="99"/>
      <c r="AI11" s="101"/>
      <c r="AM11" s="83"/>
      <c r="AN11" s="83"/>
      <c r="AO11" s="83"/>
      <c r="AP11" s="83"/>
      <c r="AQ11" s="83"/>
      <c r="AR11" s="83"/>
      <c r="AS11" s="83"/>
    </row>
    <row r="12" spans="1:119">
      <c r="L12" s="98"/>
      <c r="M12" s="99"/>
      <c r="N12" s="99"/>
      <c r="P12" s="98"/>
      <c r="Q12" s="99"/>
      <c r="R12" s="99"/>
      <c r="T12" s="98"/>
      <c r="U12" s="99"/>
      <c r="V12" s="99"/>
      <c r="X12" s="98"/>
      <c r="Y12" s="99"/>
      <c r="Z12" s="99"/>
      <c r="AB12" s="98"/>
      <c r="AC12" s="99"/>
      <c r="AD12" s="99"/>
      <c r="AF12" s="98"/>
      <c r="AG12" s="99"/>
      <c r="AH12" s="99"/>
      <c r="AI12" s="101"/>
      <c r="AM12" s="83"/>
      <c r="AN12" s="83"/>
      <c r="AO12" s="83"/>
      <c r="AP12" s="83"/>
      <c r="AQ12" s="83"/>
      <c r="AR12" s="83"/>
      <c r="AS12" s="83"/>
    </row>
    <row r="13" spans="1:119">
      <c r="L13" s="98"/>
      <c r="M13" s="99"/>
      <c r="N13" s="99"/>
      <c r="P13" s="98"/>
      <c r="Q13" s="99"/>
      <c r="R13" s="99"/>
      <c r="T13" s="98"/>
      <c r="U13" s="99"/>
      <c r="V13" s="99"/>
      <c r="X13" s="98"/>
      <c r="Y13" s="99"/>
      <c r="Z13" s="99"/>
      <c r="AB13" s="98"/>
      <c r="AC13" s="99"/>
      <c r="AD13" s="99"/>
      <c r="AF13" s="98"/>
      <c r="AG13" s="99"/>
      <c r="AH13" s="99"/>
      <c r="AI13" s="76"/>
      <c r="AM13" s="83"/>
      <c r="AN13" s="83"/>
      <c r="AO13" s="83"/>
      <c r="AP13" s="83"/>
      <c r="AQ13" s="83"/>
      <c r="AR13" s="83"/>
      <c r="AS13" s="83"/>
    </row>
    <row r="14" spans="1:119">
      <c r="L14" s="98"/>
      <c r="M14" s="99"/>
      <c r="N14" s="99"/>
      <c r="P14" s="98"/>
      <c r="Q14" s="99"/>
      <c r="R14" s="99"/>
      <c r="T14" s="98"/>
      <c r="U14" s="99"/>
      <c r="V14" s="99"/>
      <c r="X14" s="98"/>
      <c r="Y14" s="99"/>
      <c r="Z14" s="99"/>
      <c r="AB14" s="98"/>
      <c r="AC14" s="99"/>
      <c r="AD14" s="99"/>
      <c r="AF14" s="98"/>
      <c r="AG14" s="99"/>
      <c r="AH14" s="99"/>
      <c r="AI14" s="76"/>
      <c r="AM14" s="83"/>
      <c r="AN14" s="83"/>
      <c r="AO14" s="83"/>
      <c r="AP14" s="83"/>
      <c r="AQ14" s="83"/>
      <c r="AR14" s="83"/>
      <c r="AS14" s="83"/>
    </row>
    <row r="15" spans="1:119">
      <c r="L15" s="98"/>
      <c r="M15" s="99"/>
      <c r="N15" s="99"/>
      <c r="P15" s="98"/>
      <c r="Q15" s="99"/>
      <c r="R15" s="99"/>
      <c r="T15" s="98"/>
      <c r="U15" s="99"/>
      <c r="V15" s="99"/>
      <c r="X15" s="98"/>
      <c r="Y15" s="99"/>
      <c r="Z15" s="99"/>
      <c r="AB15" s="98"/>
      <c r="AC15" s="99"/>
      <c r="AD15" s="99"/>
      <c r="AF15" s="98"/>
      <c r="AG15" s="99"/>
      <c r="AH15" s="99"/>
      <c r="AI15" s="76"/>
      <c r="AM15" s="83"/>
      <c r="AN15" s="83"/>
      <c r="AO15" s="83"/>
      <c r="AP15" s="83"/>
      <c r="AQ15" s="83"/>
      <c r="AR15" s="83"/>
      <c r="AS15" s="83"/>
    </row>
    <row r="16" spans="1:119">
      <c r="L16" s="100"/>
      <c r="P16" s="100"/>
      <c r="T16" s="100"/>
      <c r="X16" s="100"/>
      <c r="AB16" s="100"/>
      <c r="AF16" s="100"/>
      <c r="AI16" s="76"/>
      <c r="AM16" s="83"/>
      <c r="AN16" s="83"/>
      <c r="AO16" s="83"/>
      <c r="AP16" s="83"/>
      <c r="AQ16" s="83"/>
      <c r="AR16" s="83"/>
      <c r="AS16" s="83"/>
    </row>
    <row r="17" spans="2:45">
      <c r="L17" s="98"/>
      <c r="M17" s="99"/>
      <c r="N17" s="99"/>
      <c r="P17" s="98"/>
      <c r="Q17" s="99"/>
      <c r="R17" s="99"/>
      <c r="T17" s="98"/>
      <c r="U17" s="99"/>
      <c r="V17" s="99"/>
      <c r="X17" s="98"/>
      <c r="Y17" s="99"/>
      <c r="Z17" s="99"/>
      <c r="AB17" s="98"/>
      <c r="AC17" s="99"/>
      <c r="AD17" s="99"/>
      <c r="AF17" s="98"/>
      <c r="AG17" s="99"/>
      <c r="AH17" s="99"/>
      <c r="AI17" s="101"/>
      <c r="AM17" s="83"/>
      <c r="AN17" s="83"/>
      <c r="AO17" s="83"/>
      <c r="AP17" s="83"/>
      <c r="AQ17" s="83"/>
      <c r="AR17" s="83"/>
      <c r="AS17" s="83"/>
    </row>
    <row r="18" spans="2:45">
      <c r="L18" s="98"/>
      <c r="M18" s="99"/>
      <c r="N18" s="99"/>
      <c r="P18" s="98"/>
      <c r="Q18" s="99"/>
      <c r="R18" s="99"/>
      <c r="T18" s="98"/>
      <c r="U18" s="99"/>
      <c r="V18" s="99"/>
      <c r="X18" s="98"/>
      <c r="Y18" s="99"/>
      <c r="Z18" s="99"/>
      <c r="AB18" s="98"/>
      <c r="AC18" s="99"/>
      <c r="AD18" s="99"/>
      <c r="AF18" s="98"/>
      <c r="AG18" s="99"/>
      <c r="AH18" s="99"/>
      <c r="AI18" s="101"/>
      <c r="AM18" s="83"/>
      <c r="AN18" s="83"/>
      <c r="AO18" s="83"/>
      <c r="AP18" s="83"/>
      <c r="AQ18" s="83"/>
      <c r="AR18" s="83"/>
      <c r="AS18" s="83"/>
    </row>
    <row r="19" spans="2:45">
      <c r="L19" s="98"/>
      <c r="M19" s="99"/>
      <c r="N19" s="99"/>
      <c r="P19" s="98"/>
      <c r="Q19" s="99"/>
      <c r="R19" s="99"/>
      <c r="T19" s="98"/>
      <c r="U19" s="99"/>
      <c r="V19" s="99"/>
      <c r="X19" s="98"/>
      <c r="Y19" s="99"/>
      <c r="Z19" s="99"/>
      <c r="AB19" s="98"/>
      <c r="AC19" s="99"/>
      <c r="AD19" s="99"/>
      <c r="AF19" s="98"/>
      <c r="AG19" s="99"/>
      <c r="AH19" s="99"/>
      <c r="AI19" s="101"/>
      <c r="AN19" s="83"/>
      <c r="AO19" s="83"/>
      <c r="AP19" s="83"/>
      <c r="AQ19" s="83"/>
      <c r="AR19" s="83"/>
      <c r="AS19" s="83"/>
    </row>
    <row r="20" spans="2:45">
      <c r="B20" s="18"/>
      <c r="F20" s="18"/>
      <c r="G20" s="18"/>
      <c r="L20" s="98"/>
      <c r="M20" s="99"/>
      <c r="N20" s="99"/>
      <c r="P20" s="98"/>
      <c r="Q20" s="99"/>
      <c r="R20" s="99"/>
      <c r="T20" s="98"/>
      <c r="U20" s="99"/>
      <c r="V20" s="99"/>
      <c r="X20" s="98"/>
      <c r="Y20" s="99"/>
      <c r="Z20" s="99"/>
      <c r="AB20" s="98"/>
      <c r="AC20" s="99"/>
      <c r="AD20" s="99"/>
      <c r="AF20" s="98"/>
      <c r="AG20" s="99"/>
      <c r="AH20" s="99"/>
      <c r="AI20" s="101"/>
      <c r="AN20" s="83"/>
      <c r="AO20" s="83"/>
      <c r="AP20" s="83"/>
      <c r="AQ20" s="83"/>
      <c r="AR20" s="83"/>
      <c r="AS20" s="83"/>
    </row>
    <row r="21" spans="2:45">
      <c r="B21" s="18"/>
      <c r="F21" s="18"/>
      <c r="G21" s="18"/>
      <c r="L21" s="98"/>
      <c r="M21" s="99"/>
      <c r="N21" s="99"/>
      <c r="P21" s="98"/>
      <c r="Q21" s="99"/>
      <c r="R21" s="99"/>
      <c r="T21" s="98"/>
      <c r="U21" s="99"/>
      <c r="V21" s="99"/>
      <c r="X21" s="98"/>
      <c r="Y21" s="99"/>
      <c r="Z21" s="99"/>
      <c r="AB21" s="98"/>
      <c r="AC21" s="99"/>
      <c r="AD21" s="99"/>
      <c r="AF21" s="98"/>
      <c r="AG21" s="99"/>
      <c r="AH21" s="99"/>
      <c r="AI21" s="101"/>
      <c r="AN21" s="83"/>
      <c r="AO21" s="83"/>
      <c r="AP21" s="83"/>
      <c r="AQ21" s="83"/>
      <c r="AR21" s="83"/>
      <c r="AS21" s="83"/>
    </row>
    <row r="22" spans="2:45">
      <c r="B22" s="18"/>
      <c r="F22" s="18"/>
      <c r="G22" s="18"/>
      <c r="L22" s="98"/>
      <c r="M22" s="98"/>
      <c r="N22" s="98"/>
      <c r="P22" s="98"/>
      <c r="Q22" s="98"/>
      <c r="R22" s="98"/>
      <c r="T22" s="98"/>
      <c r="U22" s="98"/>
      <c r="V22" s="98"/>
      <c r="X22" s="98"/>
      <c r="Y22" s="98"/>
      <c r="Z22" s="98"/>
      <c r="AB22" s="98"/>
      <c r="AC22" s="98"/>
      <c r="AD22" s="98"/>
      <c r="AF22" s="98"/>
      <c r="AG22" s="98"/>
      <c r="AH22" s="98"/>
      <c r="AI22" s="76"/>
      <c r="AN22" s="83"/>
      <c r="AO22" s="83"/>
      <c r="AP22" s="83"/>
      <c r="AQ22" s="83"/>
      <c r="AR22" s="83"/>
      <c r="AS22" s="83"/>
    </row>
    <row r="23" spans="2:45">
      <c r="B23" s="18"/>
      <c r="F23" s="18"/>
      <c r="G23" s="18"/>
      <c r="L23" s="98"/>
      <c r="M23" s="99"/>
      <c r="N23" s="99"/>
      <c r="P23" s="98"/>
      <c r="Q23" s="99"/>
      <c r="R23" s="99"/>
      <c r="T23" s="98"/>
      <c r="U23" s="99"/>
      <c r="V23" s="99"/>
      <c r="X23" s="98"/>
      <c r="Y23" s="99"/>
      <c r="Z23" s="99"/>
      <c r="AB23" s="98"/>
      <c r="AC23" s="99"/>
      <c r="AD23" s="99"/>
      <c r="AF23" s="98"/>
      <c r="AG23" s="99"/>
      <c r="AH23" s="99"/>
      <c r="AI23" s="101"/>
      <c r="AN23" s="83"/>
      <c r="AO23" s="83"/>
      <c r="AP23" s="83"/>
      <c r="AQ23" s="83"/>
      <c r="AR23" s="83"/>
      <c r="AS23" s="83"/>
    </row>
    <row r="24" spans="2:45">
      <c r="B24" s="18"/>
      <c r="F24" s="18"/>
      <c r="G24" s="18"/>
      <c r="L24" s="98"/>
      <c r="M24" s="99"/>
      <c r="N24" s="99"/>
      <c r="P24" s="98"/>
      <c r="Q24" s="99"/>
      <c r="R24" s="99"/>
      <c r="T24" s="98"/>
      <c r="U24" s="99"/>
      <c r="V24" s="99"/>
      <c r="X24" s="98"/>
      <c r="Y24" s="99"/>
      <c r="Z24" s="99"/>
      <c r="AB24" s="98"/>
      <c r="AC24" s="99"/>
      <c r="AD24" s="99"/>
      <c r="AF24" s="98"/>
      <c r="AG24" s="99"/>
      <c r="AH24" s="99"/>
      <c r="AI24" s="76"/>
      <c r="AN24" s="83"/>
      <c r="AO24" s="83"/>
      <c r="AP24" s="83"/>
      <c r="AQ24" s="83"/>
      <c r="AR24" s="83"/>
      <c r="AS24" s="83"/>
    </row>
    <row r="25" spans="2:45">
      <c r="B25" s="18"/>
      <c r="F25" s="18"/>
      <c r="G25" s="18"/>
      <c r="L25" s="98"/>
      <c r="M25" s="99"/>
      <c r="N25" s="99"/>
      <c r="P25" s="98"/>
      <c r="Q25" s="99"/>
      <c r="R25" s="99"/>
      <c r="T25" s="98"/>
      <c r="U25" s="99"/>
      <c r="V25" s="99"/>
      <c r="X25" s="98"/>
      <c r="Y25" s="99"/>
      <c r="Z25" s="99"/>
      <c r="AB25" s="98"/>
      <c r="AC25" s="99"/>
      <c r="AD25" s="99"/>
      <c r="AF25" s="98"/>
      <c r="AG25" s="99"/>
      <c r="AH25" s="99"/>
      <c r="AI25" s="76"/>
      <c r="AN25" s="83"/>
      <c r="AO25" s="83"/>
      <c r="AP25" s="83"/>
      <c r="AQ25" s="83"/>
      <c r="AR25" s="83"/>
      <c r="AS25" s="83"/>
    </row>
    <row r="26" spans="2:45">
      <c r="B26" s="18"/>
      <c r="F26" s="18"/>
      <c r="G26" s="18"/>
      <c r="L26" s="98"/>
      <c r="M26" s="99"/>
      <c r="N26" s="99"/>
      <c r="P26" s="98"/>
      <c r="Q26" s="99"/>
      <c r="R26" s="99"/>
      <c r="T26" s="98"/>
      <c r="U26" s="99"/>
      <c r="V26" s="99"/>
      <c r="X26" s="98"/>
      <c r="Y26" s="99"/>
      <c r="Z26" s="99"/>
      <c r="AB26" s="98"/>
      <c r="AC26" s="99"/>
      <c r="AD26" s="99"/>
      <c r="AF26" s="98"/>
      <c r="AG26" s="99"/>
      <c r="AH26" s="99"/>
      <c r="AI26" s="76"/>
      <c r="AN26" s="83"/>
      <c r="AO26" s="83"/>
      <c r="AP26" s="83"/>
      <c r="AQ26" s="83"/>
      <c r="AR26" s="83"/>
      <c r="AS26" s="83"/>
    </row>
    <row r="27" spans="2:45">
      <c r="B27" s="18"/>
      <c r="F27" s="18"/>
      <c r="G27" s="18"/>
      <c r="L27" s="98"/>
      <c r="M27" s="99"/>
      <c r="N27" s="99"/>
      <c r="P27" s="98"/>
      <c r="Q27" s="99"/>
      <c r="R27" s="99"/>
      <c r="T27" s="98"/>
      <c r="U27" s="99"/>
      <c r="V27" s="99"/>
      <c r="X27" s="98"/>
      <c r="Y27" s="99"/>
      <c r="Z27" s="99"/>
      <c r="AB27" s="98"/>
      <c r="AC27" s="99"/>
      <c r="AD27" s="99"/>
      <c r="AF27" s="98"/>
      <c r="AG27" s="99"/>
      <c r="AH27" s="99"/>
      <c r="AI27" s="76"/>
      <c r="AN27" s="83"/>
      <c r="AO27" s="83"/>
      <c r="AP27" s="83"/>
      <c r="AQ27" s="83"/>
      <c r="AR27" s="83"/>
      <c r="AS27" s="83"/>
    </row>
    <row r="28" spans="2:45">
      <c r="AN28" s="83"/>
      <c r="AO28" s="83"/>
      <c r="AP28" s="83"/>
      <c r="AQ28" s="83"/>
      <c r="AR28" s="83"/>
      <c r="AS28" s="83"/>
    </row>
    <row r="29" spans="2:45">
      <c r="AN29" s="83"/>
      <c r="AO29" s="83"/>
      <c r="AP29" s="83"/>
      <c r="AQ29" s="83"/>
      <c r="AR29" s="83"/>
      <c r="AS29" s="83"/>
    </row>
    <row r="30" spans="2:45">
      <c r="AN30" s="83"/>
      <c r="AO30" s="83"/>
      <c r="AP30" s="83"/>
      <c r="AQ30" s="83"/>
      <c r="AR30" s="83"/>
      <c r="AS30" s="83"/>
    </row>
    <row r="31" spans="2:45">
      <c r="AN31" s="83"/>
      <c r="AO31" s="83"/>
      <c r="AP31" s="83"/>
      <c r="AQ31" s="83"/>
      <c r="AR31" s="83"/>
      <c r="AS31" s="83"/>
    </row>
    <row r="32" spans="2:45">
      <c r="AN32" s="83"/>
      <c r="AO32" s="83"/>
      <c r="AP32" s="83"/>
      <c r="AQ32" s="83"/>
      <c r="AR32" s="83"/>
      <c r="AS32" s="83"/>
    </row>
    <row r="33" spans="40:45">
      <c r="AN33" s="83"/>
      <c r="AO33" s="83"/>
      <c r="AP33" s="83"/>
      <c r="AQ33" s="83"/>
      <c r="AR33" s="83"/>
      <c r="AS33" s="83"/>
    </row>
    <row r="34" spans="40:45">
      <c r="AN34" s="83"/>
      <c r="AO34" s="83"/>
      <c r="AP34" s="83"/>
      <c r="AQ34" s="83"/>
      <c r="AR34" s="83"/>
      <c r="AS34" s="83"/>
    </row>
    <row r="35" spans="40:45">
      <c r="AN35" s="83"/>
      <c r="AO35" s="83"/>
      <c r="AP35" s="83"/>
      <c r="AQ35" s="83"/>
      <c r="AR35" s="83"/>
      <c r="AS35" s="83"/>
    </row>
    <row r="36" spans="40:45">
      <c r="AN36" s="83"/>
      <c r="AO36" s="83"/>
      <c r="AP36" s="83"/>
      <c r="AQ36" s="83"/>
      <c r="AR36" s="83"/>
      <c r="AS36" s="83"/>
    </row>
    <row r="37" spans="40:45">
      <c r="AN37" s="83"/>
      <c r="AO37" s="83"/>
      <c r="AP37" s="83"/>
      <c r="AQ37" s="83"/>
      <c r="AR37" s="83"/>
      <c r="AS37" s="83"/>
    </row>
    <row r="38" spans="40:45">
      <c r="AN38" s="83"/>
      <c r="AO38" s="83"/>
      <c r="AP38" s="83"/>
      <c r="AQ38" s="83"/>
      <c r="AR38" s="83"/>
      <c r="AS38" s="83"/>
    </row>
    <row r="39" spans="40:45">
      <c r="AN39" s="83"/>
      <c r="AO39" s="83"/>
      <c r="AP39" s="83"/>
      <c r="AQ39" s="83"/>
      <c r="AR39" s="83"/>
      <c r="AS39" s="83"/>
    </row>
    <row r="40" spans="40:45">
      <c r="AN40" s="83"/>
      <c r="AO40" s="83"/>
      <c r="AP40" s="83"/>
      <c r="AQ40" s="83"/>
      <c r="AR40" s="83"/>
      <c r="AS40" s="83"/>
    </row>
    <row r="41" spans="40:45">
      <c r="AN41" s="83"/>
      <c r="AO41" s="83"/>
      <c r="AP41" s="83"/>
      <c r="AQ41" s="83"/>
      <c r="AR41" s="83"/>
      <c r="AS41" s="83"/>
    </row>
    <row r="42" spans="40:45">
      <c r="AN42" s="83"/>
      <c r="AO42" s="83"/>
      <c r="AP42" s="83"/>
      <c r="AQ42" s="83"/>
      <c r="AR42" s="83"/>
      <c r="AS42" s="83"/>
    </row>
    <row r="43" spans="40:45">
      <c r="AN43" s="83"/>
      <c r="AO43" s="83"/>
      <c r="AP43" s="83"/>
      <c r="AQ43" s="83"/>
      <c r="AR43" s="83"/>
      <c r="AS43" s="83"/>
    </row>
    <row r="44" spans="40:45">
      <c r="AN44" s="83"/>
      <c r="AO44" s="83"/>
      <c r="AP44" s="83"/>
      <c r="AQ44" s="83"/>
      <c r="AR44" s="83"/>
      <c r="AS44" s="83"/>
    </row>
    <row r="45" spans="40:45">
      <c r="AN45" s="83"/>
      <c r="AO45" s="83"/>
      <c r="AP45" s="83"/>
      <c r="AQ45" s="83"/>
      <c r="AR45" s="83"/>
      <c r="AS45" s="83"/>
    </row>
    <row r="46" spans="40:45">
      <c r="AN46" s="83"/>
      <c r="AO46" s="83"/>
      <c r="AP46" s="83"/>
      <c r="AQ46" s="83"/>
      <c r="AR46" s="83"/>
      <c r="AS46" s="83"/>
    </row>
    <row r="47" spans="40:45">
      <c r="AN47" s="83"/>
      <c r="AO47" s="83"/>
      <c r="AP47" s="83"/>
      <c r="AQ47" s="83"/>
      <c r="AR47" s="83"/>
      <c r="AS47" s="83"/>
    </row>
    <row r="48" spans="40:45">
      <c r="AN48" s="83"/>
      <c r="AO48" s="83"/>
      <c r="AP48" s="83"/>
      <c r="AQ48" s="83"/>
      <c r="AR48" s="83"/>
      <c r="AS48" s="83"/>
    </row>
    <row r="49" spans="40:45">
      <c r="AN49" s="83"/>
      <c r="AO49" s="83"/>
      <c r="AP49" s="83"/>
      <c r="AQ49" s="83"/>
      <c r="AR49" s="83"/>
      <c r="AS49" s="83"/>
    </row>
    <row r="50" spans="40:45">
      <c r="AN50" s="83"/>
      <c r="AO50" s="83"/>
      <c r="AP50" s="83"/>
      <c r="AQ50" s="83"/>
      <c r="AR50" s="83"/>
      <c r="AS50" s="83"/>
    </row>
    <row r="51" spans="40:45">
      <c r="AN51" s="83"/>
      <c r="AO51" s="83"/>
      <c r="AP51" s="83"/>
      <c r="AQ51" s="83"/>
      <c r="AR51" s="83"/>
      <c r="AS51" s="83"/>
    </row>
    <row r="52" spans="40:45">
      <c r="AN52" s="83"/>
      <c r="AO52" s="83"/>
      <c r="AP52" s="83"/>
      <c r="AQ52" s="83"/>
      <c r="AR52" s="83"/>
      <c r="AS52" s="83"/>
    </row>
    <row r="53" spans="40:45">
      <c r="AN53" s="83"/>
      <c r="AO53" s="83"/>
      <c r="AP53" s="83"/>
      <c r="AQ53" s="83"/>
      <c r="AR53" s="83"/>
      <c r="AS53" s="83"/>
    </row>
    <row r="54" spans="40:45">
      <c r="AN54" s="83"/>
      <c r="AO54" s="83"/>
      <c r="AP54" s="83"/>
      <c r="AQ54" s="83"/>
      <c r="AR54" s="83"/>
      <c r="AS54" s="83"/>
    </row>
    <row r="55" spans="40:45">
      <c r="AN55" s="83"/>
      <c r="AO55" s="83"/>
      <c r="AP55" s="83"/>
      <c r="AQ55" s="83"/>
      <c r="AR55" s="83"/>
      <c r="AS55" s="83"/>
    </row>
    <row r="56" spans="40:45">
      <c r="AN56" s="83"/>
      <c r="AO56" s="83"/>
      <c r="AP56" s="83"/>
      <c r="AQ56" s="83"/>
      <c r="AR56" s="83"/>
      <c r="AS56" s="83"/>
    </row>
    <row r="57" spans="40:45">
      <c r="AN57" s="83"/>
      <c r="AO57" s="83"/>
      <c r="AP57" s="83"/>
      <c r="AQ57" s="83"/>
      <c r="AR57" s="83"/>
      <c r="AS57" s="83"/>
    </row>
    <row r="58" spans="40:45">
      <c r="AN58" s="83"/>
      <c r="AO58" s="83"/>
      <c r="AP58" s="83"/>
      <c r="AQ58" s="83"/>
      <c r="AR58" s="83"/>
      <c r="AS58" s="83"/>
    </row>
    <row r="59" spans="40:45">
      <c r="AN59" s="83"/>
      <c r="AO59" s="83"/>
      <c r="AP59" s="83"/>
      <c r="AQ59" s="83"/>
      <c r="AR59" s="83"/>
      <c r="AS59" s="83"/>
    </row>
  </sheetData>
  <phoneticPr fontId="3"/>
  <conditionalFormatting sqref="K5:N10">
    <cfRule type="expression" dxfId="53" priority="69" stopIfTrue="1">
      <formula>OR($K5="NT")</formula>
    </cfRule>
    <cfRule type="expression" dxfId="52" priority="70" stopIfTrue="1">
      <formula>OR($K5="NA")</formula>
    </cfRule>
  </conditionalFormatting>
  <conditionalFormatting sqref="K5:O10">
    <cfRule type="cellIs" dxfId="51" priority="71" operator="equal">
      <formula>"NG"</formula>
    </cfRule>
  </conditionalFormatting>
  <conditionalFormatting sqref="O5:R10">
    <cfRule type="expression" dxfId="50" priority="67">
      <formula>OR($O5="NA")</formula>
    </cfRule>
    <cfRule type="expression" dxfId="49" priority="68">
      <formula>OR($O5="NT")</formula>
    </cfRule>
  </conditionalFormatting>
  <conditionalFormatting sqref="S5 S10">
    <cfRule type="cellIs" dxfId="48" priority="66" operator="equal">
      <formula>"NG"</formula>
    </cfRule>
  </conditionalFormatting>
  <conditionalFormatting sqref="S6:S9">
    <cfRule type="cellIs" dxfId="47" priority="54" operator="equal">
      <formula>"NG"</formula>
    </cfRule>
  </conditionalFormatting>
  <conditionalFormatting sqref="S5:V5 S10:V10">
    <cfRule type="expression" dxfId="46" priority="64">
      <formula>OR($S5="NA")</formula>
    </cfRule>
    <cfRule type="expression" dxfId="45" priority="65">
      <formula>OR($S5="NT")</formula>
    </cfRule>
  </conditionalFormatting>
  <conditionalFormatting sqref="S6:AD9">
    <cfRule type="expression" dxfId="44" priority="1">
      <formula>OR($O6="NA")</formula>
    </cfRule>
    <cfRule type="expression" dxfId="43" priority="2">
      <formula>OR($O6="NT")</formula>
    </cfRule>
  </conditionalFormatting>
  <conditionalFormatting sqref="W5 W10">
    <cfRule type="cellIs" dxfId="42" priority="51" operator="equal">
      <formula>"NG"</formula>
    </cfRule>
  </conditionalFormatting>
  <conditionalFormatting sqref="W6:W9">
    <cfRule type="cellIs" dxfId="41" priority="39" operator="equal">
      <formula>"NG"</formula>
    </cfRule>
  </conditionalFormatting>
  <conditionalFormatting sqref="W5:Z10">
    <cfRule type="expression" dxfId="40" priority="49">
      <formula>OR($W5="NA")</formula>
    </cfRule>
    <cfRule type="expression" dxfId="39" priority="50">
      <formula>OR($W5="NT")</formula>
    </cfRule>
  </conditionalFormatting>
  <conditionalFormatting sqref="AA5 AA10">
    <cfRule type="cellIs" dxfId="38" priority="15" operator="equal">
      <formula>"NG"</formula>
    </cfRule>
  </conditionalFormatting>
  <conditionalFormatting sqref="AA6:AA9">
    <cfRule type="cellIs" dxfId="37" priority="3" operator="equal">
      <formula>"NG"</formula>
    </cfRule>
  </conditionalFormatting>
  <conditionalFormatting sqref="AA5:AD10">
    <cfRule type="expression" dxfId="36" priority="13">
      <formula>OR($W5="NA")</formula>
    </cfRule>
    <cfRule type="expression" dxfId="35" priority="14">
      <formula>OR($W5="NT")</formula>
    </cfRule>
  </conditionalFormatting>
  <conditionalFormatting sqref="AE5:AE9">
    <cfRule type="cellIs" dxfId="34" priority="18" stopIfTrue="1" operator="equal">
      <formula>"NG"</formula>
    </cfRule>
  </conditionalFormatting>
  <conditionalFormatting sqref="AE10">
    <cfRule type="cellIs" dxfId="33" priority="36" operator="equal">
      <formula>"NG"</formula>
    </cfRule>
  </conditionalFormatting>
  <conditionalFormatting sqref="AE5:AH9">
    <cfRule type="expression" dxfId="32" priority="17" stopIfTrue="1">
      <formula>OR($W5="NT")</formula>
    </cfRule>
    <cfRule type="expression" dxfId="31" priority="16" stopIfTrue="1">
      <formula>OR($W5="NA")</formula>
    </cfRule>
  </conditionalFormatting>
  <conditionalFormatting sqref="AE10:AH10">
    <cfRule type="expression" dxfId="30" priority="34">
      <formula>OR($W10="NA")</formula>
    </cfRule>
    <cfRule type="expression" dxfId="29" priority="35">
      <formula>OR($W10="NT")</formula>
    </cfRule>
  </conditionalFormatting>
  <dataValidations count="2">
    <dataValidation type="list" showInputMessage="1" sqref="K5:K10 O5:O10 S5:S10 W5:W10 AE5:AE10 AA5:AA10" xr:uid="{00000000-0002-0000-0F00-000000000000}">
      <formula1>"-,OK,NG,NT,NA"</formula1>
    </dataValidation>
    <dataValidation type="list" allowBlank="1" showInputMessage="1" showErrorMessage="1" sqref="AK5:AK10" xr:uid="{00000000-0002-0000-0F00-000001000000}">
      <formula1>"TP,Macro,Script,Manual"</formula1>
    </dataValidation>
  </dataValidations>
  <pageMargins left="0.75" right="0.75" top="1" bottom="1" header="0.5" footer="0.5"/>
  <pageSetup paperSize="9" scale="27" fitToHeight="0" orientation="landscape" r:id="rId1"/>
  <headerFooter alignWithMargins="0"/>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pageSetUpPr fitToPage="1"/>
  </sheetPr>
  <dimension ref="A1:DQ59"/>
  <sheetViews>
    <sheetView showGridLines="0" view="pageBreakPreview" topLeftCell="K1" zoomScale="85" zoomScaleNormal="55" zoomScaleSheetLayoutView="85" workbookViewId="0">
      <selection activeCell="AF6" sqref="AF6"/>
    </sheetView>
  </sheetViews>
  <sheetFormatPr defaultRowHeight="14"/>
  <cols>
    <col min="1" max="1" width="2.90625" style="18" customWidth="1"/>
    <col min="2" max="2" width="6.26953125" style="77" customWidth="1"/>
    <col min="3" max="3" width="15.453125" style="18" customWidth="1"/>
    <col min="4" max="4" width="17.36328125" style="18" customWidth="1"/>
    <col min="5" max="5" width="10.6328125" style="18" bestFit="1" customWidth="1"/>
    <col min="6" max="6" width="9.453125" style="77" customWidth="1"/>
    <col min="7" max="7" width="21.36328125" style="77" customWidth="1"/>
    <col min="8" max="8" width="34.6328125" style="18" customWidth="1"/>
    <col min="9" max="9" width="60.26953125" style="18" bestFit="1" customWidth="1"/>
    <col min="10" max="10" width="50.36328125" style="18" customWidth="1"/>
    <col min="11" max="11" width="7.453125" style="18" customWidth="1"/>
    <col min="12" max="12" width="9.6328125" style="77" bestFit="1" customWidth="1"/>
    <col min="13" max="13" width="7.90625" style="77" bestFit="1" customWidth="1"/>
    <col min="14" max="14" width="9.6328125" style="77" bestFit="1" customWidth="1"/>
    <col min="15" max="15" width="7.453125" style="18" customWidth="1"/>
    <col min="16" max="16" width="9.6328125" style="77" bestFit="1" customWidth="1"/>
    <col min="17" max="17" width="7.90625" style="77" bestFit="1" customWidth="1"/>
    <col min="18" max="18" width="9.6328125" style="77" bestFit="1" customWidth="1"/>
    <col min="19" max="19" width="7.453125" style="18" customWidth="1"/>
    <col min="20" max="20" width="9.6328125" style="77" bestFit="1" customWidth="1"/>
    <col min="21" max="21" width="7.90625" style="77" bestFit="1" customWidth="1"/>
    <col min="22" max="22" width="9.6328125" style="77" bestFit="1" customWidth="1"/>
    <col min="23" max="23" width="7.453125" style="18" customWidth="1"/>
    <col min="24" max="24" width="9.6328125" style="77" bestFit="1" customWidth="1"/>
    <col min="25" max="25" width="7.90625" style="77" bestFit="1" customWidth="1"/>
    <col min="26" max="26" width="9.6328125" style="77" bestFit="1" customWidth="1"/>
    <col min="27" max="27" width="7.453125" style="18" customWidth="1"/>
    <col min="28" max="28" width="9.6328125" style="77" bestFit="1" customWidth="1"/>
    <col min="29" max="29" width="7.90625" style="77" bestFit="1" customWidth="1"/>
    <col min="30" max="30" width="9.6328125" style="77" bestFit="1" customWidth="1"/>
    <col min="31" max="31" width="7.453125" style="18" customWidth="1"/>
    <col min="32" max="32" width="9.6328125" style="77" bestFit="1" customWidth="1"/>
    <col min="33" max="33" width="7.90625" style="77" bestFit="1" customWidth="1"/>
    <col min="34" max="34" width="9.6328125" style="77" bestFit="1" customWidth="1"/>
    <col min="35" max="35" width="37.36328125" style="18" customWidth="1"/>
    <col min="36" max="36" width="3.453125" style="18" customWidth="1"/>
    <col min="37" max="37" width="11.453125" style="18" bestFit="1" customWidth="1"/>
    <col min="38" max="38" width="8.6328125" style="18" bestFit="1" customWidth="1"/>
    <col min="39" max="39" width="9" style="18"/>
    <col min="40" max="45" width="5.7265625" style="18" customWidth="1"/>
    <col min="46" max="47" width="4.26953125" style="18" customWidth="1"/>
    <col min="48" max="48" width="4.6328125" style="18" customWidth="1"/>
    <col min="49" max="50" width="4.26953125" style="18" customWidth="1"/>
    <col min="51" max="54" width="5.453125" style="18" customWidth="1"/>
    <col min="55" max="55" width="4.26953125" style="18" customWidth="1"/>
    <col min="56" max="56" width="9" style="18"/>
    <col min="57" max="61" width="4.26953125" style="18" customWidth="1"/>
    <col min="62" max="72" width="4.7265625" style="18" customWidth="1"/>
    <col min="73" max="73" width="4.90625" style="18" customWidth="1"/>
    <col min="74" max="92" width="4.7265625" style="18" customWidth="1"/>
    <col min="93" max="93" width="10.36328125" style="18" bestFit="1" customWidth="1"/>
    <col min="94" max="311" width="9" style="18"/>
    <col min="312" max="312" width="2.90625" style="18" customWidth="1"/>
    <col min="313" max="313" width="6.26953125" style="18" customWidth="1"/>
    <col min="314" max="314" width="8.7265625" style="18" customWidth="1"/>
    <col min="315" max="315" width="17.36328125" style="18" customWidth="1"/>
    <col min="316" max="316" width="15.08984375" style="18" bestFit="1" customWidth="1"/>
    <col min="317" max="317" width="9.453125" style="18" customWidth="1"/>
    <col min="318" max="318" width="9.08984375" style="18" bestFit="1" customWidth="1"/>
    <col min="319" max="319" width="31.36328125" style="18" bestFit="1" customWidth="1"/>
    <col min="320" max="320" width="61.08984375" style="18" customWidth="1"/>
    <col min="321" max="321" width="7.453125" style="18" customWidth="1"/>
    <col min="322" max="324" width="9" style="18" customWidth="1"/>
    <col min="325" max="326" width="8.6328125" style="18" customWidth="1"/>
    <col min="327" max="327" width="11.08984375" style="18" customWidth="1"/>
    <col min="328" max="328" width="8.6328125" style="18" customWidth="1"/>
    <col min="329" max="329" width="37.36328125" style="18" customWidth="1"/>
    <col min="330" max="330" width="3.453125" style="18" customWidth="1"/>
    <col min="331" max="567" width="9" style="18"/>
    <col min="568" max="568" width="2.90625" style="18" customWidth="1"/>
    <col min="569" max="569" width="6.26953125" style="18" customWidth="1"/>
    <col min="570" max="570" width="8.7265625" style="18" customWidth="1"/>
    <col min="571" max="571" width="17.36328125" style="18" customWidth="1"/>
    <col min="572" max="572" width="15.08984375" style="18" bestFit="1" customWidth="1"/>
    <col min="573" max="573" width="9.453125" style="18" customWidth="1"/>
    <col min="574" max="574" width="9.08984375" style="18" bestFit="1" customWidth="1"/>
    <col min="575" max="575" width="31.36328125" style="18" bestFit="1" customWidth="1"/>
    <col min="576" max="576" width="61.08984375" style="18" customWidth="1"/>
    <col min="577" max="577" width="7.453125" style="18" customWidth="1"/>
    <col min="578" max="580" width="9" style="18" customWidth="1"/>
    <col min="581" max="582" width="8.6328125" style="18" customWidth="1"/>
    <col min="583" max="583" width="11.08984375" style="18" customWidth="1"/>
    <col min="584" max="584" width="8.6328125" style="18" customWidth="1"/>
    <col min="585" max="585" width="37.36328125" style="18" customWidth="1"/>
    <col min="586" max="586" width="3.453125" style="18" customWidth="1"/>
    <col min="587" max="823" width="9" style="18"/>
    <col min="824" max="824" width="2.90625" style="18" customWidth="1"/>
    <col min="825" max="825" width="6.26953125" style="18" customWidth="1"/>
    <col min="826" max="826" width="8.7265625" style="18" customWidth="1"/>
    <col min="827" max="827" width="17.36328125" style="18" customWidth="1"/>
    <col min="828" max="828" width="15.08984375" style="18" bestFit="1" customWidth="1"/>
    <col min="829" max="829" width="9.453125" style="18" customWidth="1"/>
    <col min="830" max="830" width="9.08984375" style="18" bestFit="1" customWidth="1"/>
    <col min="831" max="831" width="31.36328125" style="18" bestFit="1" customWidth="1"/>
    <col min="832" max="832" width="61.08984375" style="18" customWidth="1"/>
    <col min="833" max="833" width="7.453125" style="18" customWidth="1"/>
    <col min="834" max="836" width="9" style="18" customWidth="1"/>
    <col min="837" max="838" width="8.6328125" style="18" customWidth="1"/>
    <col min="839" max="839" width="11.08984375" style="18" customWidth="1"/>
    <col min="840" max="840" width="8.6328125" style="18" customWidth="1"/>
    <col min="841" max="841" width="37.36328125" style="18" customWidth="1"/>
    <col min="842" max="842" width="3.453125" style="18" customWidth="1"/>
    <col min="843" max="1079" width="9" style="18"/>
    <col min="1080" max="1080" width="2.90625" style="18" customWidth="1"/>
    <col min="1081" max="1081" width="6.26953125" style="18" customWidth="1"/>
    <col min="1082" max="1082" width="8.7265625" style="18" customWidth="1"/>
    <col min="1083" max="1083" width="17.36328125" style="18" customWidth="1"/>
    <col min="1084" max="1084" width="15.08984375" style="18" bestFit="1" customWidth="1"/>
    <col min="1085" max="1085" width="9.453125" style="18" customWidth="1"/>
    <col min="1086" max="1086" width="9.08984375" style="18" bestFit="1" customWidth="1"/>
    <col min="1087" max="1087" width="31.36328125" style="18" bestFit="1" customWidth="1"/>
    <col min="1088" max="1088" width="61.08984375" style="18" customWidth="1"/>
    <col min="1089" max="1089" width="7.453125" style="18" customWidth="1"/>
    <col min="1090" max="1092" width="9" style="18" customWidth="1"/>
    <col min="1093" max="1094" width="8.6328125" style="18" customWidth="1"/>
    <col min="1095" max="1095" width="11.08984375" style="18" customWidth="1"/>
    <col min="1096" max="1096" width="8.6328125" style="18" customWidth="1"/>
    <col min="1097" max="1097" width="37.36328125" style="18" customWidth="1"/>
    <col min="1098" max="1098" width="3.453125" style="18" customWidth="1"/>
    <col min="1099" max="1335" width="9" style="18"/>
    <col min="1336" max="1336" width="2.90625" style="18" customWidth="1"/>
    <col min="1337" max="1337" width="6.26953125" style="18" customWidth="1"/>
    <col min="1338" max="1338" width="8.7265625" style="18" customWidth="1"/>
    <col min="1339" max="1339" width="17.36328125" style="18" customWidth="1"/>
    <col min="1340" max="1340" width="15.08984375" style="18" bestFit="1" customWidth="1"/>
    <col min="1341" max="1341" width="9.453125" style="18" customWidth="1"/>
    <col min="1342" max="1342" width="9.08984375" style="18" bestFit="1" customWidth="1"/>
    <col min="1343" max="1343" width="31.36328125" style="18" bestFit="1" customWidth="1"/>
    <col min="1344" max="1344" width="61.08984375" style="18" customWidth="1"/>
    <col min="1345" max="1345" width="7.453125" style="18" customWidth="1"/>
    <col min="1346" max="1348" width="9" style="18" customWidth="1"/>
    <col min="1349" max="1350" width="8.6328125" style="18" customWidth="1"/>
    <col min="1351" max="1351" width="11.08984375" style="18" customWidth="1"/>
    <col min="1352" max="1352" width="8.6328125" style="18" customWidth="1"/>
    <col min="1353" max="1353" width="37.36328125" style="18" customWidth="1"/>
    <col min="1354" max="1354" width="3.453125" style="18" customWidth="1"/>
    <col min="1355" max="1591" width="9" style="18"/>
    <col min="1592" max="1592" width="2.90625" style="18" customWidth="1"/>
    <col min="1593" max="1593" width="6.26953125" style="18" customWidth="1"/>
    <col min="1594" max="1594" width="8.7265625" style="18" customWidth="1"/>
    <col min="1595" max="1595" width="17.36328125" style="18" customWidth="1"/>
    <col min="1596" max="1596" width="15.08984375" style="18" bestFit="1" customWidth="1"/>
    <col min="1597" max="1597" width="9.453125" style="18" customWidth="1"/>
    <col min="1598" max="1598" width="9.08984375" style="18" bestFit="1" customWidth="1"/>
    <col min="1599" max="1599" width="31.36328125" style="18" bestFit="1" customWidth="1"/>
    <col min="1600" max="1600" width="61.08984375" style="18" customWidth="1"/>
    <col min="1601" max="1601" width="7.453125" style="18" customWidth="1"/>
    <col min="1602" max="1604" width="9" style="18" customWidth="1"/>
    <col min="1605" max="1606" width="8.6328125" style="18" customWidth="1"/>
    <col min="1607" max="1607" width="11.08984375" style="18" customWidth="1"/>
    <col min="1608" max="1608" width="8.6328125" style="18" customWidth="1"/>
    <col min="1609" max="1609" width="37.36328125" style="18" customWidth="1"/>
    <col min="1610" max="1610" width="3.453125" style="18" customWidth="1"/>
    <col min="1611" max="1847" width="9" style="18"/>
    <col min="1848" max="1848" width="2.90625" style="18" customWidth="1"/>
    <col min="1849" max="1849" width="6.26953125" style="18" customWidth="1"/>
    <col min="1850" max="1850" width="8.7265625" style="18" customWidth="1"/>
    <col min="1851" max="1851" width="17.36328125" style="18" customWidth="1"/>
    <col min="1852" max="1852" width="15.08984375" style="18" bestFit="1" customWidth="1"/>
    <col min="1853" max="1853" width="9.453125" style="18" customWidth="1"/>
    <col min="1854" max="1854" width="9.08984375" style="18" bestFit="1" customWidth="1"/>
    <col min="1855" max="1855" width="31.36328125" style="18" bestFit="1" customWidth="1"/>
    <col min="1856" max="1856" width="61.08984375" style="18" customWidth="1"/>
    <col min="1857" max="1857" width="7.453125" style="18" customWidth="1"/>
    <col min="1858" max="1860" width="9" style="18" customWidth="1"/>
    <col min="1861" max="1862" width="8.6328125" style="18" customWidth="1"/>
    <col min="1863" max="1863" width="11.08984375" style="18" customWidth="1"/>
    <col min="1864" max="1864" width="8.6328125" style="18" customWidth="1"/>
    <col min="1865" max="1865" width="37.36328125" style="18" customWidth="1"/>
    <col min="1866" max="1866" width="3.453125" style="18" customWidth="1"/>
    <col min="1867" max="2103" width="9" style="18"/>
    <col min="2104" max="2104" width="2.90625" style="18" customWidth="1"/>
    <col min="2105" max="2105" width="6.26953125" style="18" customWidth="1"/>
    <col min="2106" max="2106" width="8.7265625" style="18" customWidth="1"/>
    <col min="2107" max="2107" width="17.36328125" style="18" customWidth="1"/>
    <col min="2108" max="2108" width="15.08984375" style="18" bestFit="1" customWidth="1"/>
    <col min="2109" max="2109" width="9.453125" style="18" customWidth="1"/>
    <col min="2110" max="2110" width="9.08984375" style="18" bestFit="1" customWidth="1"/>
    <col min="2111" max="2111" width="31.36328125" style="18" bestFit="1" customWidth="1"/>
    <col min="2112" max="2112" width="61.08984375" style="18" customWidth="1"/>
    <col min="2113" max="2113" width="7.453125" style="18" customWidth="1"/>
    <col min="2114" max="2116" width="9" style="18" customWidth="1"/>
    <col min="2117" max="2118" width="8.6328125" style="18" customWidth="1"/>
    <col min="2119" max="2119" width="11.08984375" style="18" customWidth="1"/>
    <col min="2120" max="2120" width="8.6328125" style="18" customWidth="1"/>
    <col min="2121" max="2121" width="37.36328125" style="18" customWidth="1"/>
    <col min="2122" max="2122" width="3.453125" style="18" customWidth="1"/>
    <col min="2123" max="2359" width="9" style="18"/>
    <col min="2360" max="2360" width="2.90625" style="18" customWidth="1"/>
    <col min="2361" max="2361" width="6.26953125" style="18" customWidth="1"/>
    <col min="2362" max="2362" width="8.7265625" style="18" customWidth="1"/>
    <col min="2363" max="2363" width="17.36328125" style="18" customWidth="1"/>
    <col min="2364" max="2364" width="15.08984375" style="18" bestFit="1" customWidth="1"/>
    <col min="2365" max="2365" width="9.453125" style="18" customWidth="1"/>
    <col min="2366" max="2366" width="9.08984375" style="18" bestFit="1" customWidth="1"/>
    <col min="2367" max="2367" width="31.36328125" style="18" bestFit="1" customWidth="1"/>
    <col min="2368" max="2368" width="61.08984375" style="18" customWidth="1"/>
    <col min="2369" max="2369" width="7.453125" style="18" customWidth="1"/>
    <col min="2370" max="2372" width="9" style="18" customWidth="1"/>
    <col min="2373" max="2374" width="8.6328125" style="18" customWidth="1"/>
    <col min="2375" max="2375" width="11.08984375" style="18" customWidth="1"/>
    <col min="2376" max="2376" width="8.6328125" style="18" customWidth="1"/>
    <col min="2377" max="2377" width="37.36328125" style="18" customWidth="1"/>
    <col min="2378" max="2378" width="3.453125" style="18" customWidth="1"/>
    <col min="2379" max="2615" width="9" style="18"/>
    <col min="2616" max="2616" width="2.90625" style="18" customWidth="1"/>
    <col min="2617" max="2617" width="6.26953125" style="18" customWidth="1"/>
    <col min="2618" max="2618" width="8.7265625" style="18" customWidth="1"/>
    <col min="2619" max="2619" width="17.36328125" style="18" customWidth="1"/>
    <col min="2620" max="2620" width="15.08984375" style="18" bestFit="1" customWidth="1"/>
    <col min="2621" max="2621" width="9.453125" style="18" customWidth="1"/>
    <col min="2622" max="2622" width="9.08984375" style="18" bestFit="1" customWidth="1"/>
    <col min="2623" max="2623" width="31.36328125" style="18" bestFit="1" customWidth="1"/>
    <col min="2624" max="2624" width="61.08984375" style="18" customWidth="1"/>
    <col min="2625" max="2625" width="7.453125" style="18" customWidth="1"/>
    <col min="2626" max="2628" width="9" style="18" customWidth="1"/>
    <col min="2629" max="2630" width="8.6328125" style="18" customWidth="1"/>
    <col min="2631" max="2631" width="11.08984375" style="18" customWidth="1"/>
    <col min="2632" max="2632" width="8.6328125" style="18" customWidth="1"/>
    <col min="2633" max="2633" width="37.36328125" style="18" customWidth="1"/>
    <col min="2634" max="2634" width="3.453125" style="18" customWidth="1"/>
    <col min="2635" max="2871" width="9" style="18"/>
    <col min="2872" max="2872" width="2.90625" style="18" customWidth="1"/>
    <col min="2873" max="2873" width="6.26953125" style="18" customWidth="1"/>
    <col min="2874" max="2874" width="8.7265625" style="18" customWidth="1"/>
    <col min="2875" max="2875" width="17.36328125" style="18" customWidth="1"/>
    <col min="2876" max="2876" width="15.08984375" style="18" bestFit="1" customWidth="1"/>
    <col min="2877" max="2877" width="9.453125" style="18" customWidth="1"/>
    <col min="2878" max="2878" width="9.08984375" style="18" bestFit="1" customWidth="1"/>
    <col min="2879" max="2879" width="31.36328125" style="18" bestFit="1" customWidth="1"/>
    <col min="2880" max="2880" width="61.08984375" style="18" customWidth="1"/>
    <col min="2881" max="2881" width="7.453125" style="18" customWidth="1"/>
    <col min="2882" max="2884" width="9" style="18" customWidth="1"/>
    <col min="2885" max="2886" width="8.6328125" style="18" customWidth="1"/>
    <col min="2887" max="2887" width="11.08984375" style="18" customWidth="1"/>
    <col min="2888" max="2888" width="8.6328125" style="18" customWidth="1"/>
    <col min="2889" max="2889" width="37.36328125" style="18" customWidth="1"/>
    <col min="2890" max="2890" width="3.453125" style="18" customWidth="1"/>
    <col min="2891" max="3127" width="9" style="18"/>
    <col min="3128" max="3128" width="2.90625" style="18" customWidth="1"/>
    <col min="3129" max="3129" width="6.26953125" style="18" customWidth="1"/>
    <col min="3130" max="3130" width="8.7265625" style="18" customWidth="1"/>
    <col min="3131" max="3131" width="17.36328125" style="18" customWidth="1"/>
    <col min="3132" max="3132" width="15.08984375" style="18" bestFit="1" customWidth="1"/>
    <col min="3133" max="3133" width="9.453125" style="18" customWidth="1"/>
    <col min="3134" max="3134" width="9.08984375" style="18" bestFit="1" customWidth="1"/>
    <col min="3135" max="3135" width="31.36328125" style="18" bestFit="1" customWidth="1"/>
    <col min="3136" max="3136" width="61.08984375" style="18" customWidth="1"/>
    <col min="3137" max="3137" width="7.453125" style="18" customWidth="1"/>
    <col min="3138" max="3140" width="9" style="18" customWidth="1"/>
    <col min="3141" max="3142" width="8.6328125" style="18" customWidth="1"/>
    <col min="3143" max="3143" width="11.08984375" style="18" customWidth="1"/>
    <col min="3144" max="3144" width="8.6328125" style="18" customWidth="1"/>
    <col min="3145" max="3145" width="37.36328125" style="18" customWidth="1"/>
    <col min="3146" max="3146" width="3.453125" style="18" customWidth="1"/>
    <col min="3147" max="3383" width="9" style="18"/>
    <col min="3384" max="3384" width="2.90625" style="18" customWidth="1"/>
    <col min="3385" max="3385" width="6.26953125" style="18" customWidth="1"/>
    <col min="3386" max="3386" width="8.7265625" style="18" customWidth="1"/>
    <col min="3387" max="3387" width="17.36328125" style="18" customWidth="1"/>
    <col min="3388" max="3388" width="15.08984375" style="18" bestFit="1" customWidth="1"/>
    <col min="3389" max="3389" width="9.453125" style="18" customWidth="1"/>
    <col min="3390" max="3390" width="9.08984375" style="18" bestFit="1" customWidth="1"/>
    <col min="3391" max="3391" width="31.36328125" style="18" bestFit="1" customWidth="1"/>
    <col min="3392" max="3392" width="61.08984375" style="18" customWidth="1"/>
    <col min="3393" max="3393" width="7.453125" style="18" customWidth="1"/>
    <col min="3394" max="3396" width="9" style="18" customWidth="1"/>
    <col min="3397" max="3398" width="8.6328125" style="18" customWidth="1"/>
    <col min="3399" max="3399" width="11.08984375" style="18" customWidth="1"/>
    <col min="3400" max="3400" width="8.6328125" style="18" customWidth="1"/>
    <col min="3401" max="3401" width="37.36328125" style="18" customWidth="1"/>
    <col min="3402" max="3402" width="3.453125" style="18" customWidth="1"/>
    <col min="3403" max="3639" width="9" style="18"/>
    <col min="3640" max="3640" width="2.90625" style="18" customWidth="1"/>
    <col min="3641" max="3641" width="6.26953125" style="18" customWidth="1"/>
    <col min="3642" max="3642" width="8.7265625" style="18" customWidth="1"/>
    <col min="3643" max="3643" width="17.36328125" style="18" customWidth="1"/>
    <col min="3644" max="3644" width="15.08984375" style="18" bestFit="1" customWidth="1"/>
    <col min="3645" max="3645" width="9.453125" style="18" customWidth="1"/>
    <col min="3646" max="3646" width="9.08984375" style="18" bestFit="1" customWidth="1"/>
    <col min="3647" max="3647" width="31.36328125" style="18" bestFit="1" customWidth="1"/>
    <col min="3648" max="3648" width="61.08984375" style="18" customWidth="1"/>
    <col min="3649" max="3649" width="7.453125" style="18" customWidth="1"/>
    <col min="3650" max="3652" width="9" style="18" customWidth="1"/>
    <col min="3653" max="3654" width="8.6328125" style="18" customWidth="1"/>
    <col min="3655" max="3655" width="11.08984375" style="18" customWidth="1"/>
    <col min="3656" max="3656" width="8.6328125" style="18" customWidth="1"/>
    <col min="3657" max="3657" width="37.36328125" style="18" customWidth="1"/>
    <col min="3658" max="3658" width="3.453125" style="18" customWidth="1"/>
    <col min="3659" max="3895" width="9" style="18"/>
    <col min="3896" max="3896" width="2.90625" style="18" customWidth="1"/>
    <col min="3897" max="3897" width="6.26953125" style="18" customWidth="1"/>
    <col min="3898" max="3898" width="8.7265625" style="18" customWidth="1"/>
    <col min="3899" max="3899" width="17.36328125" style="18" customWidth="1"/>
    <col min="3900" max="3900" width="15.08984375" style="18" bestFit="1" customWidth="1"/>
    <col min="3901" max="3901" width="9.453125" style="18" customWidth="1"/>
    <col min="3902" max="3902" width="9.08984375" style="18" bestFit="1" customWidth="1"/>
    <col min="3903" max="3903" width="31.36328125" style="18" bestFit="1" customWidth="1"/>
    <col min="3904" max="3904" width="61.08984375" style="18" customWidth="1"/>
    <col min="3905" max="3905" width="7.453125" style="18" customWidth="1"/>
    <col min="3906" max="3908" width="9" style="18" customWidth="1"/>
    <col min="3909" max="3910" width="8.6328125" style="18" customWidth="1"/>
    <col min="3911" max="3911" width="11.08984375" style="18" customWidth="1"/>
    <col min="3912" max="3912" width="8.6328125" style="18" customWidth="1"/>
    <col min="3913" max="3913" width="37.36328125" style="18" customWidth="1"/>
    <col min="3914" max="3914" width="3.453125" style="18" customWidth="1"/>
    <col min="3915" max="4151" width="9" style="18"/>
    <col min="4152" max="4152" width="2.90625" style="18" customWidth="1"/>
    <col min="4153" max="4153" width="6.26953125" style="18" customWidth="1"/>
    <col min="4154" max="4154" width="8.7265625" style="18" customWidth="1"/>
    <col min="4155" max="4155" width="17.36328125" style="18" customWidth="1"/>
    <col min="4156" max="4156" width="15.08984375" style="18" bestFit="1" customWidth="1"/>
    <col min="4157" max="4157" width="9.453125" style="18" customWidth="1"/>
    <col min="4158" max="4158" width="9.08984375" style="18" bestFit="1" customWidth="1"/>
    <col min="4159" max="4159" width="31.36328125" style="18" bestFit="1" customWidth="1"/>
    <col min="4160" max="4160" width="61.08984375" style="18" customWidth="1"/>
    <col min="4161" max="4161" width="7.453125" style="18" customWidth="1"/>
    <col min="4162" max="4164" width="9" style="18" customWidth="1"/>
    <col min="4165" max="4166" width="8.6328125" style="18" customWidth="1"/>
    <col min="4167" max="4167" width="11.08984375" style="18" customWidth="1"/>
    <col min="4168" max="4168" width="8.6328125" style="18" customWidth="1"/>
    <col min="4169" max="4169" width="37.36328125" style="18" customWidth="1"/>
    <col min="4170" max="4170" width="3.453125" style="18" customWidth="1"/>
    <col min="4171" max="4407" width="9" style="18"/>
    <col min="4408" max="4408" width="2.90625" style="18" customWidth="1"/>
    <col min="4409" max="4409" width="6.26953125" style="18" customWidth="1"/>
    <col min="4410" max="4410" width="8.7265625" style="18" customWidth="1"/>
    <col min="4411" max="4411" width="17.36328125" style="18" customWidth="1"/>
    <col min="4412" max="4412" width="15.08984375" style="18" bestFit="1" customWidth="1"/>
    <col min="4413" max="4413" width="9.453125" style="18" customWidth="1"/>
    <col min="4414" max="4414" width="9.08984375" style="18" bestFit="1" customWidth="1"/>
    <col min="4415" max="4415" width="31.36328125" style="18" bestFit="1" customWidth="1"/>
    <col min="4416" max="4416" width="61.08984375" style="18" customWidth="1"/>
    <col min="4417" max="4417" width="7.453125" style="18" customWidth="1"/>
    <col min="4418" max="4420" width="9" style="18" customWidth="1"/>
    <col min="4421" max="4422" width="8.6328125" style="18" customWidth="1"/>
    <col min="4423" max="4423" width="11.08984375" style="18" customWidth="1"/>
    <col min="4424" max="4424" width="8.6328125" style="18" customWidth="1"/>
    <col min="4425" max="4425" width="37.36328125" style="18" customWidth="1"/>
    <col min="4426" max="4426" width="3.453125" style="18" customWidth="1"/>
    <col min="4427" max="4663" width="9" style="18"/>
    <col min="4664" max="4664" width="2.90625" style="18" customWidth="1"/>
    <col min="4665" max="4665" width="6.26953125" style="18" customWidth="1"/>
    <col min="4666" max="4666" width="8.7265625" style="18" customWidth="1"/>
    <col min="4667" max="4667" width="17.36328125" style="18" customWidth="1"/>
    <col min="4668" max="4668" width="15.08984375" style="18" bestFit="1" customWidth="1"/>
    <col min="4669" max="4669" width="9.453125" style="18" customWidth="1"/>
    <col min="4670" max="4670" width="9.08984375" style="18" bestFit="1" customWidth="1"/>
    <col min="4671" max="4671" width="31.36328125" style="18" bestFit="1" customWidth="1"/>
    <col min="4672" max="4672" width="61.08984375" style="18" customWidth="1"/>
    <col min="4673" max="4673" width="7.453125" style="18" customWidth="1"/>
    <col min="4674" max="4676" width="9" style="18" customWidth="1"/>
    <col min="4677" max="4678" width="8.6328125" style="18" customWidth="1"/>
    <col min="4679" max="4679" width="11.08984375" style="18" customWidth="1"/>
    <col min="4680" max="4680" width="8.6328125" style="18" customWidth="1"/>
    <col min="4681" max="4681" width="37.36328125" style="18" customWidth="1"/>
    <col min="4682" max="4682" width="3.453125" style="18" customWidth="1"/>
    <col min="4683" max="4919" width="9" style="18"/>
    <col min="4920" max="4920" width="2.90625" style="18" customWidth="1"/>
    <col min="4921" max="4921" width="6.26953125" style="18" customWidth="1"/>
    <col min="4922" max="4922" width="8.7265625" style="18" customWidth="1"/>
    <col min="4923" max="4923" width="17.36328125" style="18" customWidth="1"/>
    <col min="4924" max="4924" width="15.08984375" style="18" bestFit="1" customWidth="1"/>
    <col min="4925" max="4925" width="9.453125" style="18" customWidth="1"/>
    <col min="4926" max="4926" width="9.08984375" style="18" bestFit="1" customWidth="1"/>
    <col min="4927" max="4927" width="31.36328125" style="18" bestFit="1" customWidth="1"/>
    <col min="4928" max="4928" width="61.08984375" style="18" customWidth="1"/>
    <col min="4929" max="4929" width="7.453125" style="18" customWidth="1"/>
    <col min="4930" max="4932" width="9" style="18" customWidth="1"/>
    <col min="4933" max="4934" width="8.6328125" style="18" customWidth="1"/>
    <col min="4935" max="4935" width="11.08984375" style="18" customWidth="1"/>
    <col min="4936" max="4936" width="8.6328125" style="18" customWidth="1"/>
    <col min="4937" max="4937" width="37.36328125" style="18" customWidth="1"/>
    <col min="4938" max="4938" width="3.453125" style="18" customWidth="1"/>
    <col min="4939" max="5175" width="9" style="18"/>
    <col min="5176" max="5176" width="2.90625" style="18" customWidth="1"/>
    <col min="5177" max="5177" width="6.26953125" style="18" customWidth="1"/>
    <col min="5178" max="5178" width="8.7265625" style="18" customWidth="1"/>
    <col min="5179" max="5179" width="17.36328125" style="18" customWidth="1"/>
    <col min="5180" max="5180" width="15.08984375" style="18" bestFit="1" customWidth="1"/>
    <col min="5181" max="5181" width="9.453125" style="18" customWidth="1"/>
    <col min="5182" max="5182" width="9.08984375" style="18" bestFit="1" customWidth="1"/>
    <col min="5183" max="5183" width="31.36328125" style="18" bestFit="1" customWidth="1"/>
    <col min="5184" max="5184" width="61.08984375" style="18" customWidth="1"/>
    <col min="5185" max="5185" width="7.453125" style="18" customWidth="1"/>
    <col min="5186" max="5188" width="9" style="18" customWidth="1"/>
    <col min="5189" max="5190" width="8.6328125" style="18" customWidth="1"/>
    <col min="5191" max="5191" width="11.08984375" style="18" customWidth="1"/>
    <col min="5192" max="5192" width="8.6328125" style="18" customWidth="1"/>
    <col min="5193" max="5193" width="37.36328125" style="18" customWidth="1"/>
    <col min="5194" max="5194" width="3.453125" style="18" customWidth="1"/>
    <col min="5195" max="5431" width="9" style="18"/>
    <col min="5432" max="5432" width="2.90625" style="18" customWidth="1"/>
    <col min="5433" max="5433" width="6.26953125" style="18" customWidth="1"/>
    <col min="5434" max="5434" width="8.7265625" style="18" customWidth="1"/>
    <col min="5435" max="5435" width="17.36328125" style="18" customWidth="1"/>
    <col min="5436" max="5436" width="15.08984375" style="18" bestFit="1" customWidth="1"/>
    <col min="5437" max="5437" width="9.453125" style="18" customWidth="1"/>
    <col min="5438" max="5438" width="9.08984375" style="18" bestFit="1" customWidth="1"/>
    <col min="5439" max="5439" width="31.36328125" style="18" bestFit="1" customWidth="1"/>
    <col min="5440" max="5440" width="61.08984375" style="18" customWidth="1"/>
    <col min="5441" max="5441" width="7.453125" style="18" customWidth="1"/>
    <col min="5442" max="5444" width="9" style="18" customWidth="1"/>
    <col min="5445" max="5446" width="8.6328125" style="18" customWidth="1"/>
    <col min="5447" max="5447" width="11.08984375" style="18" customWidth="1"/>
    <col min="5448" max="5448" width="8.6328125" style="18" customWidth="1"/>
    <col min="5449" max="5449" width="37.36328125" style="18" customWidth="1"/>
    <col min="5450" max="5450" width="3.453125" style="18" customWidth="1"/>
    <col min="5451" max="5687" width="9" style="18"/>
    <col min="5688" max="5688" width="2.90625" style="18" customWidth="1"/>
    <col min="5689" max="5689" width="6.26953125" style="18" customWidth="1"/>
    <col min="5690" max="5690" width="8.7265625" style="18" customWidth="1"/>
    <col min="5691" max="5691" width="17.36328125" style="18" customWidth="1"/>
    <col min="5692" max="5692" width="15.08984375" style="18" bestFit="1" customWidth="1"/>
    <col min="5693" max="5693" width="9.453125" style="18" customWidth="1"/>
    <col min="5694" max="5694" width="9.08984375" style="18" bestFit="1" customWidth="1"/>
    <col min="5695" max="5695" width="31.36328125" style="18" bestFit="1" customWidth="1"/>
    <col min="5696" max="5696" width="61.08984375" style="18" customWidth="1"/>
    <col min="5697" max="5697" width="7.453125" style="18" customWidth="1"/>
    <col min="5698" max="5700" width="9" style="18" customWidth="1"/>
    <col min="5701" max="5702" width="8.6328125" style="18" customWidth="1"/>
    <col min="5703" max="5703" width="11.08984375" style="18" customWidth="1"/>
    <col min="5704" max="5704" width="8.6328125" style="18" customWidth="1"/>
    <col min="5705" max="5705" width="37.36328125" style="18" customWidth="1"/>
    <col min="5706" max="5706" width="3.453125" style="18" customWidth="1"/>
    <col min="5707" max="5943" width="9" style="18"/>
    <col min="5944" max="5944" width="2.90625" style="18" customWidth="1"/>
    <col min="5945" max="5945" width="6.26953125" style="18" customWidth="1"/>
    <col min="5946" max="5946" width="8.7265625" style="18" customWidth="1"/>
    <col min="5947" max="5947" width="17.36328125" style="18" customWidth="1"/>
    <col min="5948" max="5948" width="15.08984375" style="18" bestFit="1" customWidth="1"/>
    <col min="5949" max="5949" width="9.453125" style="18" customWidth="1"/>
    <col min="5950" max="5950" width="9.08984375" style="18" bestFit="1" customWidth="1"/>
    <col min="5951" max="5951" width="31.36328125" style="18" bestFit="1" customWidth="1"/>
    <col min="5952" max="5952" width="61.08984375" style="18" customWidth="1"/>
    <col min="5953" max="5953" width="7.453125" style="18" customWidth="1"/>
    <col min="5954" max="5956" width="9" style="18" customWidth="1"/>
    <col min="5957" max="5958" width="8.6328125" style="18" customWidth="1"/>
    <col min="5959" max="5959" width="11.08984375" style="18" customWidth="1"/>
    <col min="5960" max="5960" width="8.6328125" style="18" customWidth="1"/>
    <col min="5961" max="5961" width="37.36328125" style="18" customWidth="1"/>
    <col min="5962" max="5962" width="3.453125" style="18" customWidth="1"/>
    <col min="5963" max="6199" width="9" style="18"/>
    <col min="6200" max="6200" width="2.90625" style="18" customWidth="1"/>
    <col min="6201" max="6201" width="6.26953125" style="18" customWidth="1"/>
    <col min="6202" max="6202" width="8.7265625" style="18" customWidth="1"/>
    <col min="6203" max="6203" width="17.36328125" style="18" customWidth="1"/>
    <col min="6204" max="6204" width="15.08984375" style="18" bestFit="1" customWidth="1"/>
    <col min="6205" max="6205" width="9.453125" style="18" customWidth="1"/>
    <col min="6206" max="6206" width="9.08984375" style="18" bestFit="1" customWidth="1"/>
    <col min="6207" max="6207" width="31.36328125" style="18" bestFit="1" customWidth="1"/>
    <col min="6208" max="6208" width="61.08984375" style="18" customWidth="1"/>
    <col min="6209" max="6209" width="7.453125" style="18" customWidth="1"/>
    <col min="6210" max="6212" width="9" style="18" customWidth="1"/>
    <col min="6213" max="6214" width="8.6328125" style="18" customWidth="1"/>
    <col min="6215" max="6215" width="11.08984375" style="18" customWidth="1"/>
    <col min="6216" max="6216" width="8.6328125" style="18" customWidth="1"/>
    <col min="6217" max="6217" width="37.36328125" style="18" customWidth="1"/>
    <col min="6218" max="6218" width="3.453125" style="18" customWidth="1"/>
    <col min="6219" max="6455" width="9" style="18"/>
    <col min="6456" max="6456" width="2.90625" style="18" customWidth="1"/>
    <col min="6457" max="6457" width="6.26953125" style="18" customWidth="1"/>
    <col min="6458" max="6458" width="8.7265625" style="18" customWidth="1"/>
    <col min="6459" max="6459" width="17.36328125" style="18" customWidth="1"/>
    <col min="6460" max="6460" width="15.08984375" style="18" bestFit="1" customWidth="1"/>
    <col min="6461" max="6461" width="9.453125" style="18" customWidth="1"/>
    <col min="6462" max="6462" width="9.08984375" style="18" bestFit="1" customWidth="1"/>
    <col min="6463" max="6463" width="31.36328125" style="18" bestFit="1" customWidth="1"/>
    <col min="6464" max="6464" width="61.08984375" style="18" customWidth="1"/>
    <col min="6465" max="6465" width="7.453125" style="18" customWidth="1"/>
    <col min="6466" max="6468" width="9" style="18" customWidth="1"/>
    <col min="6469" max="6470" width="8.6328125" style="18" customWidth="1"/>
    <col min="6471" max="6471" width="11.08984375" style="18" customWidth="1"/>
    <col min="6472" max="6472" width="8.6328125" style="18" customWidth="1"/>
    <col min="6473" max="6473" width="37.36328125" style="18" customWidth="1"/>
    <col min="6474" max="6474" width="3.453125" style="18" customWidth="1"/>
    <col min="6475" max="6711" width="9" style="18"/>
    <col min="6712" max="6712" width="2.90625" style="18" customWidth="1"/>
    <col min="6713" max="6713" width="6.26953125" style="18" customWidth="1"/>
    <col min="6714" max="6714" width="8.7265625" style="18" customWidth="1"/>
    <col min="6715" max="6715" width="17.36328125" style="18" customWidth="1"/>
    <col min="6716" max="6716" width="15.08984375" style="18" bestFit="1" customWidth="1"/>
    <col min="6717" max="6717" width="9.453125" style="18" customWidth="1"/>
    <col min="6718" max="6718" width="9.08984375" style="18" bestFit="1" customWidth="1"/>
    <col min="6719" max="6719" width="31.36328125" style="18" bestFit="1" customWidth="1"/>
    <col min="6720" max="6720" width="61.08984375" style="18" customWidth="1"/>
    <col min="6721" max="6721" width="7.453125" style="18" customWidth="1"/>
    <col min="6722" max="6724" width="9" style="18" customWidth="1"/>
    <col min="6725" max="6726" width="8.6328125" style="18" customWidth="1"/>
    <col min="6727" max="6727" width="11.08984375" style="18" customWidth="1"/>
    <col min="6728" max="6728" width="8.6328125" style="18" customWidth="1"/>
    <col min="6729" max="6729" width="37.36328125" style="18" customWidth="1"/>
    <col min="6730" max="6730" width="3.453125" style="18" customWidth="1"/>
    <col min="6731" max="6967" width="9" style="18"/>
    <col min="6968" max="6968" width="2.90625" style="18" customWidth="1"/>
    <col min="6969" max="6969" width="6.26953125" style="18" customWidth="1"/>
    <col min="6970" max="6970" width="8.7265625" style="18" customWidth="1"/>
    <col min="6971" max="6971" width="17.36328125" style="18" customWidth="1"/>
    <col min="6972" max="6972" width="15.08984375" style="18" bestFit="1" customWidth="1"/>
    <col min="6973" max="6973" width="9.453125" style="18" customWidth="1"/>
    <col min="6974" max="6974" width="9.08984375" style="18" bestFit="1" customWidth="1"/>
    <col min="6975" max="6975" width="31.36328125" style="18" bestFit="1" customWidth="1"/>
    <col min="6976" max="6976" width="61.08984375" style="18" customWidth="1"/>
    <col min="6977" max="6977" width="7.453125" style="18" customWidth="1"/>
    <col min="6978" max="6980" width="9" style="18" customWidth="1"/>
    <col min="6981" max="6982" width="8.6328125" style="18" customWidth="1"/>
    <col min="6983" max="6983" width="11.08984375" style="18" customWidth="1"/>
    <col min="6984" max="6984" width="8.6328125" style="18" customWidth="1"/>
    <col min="6985" max="6985" width="37.36328125" style="18" customWidth="1"/>
    <col min="6986" max="6986" width="3.453125" style="18" customWidth="1"/>
    <col min="6987" max="7223" width="9" style="18"/>
    <col min="7224" max="7224" width="2.90625" style="18" customWidth="1"/>
    <col min="7225" max="7225" width="6.26953125" style="18" customWidth="1"/>
    <col min="7226" max="7226" width="8.7265625" style="18" customWidth="1"/>
    <col min="7227" max="7227" width="17.36328125" style="18" customWidth="1"/>
    <col min="7228" max="7228" width="15.08984375" style="18" bestFit="1" customWidth="1"/>
    <col min="7229" max="7229" width="9.453125" style="18" customWidth="1"/>
    <col min="7230" max="7230" width="9.08984375" style="18" bestFit="1" customWidth="1"/>
    <col min="7231" max="7231" width="31.36328125" style="18" bestFit="1" customWidth="1"/>
    <col min="7232" max="7232" width="61.08984375" style="18" customWidth="1"/>
    <col min="7233" max="7233" width="7.453125" style="18" customWidth="1"/>
    <col min="7234" max="7236" width="9" style="18" customWidth="1"/>
    <col min="7237" max="7238" width="8.6328125" style="18" customWidth="1"/>
    <col min="7239" max="7239" width="11.08984375" style="18" customWidth="1"/>
    <col min="7240" max="7240" width="8.6328125" style="18" customWidth="1"/>
    <col min="7241" max="7241" width="37.36328125" style="18" customWidth="1"/>
    <col min="7242" max="7242" width="3.453125" style="18" customWidth="1"/>
    <col min="7243" max="7479" width="9" style="18"/>
    <col min="7480" max="7480" width="2.90625" style="18" customWidth="1"/>
    <col min="7481" max="7481" width="6.26953125" style="18" customWidth="1"/>
    <col min="7482" max="7482" width="8.7265625" style="18" customWidth="1"/>
    <col min="7483" max="7483" width="17.36328125" style="18" customWidth="1"/>
    <col min="7484" max="7484" width="15.08984375" style="18" bestFit="1" customWidth="1"/>
    <col min="7485" max="7485" width="9.453125" style="18" customWidth="1"/>
    <col min="7486" max="7486" width="9.08984375" style="18" bestFit="1" customWidth="1"/>
    <col min="7487" max="7487" width="31.36328125" style="18" bestFit="1" customWidth="1"/>
    <col min="7488" max="7488" width="61.08984375" style="18" customWidth="1"/>
    <col min="7489" max="7489" width="7.453125" style="18" customWidth="1"/>
    <col min="7490" max="7492" width="9" style="18" customWidth="1"/>
    <col min="7493" max="7494" width="8.6328125" style="18" customWidth="1"/>
    <col min="7495" max="7495" width="11.08984375" style="18" customWidth="1"/>
    <col min="7496" max="7496" width="8.6328125" style="18" customWidth="1"/>
    <col min="7497" max="7497" width="37.36328125" style="18" customWidth="1"/>
    <col min="7498" max="7498" width="3.453125" style="18" customWidth="1"/>
    <col min="7499" max="7735" width="9" style="18"/>
    <col min="7736" max="7736" width="2.90625" style="18" customWidth="1"/>
    <col min="7737" max="7737" width="6.26953125" style="18" customWidth="1"/>
    <col min="7738" max="7738" width="8.7265625" style="18" customWidth="1"/>
    <col min="7739" max="7739" width="17.36328125" style="18" customWidth="1"/>
    <col min="7740" max="7740" width="15.08984375" style="18" bestFit="1" customWidth="1"/>
    <col min="7741" max="7741" width="9.453125" style="18" customWidth="1"/>
    <col min="7742" max="7742" width="9.08984375" style="18" bestFit="1" customWidth="1"/>
    <col min="7743" max="7743" width="31.36328125" style="18" bestFit="1" customWidth="1"/>
    <col min="7744" max="7744" width="61.08984375" style="18" customWidth="1"/>
    <col min="7745" max="7745" width="7.453125" style="18" customWidth="1"/>
    <col min="7746" max="7748" width="9" style="18" customWidth="1"/>
    <col min="7749" max="7750" width="8.6328125" style="18" customWidth="1"/>
    <col min="7751" max="7751" width="11.08984375" style="18" customWidth="1"/>
    <col min="7752" max="7752" width="8.6328125" style="18" customWidth="1"/>
    <col min="7753" max="7753" width="37.36328125" style="18" customWidth="1"/>
    <col min="7754" max="7754" width="3.453125" style="18" customWidth="1"/>
    <col min="7755" max="7991" width="9" style="18"/>
    <col min="7992" max="7992" width="2.90625" style="18" customWidth="1"/>
    <col min="7993" max="7993" width="6.26953125" style="18" customWidth="1"/>
    <col min="7994" max="7994" width="8.7265625" style="18" customWidth="1"/>
    <col min="7995" max="7995" width="17.36328125" style="18" customWidth="1"/>
    <col min="7996" max="7996" width="15.08984375" style="18" bestFit="1" customWidth="1"/>
    <col min="7997" max="7997" width="9.453125" style="18" customWidth="1"/>
    <col min="7998" max="7998" width="9.08984375" style="18" bestFit="1" customWidth="1"/>
    <col min="7999" max="7999" width="31.36328125" style="18" bestFit="1" customWidth="1"/>
    <col min="8000" max="8000" width="61.08984375" style="18" customWidth="1"/>
    <col min="8001" max="8001" width="7.453125" style="18" customWidth="1"/>
    <col min="8002" max="8004" width="9" style="18" customWidth="1"/>
    <col min="8005" max="8006" width="8.6328125" style="18" customWidth="1"/>
    <col min="8007" max="8007" width="11.08984375" style="18" customWidth="1"/>
    <col min="8008" max="8008" width="8.6328125" style="18" customWidth="1"/>
    <col min="8009" max="8009" width="37.36328125" style="18" customWidth="1"/>
    <col min="8010" max="8010" width="3.453125" style="18" customWidth="1"/>
    <col min="8011" max="8247" width="9" style="18"/>
    <col min="8248" max="8248" width="2.90625" style="18" customWidth="1"/>
    <col min="8249" max="8249" width="6.26953125" style="18" customWidth="1"/>
    <col min="8250" max="8250" width="8.7265625" style="18" customWidth="1"/>
    <col min="8251" max="8251" width="17.36328125" style="18" customWidth="1"/>
    <col min="8252" max="8252" width="15.08984375" style="18" bestFit="1" customWidth="1"/>
    <col min="8253" max="8253" width="9.453125" style="18" customWidth="1"/>
    <col min="8254" max="8254" width="9.08984375" style="18" bestFit="1" customWidth="1"/>
    <col min="8255" max="8255" width="31.36328125" style="18" bestFit="1" customWidth="1"/>
    <col min="8256" max="8256" width="61.08984375" style="18" customWidth="1"/>
    <col min="8257" max="8257" width="7.453125" style="18" customWidth="1"/>
    <col min="8258" max="8260" width="9" style="18" customWidth="1"/>
    <col min="8261" max="8262" width="8.6328125" style="18" customWidth="1"/>
    <col min="8263" max="8263" width="11.08984375" style="18" customWidth="1"/>
    <col min="8264" max="8264" width="8.6328125" style="18" customWidth="1"/>
    <col min="8265" max="8265" width="37.36328125" style="18" customWidth="1"/>
    <col min="8266" max="8266" width="3.453125" style="18" customWidth="1"/>
    <col min="8267" max="8503" width="9" style="18"/>
    <col min="8504" max="8504" width="2.90625" style="18" customWidth="1"/>
    <col min="8505" max="8505" width="6.26953125" style="18" customWidth="1"/>
    <col min="8506" max="8506" width="8.7265625" style="18" customWidth="1"/>
    <col min="8507" max="8507" width="17.36328125" style="18" customWidth="1"/>
    <col min="8508" max="8508" width="15.08984375" style="18" bestFit="1" customWidth="1"/>
    <col min="8509" max="8509" width="9.453125" style="18" customWidth="1"/>
    <col min="8510" max="8510" width="9.08984375" style="18" bestFit="1" customWidth="1"/>
    <col min="8511" max="8511" width="31.36328125" style="18" bestFit="1" customWidth="1"/>
    <col min="8512" max="8512" width="61.08984375" style="18" customWidth="1"/>
    <col min="8513" max="8513" width="7.453125" style="18" customWidth="1"/>
    <col min="8514" max="8516" width="9" style="18" customWidth="1"/>
    <col min="8517" max="8518" width="8.6328125" style="18" customWidth="1"/>
    <col min="8519" max="8519" width="11.08984375" style="18" customWidth="1"/>
    <col min="8520" max="8520" width="8.6328125" style="18" customWidth="1"/>
    <col min="8521" max="8521" width="37.36328125" style="18" customWidth="1"/>
    <col min="8522" max="8522" width="3.453125" style="18" customWidth="1"/>
    <col min="8523" max="8759" width="9" style="18"/>
    <col min="8760" max="8760" width="2.90625" style="18" customWidth="1"/>
    <col min="8761" max="8761" width="6.26953125" style="18" customWidth="1"/>
    <col min="8762" max="8762" width="8.7265625" style="18" customWidth="1"/>
    <col min="8763" max="8763" width="17.36328125" style="18" customWidth="1"/>
    <col min="8764" max="8764" width="15.08984375" style="18" bestFit="1" customWidth="1"/>
    <col min="8765" max="8765" width="9.453125" style="18" customWidth="1"/>
    <col min="8766" max="8766" width="9.08984375" style="18" bestFit="1" customWidth="1"/>
    <col min="8767" max="8767" width="31.36328125" style="18" bestFit="1" customWidth="1"/>
    <col min="8768" max="8768" width="61.08984375" style="18" customWidth="1"/>
    <col min="8769" max="8769" width="7.453125" style="18" customWidth="1"/>
    <col min="8770" max="8772" width="9" style="18" customWidth="1"/>
    <col min="8773" max="8774" width="8.6328125" style="18" customWidth="1"/>
    <col min="8775" max="8775" width="11.08984375" style="18" customWidth="1"/>
    <col min="8776" max="8776" width="8.6328125" style="18" customWidth="1"/>
    <col min="8777" max="8777" width="37.36328125" style="18" customWidth="1"/>
    <col min="8778" max="8778" width="3.453125" style="18" customWidth="1"/>
    <col min="8779" max="9015" width="9" style="18"/>
    <col min="9016" max="9016" width="2.90625" style="18" customWidth="1"/>
    <col min="9017" max="9017" width="6.26953125" style="18" customWidth="1"/>
    <col min="9018" max="9018" width="8.7265625" style="18" customWidth="1"/>
    <col min="9019" max="9019" width="17.36328125" style="18" customWidth="1"/>
    <col min="9020" max="9020" width="15.08984375" style="18" bestFit="1" customWidth="1"/>
    <col min="9021" max="9021" width="9.453125" style="18" customWidth="1"/>
    <col min="9022" max="9022" width="9.08984375" style="18" bestFit="1" customWidth="1"/>
    <col min="9023" max="9023" width="31.36328125" style="18" bestFit="1" customWidth="1"/>
    <col min="9024" max="9024" width="61.08984375" style="18" customWidth="1"/>
    <col min="9025" max="9025" width="7.453125" style="18" customWidth="1"/>
    <col min="9026" max="9028" width="9" style="18" customWidth="1"/>
    <col min="9029" max="9030" width="8.6328125" style="18" customWidth="1"/>
    <col min="9031" max="9031" width="11.08984375" style="18" customWidth="1"/>
    <col min="9032" max="9032" width="8.6328125" style="18" customWidth="1"/>
    <col min="9033" max="9033" width="37.36328125" style="18" customWidth="1"/>
    <col min="9034" max="9034" width="3.453125" style="18" customWidth="1"/>
    <col min="9035" max="9271" width="9" style="18"/>
    <col min="9272" max="9272" width="2.90625" style="18" customWidth="1"/>
    <col min="9273" max="9273" width="6.26953125" style="18" customWidth="1"/>
    <col min="9274" max="9274" width="8.7265625" style="18" customWidth="1"/>
    <col min="9275" max="9275" width="17.36328125" style="18" customWidth="1"/>
    <col min="9276" max="9276" width="15.08984375" style="18" bestFit="1" customWidth="1"/>
    <col min="9277" max="9277" width="9.453125" style="18" customWidth="1"/>
    <col min="9278" max="9278" width="9.08984375" style="18" bestFit="1" customWidth="1"/>
    <col min="9279" max="9279" width="31.36328125" style="18" bestFit="1" customWidth="1"/>
    <col min="9280" max="9280" width="61.08984375" style="18" customWidth="1"/>
    <col min="9281" max="9281" width="7.453125" style="18" customWidth="1"/>
    <col min="9282" max="9284" width="9" style="18" customWidth="1"/>
    <col min="9285" max="9286" width="8.6328125" style="18" customWidth="1"/>
    <col min="9287" max="9287" width="11.08984375" style="18" customWidth="1"/>
    <col min="9288" max="9288" width="8.6328125" style="18" customWidth="1"/>
    <col min="9289" max="9289" width="37.36328125" style="18" customWidth="1"/>
    <col min="9290" max="9290" width="3.453125" style="18" customWidth="1"/>
    <col min="9291" max="9527" width="9" style="18"/>
    <col min="9528" max="9528" width="2.90625" style="18" customWidth="1"/>
    <col min="9529" max="9529" width="6.26953125" style="18" customWidth="1"/>
    <col min="9530" max="9530" width="8.7265625" style="18" customWidth="1"/>
    <col min="9531" max="9531" width="17.36328125" style="18" customWidth="1"/>
    <col min="9532" max="9532" width="15.08984375" style="18" bestFit="1" customWidth="1"/>
    <col min="9533" max="9533" width="9.453125" style="18" customWidth="1"/>
    <col min="9534" max="9534" width="9.08984375" style="18" bestFit="1" customWidth="1"/>
    <col min="9535" max="9535" width="31.36328125" style="18" bestFit="1" customWidth="1"/>
    <col min="9536" max="9536" width="61.08984375" style="18" customWidth="1"/>
    <col min="9537" max="9537" width="7.453125" style="18" customWidth="1"/>
    <col min="9538" max="9540" width="9" style="18" customWidth="1"/>
    <col min="9541" max="9542" width="8.6328125" style="18" customWidth="1"/>
    <col min="9543" max="9543" width="11.08984375" style="18" customWidth="1"/>
    <col min="9544" max="9544" width="8.6328125" style="18" customWidth="1"/>
    <col min="9545" max="9545" width="37.36328125" style="18" customWidth="1"/>
    <col min="9546" max="9546" width="3.453125" style="18" customWidth="1"/>
    <col min="9547" max="9783" width="9" style="18"/>
    <col min="9784" max="9784" width="2.90625" style="18" customWidth="1"/>
    <col min="9785" max="9785" width="6.26953125" style="18" customWidth="1"/>
    <col min="9786" max="9786" width="8.7265625" style="18" customWidth="1"/>
    <col min="9787" max="9787" width="17.36328125" style="18" customWidth="1"/>
    <col min="9788" max="9788" width="15.08984375" style="18" bestFit="1" customWidth="1"/>
    <col min="9789" max="9789" width="9.453125" style="18" customWidth="1"/>
    <col min="9790" max="9790" width="9.08984375" style="18" bestFit="1" customWidth="1"/>
    <col min="9791" max="9791" width="31.36328125" style="18" bestFit="1" customWidth="1"/>
    <col min="9792" max="9792" width="61.08984375" style="18" customWidth="1"/>
    <col min="9793" max="9793" width="7.453125" style="18" customWidth="1"/>
    <col min="9794" max="9796" width="9" style="18" customWidth="1"/>
    <col min="9797" max="9798" width="8.6328125" style="18" customWidth="1"/>
    <col min="9799" max="9799" width="11.08984375" style="18" customWidth="1"/>
    <col min="9800" max="9800" width="8.6328125" style="18" customWidth="1"/>
    <col min="9801" max="9801" width="37.36328125" style="18" customWidth="1"/>
    <col min="9802" max="9802" width="3.453125" style="18" customWidth="1"/>
    <col min="9803" max="10039" width="9" style="18"/>
    <col min="10040" max="10040" width="2.90625" style="18" customWidth="1"/>
    <col min="10041" max="10041" width="6.26953125" style="18" customWidth="1"/>
    <col min="10042" max="10042" width="8.7265625" style="18" customWidth="1"/>
    <col min="10043" max="10043" width="17.36328125" style="18" customWidth="1"/>
    <col min="10044" max="10044" width="15.08984375" style="18" bestFit="1" customWidth="1"/>
    <col min="10045" max="10045" width="9.453125" style="18" customWidth="1"/>
    <col min="10046" max="10046" width="9.08984375" style="18" bestFit="1" customWidth="1"/>
    <col min="10047" max="10047" width="31.36328125" style="18" bestFit="1" customWidth="1"/>
    <col min="10048" max="10048" width="61.08984375" style="18" customWidth="1"/>
    <col min="10049" max="10049" width="7.453125" style="18" customWidth="1"/>
    <col min="10050" max="10052" width="9" style="18" customWidth="1"/>
    <col min="10053" max="10054" width="8.6328125" style="18" customWidth="1"/>
    <col min="10055" max="10055" width="11.08984375" style="18" customWidth="1"/>
    <col min="10056" max="10056" width="8.6328125" style="18" customWidth="1"/>
    <col min="10057" max="10057" width="37.36328125" style="18" customWidth="1"/>
    <col min="10058" max="10058" width="3.453125" style="18" customWidth="1"/>
    <col min="10059" max="10295" width="9" style="18"/>
    <col min="10296" max="10296" width="2.90625" style="18" customWidth="1"/>
    <col min="10297" max="10297" width="6.26953125" style="18" customWidth="1"/>
    <col min="10298" max="10298" width="8.7265625" style="18" customWidth="1"/>
    <col min="10299" max="10299" width="17.36328125" style="18" customWidth="1"/>
    <col min="10300" max="10300" width="15.08984375" style="18" bestFit="1" customWidth="1"/>
    <col min="10301" max="10301" width="9.453125" style="18" customWidth="1"/>
    <col min="10302" max="10302" width="9.08984375" style="18" bestFit="1" customWidth="1"/>
    <col min="10303" max="10303" width="31.36328125" style="18" bestFit="1" customWidth="1"/>
    <col min="10304" max="10304" width="61.08984375" style="18" customWidth="1"/>
    <col min="10305" max="10305" width="7.453125" style="18" customWidth="1"/>
    <col min="10306" max="10308" width="9" style="18" customWidth="1"/>
    <col min="10309" max="10310" width="8.6328125" style="18" customWidth="1"/>
    <col min="10311" max="10311" width="11.08984375" style="18" customWidth="1"/>
    <col min="10312" max="10312" width="8.6328125" style="18" customWidth="1"/>
    <col min="10313" max="10313" width="37.36328125" style="18" customWidth="1"/>
    <col min="10314" max="10314" width="3.453125" style="18" customWidth="1"/>
    <col min="10315" max="10551" width="9" style="18"/>
    <col min="10552" max="10552" width="2.90625" style="18" customWidth="1"/>
    <col min="10553" max="10553" width="6.26953125" style="18" customWidth="1"/>
    <col min="10554" max="10554" width="8.7265625" style="18" customWidth="1"/>
    <col min="10555" max="10555" width="17.36328125" style="18" customWidth="1"/>
    <col min="10556" max="10556" width="15.08984375" style="18" bestFit="1" customWidth="1"/>
    <col min="10557" max="10557" width="9.453125" style="18" customWidth="1"/>
    <col min="10558" max="10558" width="9.08984375" style="18" bestFit="1" customWidth="1"/>
    <col min="10559" max="10559" width="31.36328125" style="18" bestFit="1" customWidth="1"/>
    <col min="10560" max="10560" width="61.08984375" style="18" customWidth="1"/>
    <col min="10561" max="10561" width="7.453125" style="18" customWidth="1"/>
    <col min="10562" max="10564" width="9" style="18" customWidth="1"/>
    <col min="10565" max="10566" width="8.6328125" style="18" customWidth="1"/>
    <col min="10567" max="10567" width="11.08984375" style="18" customWidth="1"/>
    <col min="10568" max="10568" width="8.6328125" style="18" customWidth="1"/>
    <col min="10569" max="10569" width="37.36328125" style="18" customWidth="1"/>
    <col min="10570" max="10570" width="3.453125" style="18" customWidth="1"/>
    <col min="10571" max="10807" width="9" style="18"/>
    <col min="10808" max="10808" width="2.90625" style="18" customWidth="1"/>
    <col min="10809" max="10809" width="6.26953125" style="18" customWidth="1"/>
    <col min="10810" max="10810" width="8.7265625" style="18" customWidth="1"/>
    <col min="10811" max="10811" width="17.36328125" style="18" customWidth="1"/>
    <col min="10812" max="10812" width="15.08984375" style="18" bestFit="1" customWidth="1"/>
    <col min="10813" max="10813" width="9.453125" style="18" customWidth="1"/>
    <col min="10814" max="10814" width="9.08984375" style="18" bestFit="1" customWidth="1"/>
    <col min="10815" max="10815" width="31.36328125" style="18" bestFit="1" customWidth="1"/>
    <col min="10816" max="10816" width="61.08984375" style="18" customWidth="1"/>
    <col min="10817" max="10817" width="7.453125" style="18" customWidth="1"/>
    <col min="10818" max="10820" width="9" style="18" customWidth="1"/>
    <col min="10821" max="10822" width="8.6328125" style="18" customWidth="1"/>
    <col min="10823" max="10823" width="11.08984375" style="18" customWidth="1"/>
    <col min="10824" max="10824" width="8.6328125" style="18" customWidth="1"/>
    <col min="10825" max="10825" width="37.36328125" style="18" customWidth="1"/>
    <col min="10826" max="10826" width="3.453125" style="18" customWidth="1"/>
    <col min="10827" max="11063" width="9" style="18"/>
    <col min="11064" max="11064" width="2.90625" style="18" customWidth="1"/>
    <col min="11065" max="11065" width="6.26953125" style="18" customWidth="1"/>
    <col min="11066" max="11066" width="8.7265625" style="18" customWidth="1"/>
    <col min="11067" max="11067" width="17.36328125" style="18" customWidth="1"/>
    <col min="11068" max="11068" width="15.08984375" style="18" bestFit="1" customWidth="1"/>
    <col min="11069" max="11069" width="9.453125" style="18" customWidth="1"/>
    <col min="11070" max="11070" width="9.08984375" style="18" bestFit="1" customWidth="1"/>
    <col min="11071" max="11071" width="31.36328125" style="18" bestFit="1" customWidth="1"/>
    <col min="11072" max="11072" width="61.08984375" style="18" customWidth="1"/>
    <col min="11073" max="11073" width="7.453125" style="18" customWidth="1"/>
    <col min="11074" max="11076" width="9" style="18" customWidth="1"/>
    <col min="11077" max="11078" width="8.6328125" style="18" customWidth="1"/>
    <col min="11079" max="11079" width="11.08984375" style="18" customWidth="1"/>
    <col min="11080" max="11080" width="8.6328125" style="18" customWidth="1"/>
    <col min="11081" max="11081" width="37.36328125" style="18" customWidth="1"/>
    <col min="11082" max="11082" width="3.453125" style="18" customWidth="1"/>
    <col min="11083" max="11319" width="9" style="18"/>
    <col min="11320" max="11320" width="2.90625" style="18" customWidth="1"/>
    <col min="11321" max="11321" width="6.26953125" style="18" customWidth="1"/>
    <col min="11322" max="11322" width="8.7265625" style="18" customWidth="1"/>
    <col min="11323" max="11323" width="17.36328125" style="18" customWidth="1"/>
    <col min="11324" max="11324" width="15.08984375" style="18" bestFit="1" customWidth="1"/>
    <col min="11325" max="11325" width="9.453125" style="18" customWidth="1"/>
    <col min="11326" max="11326" width="9.08984375" style="18" bestFit="1" customWidth="1"/>
    <col min="11327" max="11327" width="31.36328125" style="18" bestFit="1" customWidth="1"/>
    <col min="11328" max="11328" width="61.08984375" style="18" customWidth="1"/>
    <col min="11329" max="11329" width="7.453125" style="18" customWidth="1"/>
    <col min="11330" max="11332" width="9" style="18" customWidth="1"/>
    <col min="11333" max="11334" width="8.6328125" style="18" customWidth="1"/>
    <col min="11335" max="11335" width="11.08984375" style="18" customWidth="1"/>
    <col min="11336" max="11336" width="8.6328125" style="18" customWidth="1"/>
    <col min="11337" max="11337" width="37.36328125" style="18" customWidth="1"/>
    <col min="11338" max="11338" width="3.453125" style="18" customWidth="1"/>
    <col min="11339" max="11575" width="9" style="18"/>
    <col min="11576" max="11576" width="2.90625" style="18" customWidth="1"/>
    <col min="11577" max="11577" width="6.26953125" style="18" customWidth="1"/>
    <col min="11578" max="11578" width="8.7265625" style="18" customWidth="1"/>
    <col min="11579" max="11579" width="17.36328125" style="18" customWidth="1"/>
    <col min="11580" max="11580" width="15.08984375" style="18" bestFit="1" customWidth="1"/>
    <col min="11581" max="11581" width="9.453125" style="18" customWidth="1"/>
    <col min="11582" max="11582" width="9.08984375" style="18" bestFit="1" customWidth="1"/>
    <col min="11583" max="11583" width="31.36328125" style="18" bestFit="1" customWidth="1"/>
    <col min="11584" max="11584" width="61.08984375" style="18" customWidth="1"/>
    <col min="11585" max="11585" width="7.453125" style="18" customWidth="1"/>
    <col min="11586" max="11588" width="9" style="18" customWidth="1"/>
    <col min="11589" max="11590" width="8.6328125" style="18" customWidth="1"/>
    <col min="11591" max="11591" width="11.08984375" style="18" customWidth="1"/>
    <col min="11592" max="11592" width="8.6328125" style="18" customWidth="1"/>
    <col min="11593" max="11593" width="37.36328125" style="18" customWidth="1"/>
    <col min="11594" max="11594" width="3.453125" style="18" customWidth="1"/>
    <col min="11595" max="11831" width="9" style="18"/>
    <col min="11832" max="11832" width="2.90625" style="18" customWidth="1"/>
    <col min="11833" max="11833" width="6.26953125" style="18" customWidth="1"/>
    <col min="11834" max="11834" width="8.7265625" style="18" customWidth="1"/>
    <col min="11835" max="11835" width="17.36328125" style="18" customWidth="1"/>
    <col min="11836" max="11836" width="15.08984375" style="18" bestFit="1" customWidth="1"/>
    <col min="11837" max="11837" width="9.453125" style="18" customWidth="1"/>
    <col min="11838" max="11838" width="9.08984375" style="18" bestFit="1" customWidth="1"/>
    <col min="11839" max="11839" width="31.36328125" style="18" bestFit="1" customWidth="1"/>
    <col min="11840" max="11840" width="61.08984375" style="18" customWidth="1"/>
    <col min="11841" max="11841" width="7.453125" style="18" customWidth="1"/>
    <col min="11842" max="11844" width="9" style="18" customWidth="1"/>
    <col min="11845" max="11846" width="8.6328125" style="18" customWidth="1"/>
    <col min="11847" max="11847" width="11.08984375" style="18" customWidth="1"/>
    <col min="11848" max="11848" width="8.6328125" style="18" customWidth="1"/>
    <col min="11849" max="11849" width="37.36328125" style="18" customWidth="1"/>
    <col min="11850" max="11850" width="3.453125" style="18" customWidth="1"/>
    <col min="11851" max="12087" width="9" style="18"/>
    <col min="12088" max="12088" width="2.90625" style="18" customWidth="1"/>
    <col min="12089" max="12089" width="6.26953125" style="18" customWidth="1"/>
    <col min="12090" max="12090" width="8.7265625" style="18" customWidth="1"/>
    <col min="12091" max="12091" width="17.36328125" style="18" customWidth="1"/>
    <col min="12092" max="12092" width="15.08984375" style="18" bestFit="1" customWidth="1"/>
    <col min="12093" max="12093" width="9.453125" style="18" customWidth="1"/>
    <col min="12094" max="12094" width="9.08984375" style="18" bestFit="1" customWidth="1"/>
    <col min="12095" max="12095" width="31.36328125" style="18" bestFit="1" customWidth="1"/>
    <col min="12096" max="12096" width="61.08984375" style="18" customWidth="1"/>
    <col min="12097" max="12097" width="7.453125" style="18" customWidth="1"/>
    <col min="12098" max="12100" width="9" style="18" customWidth="1"/>
    <col min="12101" max="12102" width="8.6328125" style="18" customWidth="1"/>
    <col min="12103" max="12103" width="11.08984375" style="18" customWidth="1"/>
    <col min="12104" max="12104" width="8.6328125" style="18" customWidth="1"/>
    <col min="12105" max="12105" width="37.36328125" style="18" customWidth="1"/>
    <col min="12106" max="12106" width="3.453125" style="18" customWidth="1"/>
    <col min="12107" max="12343" width="9" style="18"/>
    <col min="12344" max="12344" width="2.90625" style="18" customWidth="1"/>
    <col min="12345" max="12345" width="6.26953125" style="18" customWidth="1"/>
    <col min="12346" max="12346" width="8.7265625" style="18" customWidth="1"/>
    <col min="12347" max="12347" width="17.36328125" style="18" customWidth="1"/>
    <col min="12348" max="12348" width="15.08984375" style="18" bestFit="1" customWidth="1"/>
    <col min="12349" max="12349" width="9.453125" style="18" customWidth="1"/>
    <col min="12350" max="12350" width="9.08984375" style="18" bestFit="1" customWidth="1"/>
    <col min="12351" max="12351" width="31.36328125" style="18" bestFit="1" customWidth="1"/>
    <col min="12352" max="12352" width="61.08984375" style="18" customWidth="1"/>
    <col min="12353" max="12353" width="7.453125" style="18" customWidth="1"/>
    <col min="12354" max="12356" width="9" style="18" customWidth="1"/>
    <col min="12357" max="12358" width="8.6328125" style="18" customWidth="1"/>
    <col min="12359" max="12359" width="11.08984375" style="18" customWidth="1"/>
    <col min="12360" max="12360" width="8.6328125" style="18" customWidth="1"/>
    <col min="12361" max="12361" width="37.36328125" style="18" customWidth="1"/>
    <col min="12362" max="12362" width="3.453125" style="18" customWidth="1"/>
    <col min="12363" max="12599" width="9" style="18"/>
    <col min="12600" max="12600" width="2.90625" style="18" customWidth="1"/>
    <col min="12601" max="12601" width="6.26953125" style="18" customWidth="1"/>
    <col min="12602" max="12602" width="8.7265625" style="18" customWidth="1"/>
    <col min="12603" max="12603" width="17.36328125" style="18" customWidth="1"/>
    <col min="12604" max="12604" width="15.08984375" style="18" bestFit="1" customWidth="1"/>
    <col min="12605" max="12605" width="9.453125" style="18" customWidth="1"/>
    <col min="12606" max="12606" width="9.08984375" style="18" bestFit="1" customWidth="1"/>
    <col min="12607" max="12607" width="31.36328125" style="18" bestFit="1" customWidth="1"/>
    <col min="12608" max="12608" width="61.08984375" style="18" customWidth="1"/>
    <col min="12609" max="12609" width="7.453125" style="18" customWidth="1"/>
    <col min="12610" max="12612" width="9" style="18" customWidth="1"/>
    <col min="12613" max="12614" width="8.6328125" style="18" customWidth="1"/>
    <col min="12615" max="12615" width="11.08984375" style="18" customWidth="1"/>
    <col min="12616" max="12616" width="8.6328125" style="18" customWidth="1"/>
    <col min="12617" max="12617" width="37.36328125" style="18" customWidth="1"/>
    <col min="12618" max="12618" width="3.453125" style="18" customWidth="1"/>
    <col min="12619" max="12855" width="9" style="18"/>
    <col min="12856" max="12856" width="2.90625" style="18" customWidth="1"/>
    <col min="12857" max="12857" width="6.26953125" style="18" customWidth="1"/>
    <col min="12858" max="12858" width="8.7265625" style="18" customWidth="1"/>
    <col min="12859" max="12859" width="17.36328125" style="18" customWidth="1"/>
    <col min="12860" max="12860" width="15.08984375" style="18" bestFit="1" customWidth="1"/>
    <col min="12861" max="12861" width="9.453125" style="18" customWidth="1"/>
    <col min="12862" max="12862" width="9.08984375" style="18" bestFit="1" customWidth="1"/>
    <col min="12863" max="12863" width="31.36328125" style="18" bestFit="1" customWidth="1"/>
    <col min="12864" max="12864" width="61.08984375" style="18" customWidth="1"/>
    <col min="12865" max="12865" width="7.453125" style="18" customWidth="1"/>
    <col min="12866" max="12868" width="9" style="18" customWidth="1"/>
    <col min="12869" max="12870" width="8.6328125" style="18" customWidth="1"/>
    <col min="12871" max="12871" width="11.08984375" style="18" customWidth="1"/>
    <col min="12872" max="12872" width="8.6328125" style="18" customWidth="1"/>
    <col min="12873" max="12873" width="37.36328125" style="18" customWidth="1"/>
    <col min="12874" max="12874" width="3.453125" style="18" customWidth="1"/>
    <col min="12875" max="13111" width="9" style="18"/>
    <col min="13112" max="13112" width="2.90625" style="18" customWidth="1"/>
    <col min="13113" max="13113" width="6.26953125" style="18" customWidth="1"/>
    <col min="13114" max="13114" width="8.7265625" style="18" customWidth="1"/>
    <col min="13115" max="13115" width="17.36328125" style="18" customWidth="1"/>
    <col min="13116" max="13116" width="15.08984375" style="18" bestFit="1" customWidth="1"/>
    <col min="13117" max="13117" width="9.453125" style="18" customWidth="1"/>
    <col min="13118" max="13118" width="9.08984375" style="18" bestFit="1" customWidth="1"/>
    <col min="13119" max="13119" width="31.36328125" style="18" bestFit="1" customWidth="1"/>
    <col min="13120" max="13120" width="61.08984375" style="18" customWidth="1"/>
    <col min="13121" max="13121" width="7.453125" style="18" customWidth="1"/>
    <col min="13122" max="13124" width="9" style="18" customWidth="1"/>
    <col min="13125" max="13126" width="8.6328125" style="18" customWidth="1"/>
    <col min="13127" max="13127" width="11.08984375" style="18" customWidth="1"/>
    <col min="13128" max="13128" width="8.6328125" style="18" customWidth="1"/>
    <col min="13129" max="13129" width="37.36328125" style="18" customWidth="1"/>
    <col min="13130" max="13130" width="3.453125" style="18" customWidth="1"/>
    <col min="13131" max="13367" width="9" style="18"/>
    <col min="13368" max="13368" width="2.90625" style="18" customWidth="1"/>
    <col min="13369" max="13369" width="6.26953125" style="18" customWidth="1"/>
    <col min="13370" max="13370" width="8.7265625" style="18" customWidth="1"/>
    <col min="13371" max="13371" width="17.36328125" style="18" customWidth="1"/>
    <col min="13372" max="13372" width="15.08984375" style="18" bestFit="1" customWidth="1"/>
    <col min="13373" max="13373" width="9.453125" style="18" customWidth="1"/>
    <col min="13374" max="13374" width="9.08984375" style="18" bestFit="1" customWidth="1"/>
    <col min="13375" max="13375" width="31.36328125" style="18" bestFit="1" customWidth="1"/>
    <col min="13376" max="13376" width="61.08984375" style="18" customWidth="1"/>
    <col min="13377" max="13377" width="7.453125" style="18" customWidth="1"/>
    <col min="13378" max="13380" width="9" style="18" customWidth="1"/>
    <col min="13381" max="13382" width="8.6328125" style="18" customWidth="1"/>
    <col min="13383" max="13383" width="11.08984375" style="18" customWidth="1"/>
    <col min="13384" max="13384" width="8.6328125" style="18" customWidth="1"/>
    <col min="13385" max="13385" width="37.36328125" style="18" customWidth="1"/>
    <col min="13386" max="13386" width="3.453125" style="18" customWidth="1"/>
    <col min="13387" max="13623" width="9" style="18"/>
    <col min="13624" max="13624" width="2.90625" style="18" customWidth="1"/>
    <col min="13625" max="13625" width="6.26953125" style="18" customWidth="1"/>
    <col min="13626" max="13626" width="8.7265625" style="18" customWidth="1"/>
    <col min="13627" max="13627" width="17.36328125" style="18" customWidth="1"/>
    <col min="13628" max="13628" width="15.08984375" style="18" bestFit="1" customWidth="1"/>
    <col min="13629" max="13629" width="9.453125" style="18" customWidth="1"/>
    <col min="13630" max="13630" width="9.08984375" style="18" bestFit="1" customWidth="1"/>
    <col min="13631" max="13631" width="31.36328125" style="18" bestFit="1" customWidth="1"/>
    <col min="13632" max="13632" width="61.08984375" style="18" customWidth="1"/>
    <col min="13633" max="13633" width="7.453125" style="18" customWidth="1"/>
    <col min="13634" max="13636" width="9" style="18" customWidth="1"/>
    <col min="13637" max="13638" width="8.6328125" style="18" customWidth="1"/>
    <col min="13639" max="13639" width="11.08984375" style="18" customWidth="1"/>
    <col min="13640" max="13640" width="8.6328125" style="18" customWidth="1"/>
    <col min="13641" max="13641" width="37.36328125" style="18" customWidth="1"/>
    <col min="13642" max="13642" width="3.453125" style="18" customWidth="1"/>
    <col min="13643" max="13879" width="9" style="18"/>
    <col min="13880" max="13880" width="2.90625" style="18" customWidth="1"/>
    <col min="13881" max="13881" width="6.26953125" style="18" customWidth="1"/>
    <col min="13882" max="13882" width="8.7265625" style="18" customWidth="1"/>
    <col min="13883" max="13883" width="17.36328125" style="18" customWidth="1"/>
    <col min="13884" max="13884" width="15.08984375" style="18" bestFit="1" customWidth="1"/>
    <col min="13885" max="13885" width="9.453125" style="18" customWidth="1"/>
    <col min="13886" max="13886" width="9.08984375" style="18" bestFit="1" customWidth="1"/>
    <col min="13887" max="13887" width="31.36328125" style="18" bestFit="1" customWidth="1"/>
    <col min="13888" max="13888" width="61.08984375" style="18" customWidth="1"/>
    <col min="13889" max="13889" width="7.453125" style="18" customWidth="1"/>
    <col min="13890" max="13892" width="9" style="18" customWidth="1"/>
    <col min="13893" max="13894" width="8.6328125" style="18" customWidth="1"/>
    <col min="13895" max="13895" width="11.08984375" style="18" customWidth="1"/>
    <col min="13896" max="13896" width="8.6328125" style="18" customWidth="1"/>
    <col min="13897" max="13897" width="37.36328125" style="18" customWidth="1"/>
    <col min="13898" max="13898" width="3.453125" style="18" customWidth="1"/>
    <col min="13899" max="14135" width="9" style="18"/>
    <col min="14136" max="14136" width="2.90625" style="18" customWidth="1"/>
    <col min="14137" max="14137" width="6.26953125" style="18" customWidth="1"/>
    <col min="14138" max="14138" width="8.7265625" style="18" customWidth="1"/>
    <col min="14139" max="14139" width="17.36328125" style="18" customWidth="1"/>
    <col min="14140" max="14140" width="15.08984375" style="18" bestFit="1" customWidth="1"/>
    <col min="14141" max="14141" width="9.453125" style="18" customWidth="1"/>
    <col min="14142" max="14142" width="9.08984375" style="18" bestFit="1" customWidth="1"/>
    <col min="14143" max="14143" width="31.36328125" style="18" bestFit="1" customWidth="1"/>
    <col min="14144" max="14144" width="61.08984375" style="18" customWidth="1"/>
    <col min="14145" max="14145" width="7.453125" style="18" customWidth="1"/>
    <col min="14146" max="14148" width="9" style="18" customWidth="1"/>
    <col min="14149" max="14150" width="8.6328125" style="18" customWidth="1"/>
    <col min="14151" max="14151" width="11.08984375" style="18" customWidth="1"/>
    <col min="14152" max="14152" width="8.6328125" style="18" customWidth="1"/>
    <col min="14153" max="14153" width="37.36328125" style="18" customWidth="1"/>
    <col min="14154" max="14154" width="3.453125" style="18" customWidth="1"/>
    <col min="14155" max="14391" width="9" style="18"/>
    <col min="14392" max="14392" width="2.90625" style="18" customWidth="1"/>
    <col min="14393" max="14393" width="6.26953125" style="18" customWidth="1"/>
    <col min="14394" max="14394" width="8.7265625" style="18" customWidth="1"/>
    <col min="14395" max="14395" width="17.36328125" style="18" customWidth="1"/>
    <col min="14396" max="14396" width="15.08984375" style="18" bestFit="1" customWidth="1"/>
    <col min="14397" max="14397" width="9.453125" style="18" customWidth="1"/>
    <col min="14398" max="14398" width="9.08984375" style="18" bestFit="1" customWidth="1"/>
    <col min="14399" max="14399" width="31.36328125" style="18" bestFit="1" customWidth="1"/>
    <col min="14400" max="14400" width="61.08984375" style="18" customWidth="1"/>
    <col min="14401" max="14401" width="7.453125" style="18" customWidth="1"/>
    <col min="14402" max="14404" width="9" style="18" customWidth="1"/>
    <col min="14405" max="14406" width="8.6328125" style="18" customWidth="1"/>
    <col min="14407" max="14407" width="11.08984375" style="18" customWidth="1"/>
    <col min="14408" max="14408" width="8.6328125" style="18" customWidth="1"/>
    <col min="14409" max="14409" width="37.36328125" style="18" customWidth="1"/>
    <col min="14410" max="14410" width="3.453125" style="18" customWidth="1"/>
    <col min="14411" max="14647" width="9" style="18"/>
    <col min="14648" max="14648" width="2.90625" style="18" customWidth="1"/>
    <col min="14649" max="14649" width="6.26953125" style="18" customWidth="1"/>
    <col min="14650" max="14650" width="8.7265625" style="18" customWidth="1"/>
    <col min="14651" max="14651" width="17.36328125" style="18" customWidth="1"/>
    <col min="14652" max="14652" width="15.08984375" style="18" bestFit="1" customWidth="1"/>
    <col min="14653" max="14653" width="9.453125" style="18" customWidth="1"/>
    <col min="14654" max="14654" width="9.08984375" style="18" bestFit="1" customWidth="1"/>
    <col min="14655" max="14655" width="31.36328125" style="18" bestFit="1" customWidth="1"/>
    <col min="14656" max="14656" width="61.08984375" style="18" customWidth="1"/>
    <col min="14657" max="14657" width="7.453125" style="18" customWidth="1"/>
    <col min="14658" max="14660" width="9" style="18" customWidth="1"/>
    <col min="14661" max="14662" width="8.6328125" style="18" customWidth="1"/>
    <col min="14663" max="14663" width="11.08984375" style="18" customWidth="1"/>
    <col min="14664" max="14664" width="8.6328125" style="18" customWidth="1"/>
    <col min="14665" max="14665" width="37.36328125" style="18" customWidth="1"/>
    <col min="14666" max="14666" width="3.453125" style="18" customWidth="1"/>
    <col min="14667" max="14903" width="9" style="18"/>
    <col min="14904" max="14904" width="2.90625" style="18" customWidth="1"/>
    <col min="14905" max="14905" width="6.26953125" style="18" customWidth="1"/>
    <col min="14906" max="14906" width="8.7265625" style="18" customWidth="1"/>
    <col min="14907" max="14907" width="17.36328125" style="18" customWidth="1"/>
    <col min="14908" max="14908" width="15.08984375" style="18" bestFit="1" customWidth="1"/>
    <col min="14909" max="14909" width="9.453125" style="18" customWidth="1"/>
    <col min="14910" max="14910" width="9.08984375" style="18" bestFit="1" customWidth="1"/>
    <col min="14911" max="14911" width="31.36328125" style="18" bestFit="1" customWidth="1"/>
    <col min="14912" max="14912" width="61.08984375" style="18" customWidth="1"/>
    <col min="14913" max="14913" width="7.453125" style="18" customWidth="1"/>
    <col min="14914" max="14916" width="9" style="18" customWidth="1"/>
    <col min="14917" max="14918" width="8.6328125" style="18" customWidth="1"/>
    <col min="14919" max="14919" width="11.08984375" style="18" customWidth="1"/>
    <col min="14920" max="14920" width="8.6328125" style="18" customWidth="1"/>
    <col min="14921" max="14921" width="37.36328125" style="18" customWidth="1"/>
    <col min="14922" max="14922" width="3.453125" style="18" customWidth="1"/>
    <col min="14923" max="15159" width="9" style="18"/>
    <col min="15160" max="15160" width="2.90625" style="18" customWidth="1"/>
    <col min="15161" max="15161" width="6.26953125" style="18" customWidth="1"/>
    <col min="15162" max="15162" width="8.7265625" style="18" customWidth="1"/>
    <col min="15163" max="15163" width="17.36328125" style="18" customWidth="1"/>
    <col min="15164" max="15164" width="15.08984375" style="18" bestFit="1" customWidth="1"/>
    <col min="15165" max="15165" width="9.453125" style="18" customWidth="1"/>
    <col min="15166" max="15166" width="9.08984375" style="18" bestFit="1" customWidth="1"/>
    <col min="15167" max="15167" width="31.36328125" style="18" bestFit="1" customWidth="1"/>
    <col min="15168" max="15168" width="61.08984375" style="18" customWidth="1"/>
    <col min="15169" max="15169" width="7.453125" style="18" customWidth="1"/>
    <col min="15170" max="15172" width="9" style="18" customWidth="1"/>
    <col min="15173" max="15174" width="8.6328125" style="18" customWidth="1"/>
    <col min="15175" max="15175" width="11.08984375" style="18" customWidth="1"/>
    <col min="15176" max="15176" width="8.6328125" style="18" customWidth="1"/>
    <col min="15177" max="15177" width="37.36328125" style="18" customWidth="1"/>
    <col min="15178" max="15178" width="3.453125" style="18" customWidth="1"/>
    <col min="15179" max="15415" width="9" style="18"/>
    <col min="15416" max="15416" width="2.90625" style="18" customWidth="1"/>
    <col min="15417" max="15417" width="6.26953125" style="18" customWidth="1"/>
    <col min="15418" max="15418" width="8.7265625" style="18" customWidth="1"/>
    <col min="15419" max="15419" width="17.36328125" style="18" customWidth="1"/>
    <col min="15420" max="15420" width="15.08984375" style="18" bestFit="1" customWidth="1"/>
    <col min="15421" max="15421" width="9.453125" style="18" customWidth="1"/>
    <col min="15422" max="15422" width="9.08984375" style="18" bestFit="1" customWidth="1"/>
    <col min="15423" max="15423" width="31.36328125" style="18" bestFit="1" customWidth="1"/>
    <col min="15424" max="15424" width="61.08984375" style="18" customWidth="1"/>
    <col min="15425" max="15425" width="7.453125" style="18" customWidth="1"/>
    <col min="15426" max="15428" width="9" style="18" customWidth="1"/>
    <col min="15429" max="15430" width="8.6328125" style="18" customWidth="1"/>
    <col min="15431" max="15431" width="11.08984375" style="18" customWidth="1"/>
    <col min="15432" max="15432" width="8.6328125" style="18" customWidth="1"/>
    <col min="15433" max="15433" width="37.36328125" style="18" customWidth="1"/>
    <col min="15434" max="15434" width="3.453125" style="18" customWidth="1"/>
    <col min="15435" max="15671" width="9" style="18"/>
    <col min="15672" max="15672" width="2.90625" style="18" customWidth="1"/>
    <col min="15673" max="15673" width="6.26953125" style="18" customWidth="1"/>
    <col min="15674" max="15674" width="8.7265625" style="18" customWidth="1"/>
    <col min="15675" max="15675" width="17.36328125" style="18" customWidth="1"/>
    <col min="15676" max="15676" width="15.08984375" style="18" bestFit="1" customWidth="1"/>
    <col min="15677" max="15677" width="9.453125" style="18" customWidth="1"/>
    <col min="15678" max="15678" width="9.08984375" style="18" bestFit="1" customWidth="1"/>
    <col min="15679" max="15679" width="31.36328125" style="18" bestFit="1" customWidth="1"/>
    <col min="15680" max="15680" width="61.08984375" style="18" customWidth="1"/>
    <col min="15681" max="15681" width="7.453125" style="18" customWidth="1"/>
    <col min="15682" max="15684" width="9" style="18" customWidth="1"/>
    <col min="15685" max="15686" width="8.6328125" style="18" customWidth="1"/>
    <col min="15687" max="15687" width="11.08984375" style="18" customWidth="1"/>
    <col min="15688" max="15688" width="8.6328125" style="18" customWidth="1"/>
    <col min="15689" max="15689" width="37.36328125" style="18" customWidth="1"/>
    <col min="15690" max="15690" width="3.453125" style="18" customWidth="1"/>
    <col min="15691" max="15927" width="9" style="18"/>
    <col min="15928" max="15928" width="2.90625" style="18" customWidth="1"/>
    <col min="15929" max="15929" width="6.26953125" style="18" customWidth="1"/>
    <col min="15930" max="15930" width="8.7265625" style="18" customWidth="1"/>
    <col min="15931" max="15931" width="17.36328125" style="18" customWidth="1"/>
    <col min="15932" max="15932" width="15.08984375" style="18" bestFit="1" customWidth="1"/>
    <col min="15933" max="15933" width="9.453125" style="18" customWidth="1"/>
    <col min="15934" max="15934" width="9.08984375" style="18" bestFit="1" customWidth="1"/>
    <col min="15935" max="15935" width="31.36328125" style="18" bestFit="1" customWidth="1"/>
    <col min="15936" max="15936" width="61.08984375" style="18" customWidth="1"/>
    <col min="15937" max="15937" width="7.453125" style="18" customWidth="1"/>
    <col min="15938" max="15940" width="9" style="18" customWidth="1"/>
    <col min="15941" max="15942" width="8.6328125" style="18" customWidth="1"/>
    <col min="15943" max="15943" width="11.08984375" style="18" customWidth="1"/>
    <col min="15944" max="15944" width="8.6328125" style="18" customWidth="1"/>
    <col min="15945" max="15945" width="37.36328125" style="18" customWidth="1"/>
    <col min="15946" max="15946" width="3.453125" style="18" customWidth="1"/>
    <col min="15947" max="16183" width="9" style="18"/>
    <col min="16184" max="16184" width="2.90625" style="18" customWidth="1"/>
    <col min="16185" max="16185" width="6.26953125" style="18" customWidth="1"/>
    <col min="16186" max="16186" width="8.7265625" style="18" customWidth="1"/>
    <col min="16187" max="16187" width="17.36328125" style="18" customWidth="1"/>
    <col min="16188" max="16188" width="15.08984375" style="18" bestFit="1" customWidth="1"/>
    <col min="16189" max="16189" width="9.453125" style="18" customWidth="1"/>
    <col min="16190" max="16190" width="9.08984375" style="18" bestFit="1" customWidth="1"/>
    <col min="16191" max="16191" width="31.36328125" style="18" bestFit="1" customWidth="1"/>
    <col min="16192" max="16192" width="61.08984375" style="18" customWidth="1"/>
    <col min="16193" max="16193" width="7.453125" style="18" customWidth="1"/>
    <col min="16194" max="16196" width="9" style="18" customWidth="1"/>
    <col min="16197" max="16198" width="8.6328125" style="18" customWidth="1"/>
    <col min="16199" max="16199" width="11.08984375" style="18" customWidth="1"/>
    <col min="16200" max="16200" width="8.6328125" style="18" customWidth="1"/>
    <col min="16201" max="16201" width="37.36328125" style="18" customWidth="1"/>
    <col min="16202" max="16202" width="3.453125" style="18" customWidth="1"/>
    <col min="16203" max="16384" width="9" style="18"/>
  </cols>
  <sheetData>
    <row r="1" spans="1:121" ht="25.5">
      <c r="B1" s="78" t="s">
        <v>801</v>
      </c>
      <c r="C1" s="78" t="s">
        <v>802</v>
      </c>
      <c r="D1" s="74"/>
      <c r="H1" s="76"/>
      <c r="I1" s="76"/>
      <c r="BJ1" s="18" t="s">
        <v>438</v>
      </c>
    </row>
    <row r="2" spans="1:121">
      <c r="B2" s="111"/>
      <c r="C2" s="92" t="s">
        <v>803</v>
      </c>
      <c r="E2" s="131"/>
      <c r="F2" s="97"/>
      <c r="G2" s="97"/>
      <c r="H2" s="76"/>
      <c r="I2" s="76"/>
      <c r="AU2" s="296" t="s">
        <v>441</v>
      </c>
      <c r="AV2" s="411"/>
      <c r="AW2" s="411"/>
      <c r="AX2" s="411"/>
      <c r="AY2" s="411"/>
      <c r="AZ2" s="411"/>
      <c r="BA2" s="411"/>
      <c r="BB2" s="298"/>
      <c r="BD2" s="122" t="s">
        <v>442</v>
      </c>
      <c r="BE2" s="296" t="s">
        <v>443</v>
      </c>
      <c r="BF2" s="411"/>
      <c r="BG2" s="411"/>
      <c r="BH2" s="298"/>
      <c r="BP2" s="296" t="s">
        <v>444</v>
      </c>
      <c r="BQ2" s="411"/>
      <c r="BR2" s="411"/>
      <c r="BS2" s="411"/>
      <c r="BT2" s="296" t="s">
        <v>445</v>
      </c>
      <c r="BU2" s="411"/>
      <c r="BV2" s="411"/>
      <c r="BW2" s="411"/>
      <c r="BX2" s="296" t="s">
        <v>446</v>
      </c>
      <c r="BY2" s="411"/>
      <c r="BZ2" s="411"/>
      <c r="CA2" s="298"/>
      <c r="CB2" s="296" t="s">
        <v>447</v>
      </c>
      <c r="CC2" s="411"/>
      <c r="CD2" s="411"/>
      <c r="CE2" s="298"/>
      <c r="CF2" s="296" t="s">
        <v>448</v>
      </c>
      <c r="CG2" s="411"/>
      <c r="CH2" s="411"/>
      <c r="CI2" s="298"/>
      <c r="CJ2" s="296" t="s">
        <v>449</v>
      </c>
      <c r="CK2" s="411"/>
      <c r="CL2" s="411"/>
      <c r="CM2" s="298"/>
      <c r="CO2" s="412" t="s">
        <v>450</v>
      </c>
    </row>
    <row r="3" spans="1:121">
      <c r="AU3" s="412"/>
      <c r="AV3" s="122" t="s">
        <v>452</v>
      </c>
      <c r="AW3" s="122" t="s">
        <v>453</v>
      </c>
      <c r="AX3" s="296"/>
      <c r="AY3" s="411"/>
      <c r="AZ3" s="411"/>
      <c r="BA3" s="411"/>
      <c r="BB3" s="298"/>
      <c r="BD3" s="296">
        <f>SUM(F5:F7)</f>
        <v>18</v>
      </c>
      <c r="BE3" s="122">
        <f>SUM(BE5:BE7)</f>
        <v>0</v>
      </c>
      <c r="BF3" s="122">
        <f t="shared" ref="BF3:CM3" si="0">SUM(BF5:BF7)</f>
        <v>0</v>
      </c>
      <c r="BG3" s="122">
        <f t="shared" si="0"/>
        <v>6</v>
      </c>
      <c r="BH3" s="122">
        <f t="shared" si="0"/>
        <v>3</v>
      </c>
      <c r="BI3" s="122">
        <f t="shared" si="0"/>
        <v>0</v>
      </c>
      <c r="BJ3" s="122">
        <f t="shared" si="0"/>
        <v>3</v>
      </c>
      <c r="BK3" s="122">
        <f t="shared" si="0"/>
        <v>3</v>
      </c>
      <c r="BL3" s="122">
        <f t="shared" si="0"/>
        <v>3</v>
      </c>
      <c r="BM3" s="122">
        <f t="shared" si="0"/>
        <v>0</v>
      </c>
      <c r="BN3" s="122">
        <f t="shared" ref="BN3" si="1">SUM(BN5:BN7)</f>
        <v>3</v>
      </c>
      <c r="BO3" s="122">
        <f t="shared" si="0"/>
        <v>3</v>
      </c>
      <c r="BP3" s="122">
        <f t="shared" si="0"/>
        <v>0</v>
      </c>
      <c r="BQ3" s="122">
        <f t="shared" si="0"/>
        <v>0</v>
      </c>
      <c r="BR3" s="122">
        <f t="shared" si="0"/>
        <v>0</v>
      </c>
      <c r="BS3" s="122">
        <f t="shared" si="0"/>
        <v>0</v>
      </c>
      <c r="BT3" s="122">
        <f t="shared" si="0"/>
        <v>0</v>
      </c>
      <c r="BU3" s="122">
        <f t="shared" si="0"/>
        <v>0</v>
      </c>
      <c r="BV3" s="122">
        <f t="shared" si="0"/>
        <v>0</v>
      </c>
      <c r="BW3" s="122">
        <f t="shared" si="0"/>
        <v>0</v>
      </c>
      <c r="BX3" s="122">
        <f t="shared" si="0"/>
        <v>0</v>
      </c>
      <c r="BY3" s="122">
        <f t="shared" si="0"/>
        <v>0</v>
      </c>
      <c r="BZ3" s="122">
        <f t="shared" si="0"/>
        <v>0</v>
      </c>
      <c r="CA3" s="122">
        <f t="shared" si="0"/>
        <v>0</v>
      </c>
      <c r="CB3" s="122">
        <f t="shared" si="0"/>
        <v>0</v>
      </c>
      <c r="CC3" s="122">
        <f t="shared" si="0"/>
        <v>0</v>
      </c>
      <c r="CD3" s="122">
        <f t="shared" si="0"/>
        <v>0</v>
      </c>
      <c r="CE3" s="122">
        <f t="shared" si="0"/>
        <v>3</v>
      </c>
      <c r="CF3" s="122">
        <f t="shared" ref="CF3:CI3" si="2">SUM(CF5:CF7)</f>
        <v>0</v>
      </c>
      <c r="CG3" s="122">
        <f t="shared" si="2"/>
        <v>0</v>
      </c>
      <c r="CH3" s="122">
        <f t="shared" si="2"/>
        <v>3</v>
      </c>
      <c r="CI3" s="122">
        <f t="shared" si="2"/>
        <v>0</v>
      </c>
      <c r="CJ3" s="122">
        <f t="shared" si="0"/>
        <v>0</v>
      </c>
      <c r="CK3" s="122">
        <f t="shared" si="0"/>
        <v>0</v>
      </c>
      <c r="CL3" s="122">
        <f t="shared" si="0"/>
        <v>3</v>
      </c>
      <c r="CM3" s="122">
        <f t="shared" si="0"/>
        <v>0</v>
      </c>
      <c r="CO3" s="283"/>
    </row>
    <row r="4" spans="1:121" s="82" customFormat="1" ht="27.75" customHeight="1">
      <c r="A4" s="40"/>
      <c r="B4" s="435" t="s">
        <v>394</v>
      </c>
      <c r="C4" s="436" t="s">
        <v>454</v>
      </c>
      <c r="D4" s="435" t="s">
        <v>455</v>
      </c>
      <c r="E4" s="437" t="s">
        <v>456</v>
      </c>
      <c r="F4" s="435" t="s">
        <v>457</v>
      </c>
      <c r="G4" s="436" t="s">
        <v>547</v>
      </c>
      <c r="H4" s="436" t="s">
        <v>459</v>
      </c>
      <c r="I4" s="436" t="s">
        <v>460</v>
      </c>
      <c r="J4" s="436" t="s">
        <v>461</v>
      </c>
      <c r="K4" s="438" t="s">
        <v>462</v>
      </c>
      <c r="L4" s="438" t="s">
        <v>463</v>
      </c>
      <c r="M4" s="438" t="s">
        <v>464</v>
      </c>
      <c r="N4" s="438" t="s">
        <v>465</v>
      </c>
      <c r="O4" s="439" t="s">
        <v>466</v>
      </c>
      <c r="P4" s="439" t="s">
        <v>463</v>
      </c>
      <c r="Q4" s="439" t="s">
        <v>464</v>
      </c>
      <c r="R4" s="439" t="s">
        <v>465</v>
      </c>
      <c r="S4" s="440" t="s">
        <v>467</v>
      </c>
      <c r="T4" s="440" t="s">
        <v>463</v>
      </c>
      <c r="U4" s="440" t="s">
        <v>464</v>
      </c>
      <c r="V4" s="440" t="s">
        <v>465</v>
      </c>
      <c r="W4" s="441" t="s">
        <v>468</v>
      </c>
      <c r="X4" s="441" t="s">
        <v>463</v>
      </c>
      <c r="Y4" s="441" t="s">
        <v>464</v>
      </c>
      <c r="Z4" s="441" t="s">
        <v>465</v>
      </c>
      <c r="AA4" s="442" t="s">
        <v>469</v>
      </c>
      <c r="AB4" s="442" t="s">
        <v>463</v>
      </c>
      <c r="AC4" s="442" t="s">
        <v>464</v>
      </c>
      <c r="AD4" s="442" t="s">
        <v>465</v>
      </c>
      <c r="AE4" s="421" t="s">
        <v>470</v>
      </c>
      <c r="AF4" s="421" t="s">
        <v>463</v>
      </c>
      <c r="AG4" s="421" t="s">
        <v>464</v>
      </c>
      <c r="AH4" s="421" t="s">
        <v>465</v>
      </c>
      <c r="AI4" s="435" t="s">
        <v>48</v>
      </c>
      <c r="AJ4" s="40"/>
      <c r="AK4" s="282" t="s">
        <v>571</v>
      </c>
      <c r="AL4" s="40" t="s">
        <v>471</v>
      </c>
      <c r="AM4" s="40"/>
      <c r="AN4" s="122" t="s">
        <v>472</v>
      </c>
      <c r="AO4" s="122" t="s">
        <v>473</v>
      </c>
      <c r="AP4" s="122" t="s">
        <v>474</v>
      </c>
      <c r="AQ4" s="122" t="s">
        <v>475</v>
      </c>
      <c r="AR4" s="122" t="s">
        <v>448</v>
      </c>
      <c r="AS4" s="122" t="s">
        <v>476</v>
      </c>
      <c r="AT4" s="18"/>
      <c r="AU4" s="339" t="s">
        <v>477</v>
      </c>
      <c r="AV4" s="423" t="s">
        <v>478</v>
      </c>
      <c r="AW4" s="122" t="s">
        <v>407</v>
      </c>
      <c r="AX4" s="122" t="s">
        <v>408</v>
      </c>
      <c r="AY4" s="122" t="s">
        <v>409</v>
      </c>
      <c r="AZ4" s="122" t="s">
        <v>410</v>
      </c>
      <c r="BA4" s="122" t="s">
        <v>448</v>
      </c>
      <c r="BB4" s="122" t="s">
        <v>411</v>
      </c>
      <c r="BC4" s="18"/>
      <c r="BD4" s="18"/>
      <c r="BE4" s="122" t="s">
        <v>479</v>
      </c>
      <c r="BF4" s="122" t="s">
        <v>480</v>
      </c>
      <c r="BG4" s="122" t="s">
        <v>481</v>
      </c>
      <c r="BH4" s="122" t="s">
        <v>404</v>
      </c>
      <c r="BI4" s="18"/>
      <c r="BJ4" s="122" t="s">
        <v>444</v>
      </c>
      <c r="BK4" s="122" t="s">
        <v>445</v>
      </c>
      <c r="BL4" s="122" t="s">
        <v>446</v>
      </c>
      <c r="BM4" s="122" t="s">
        <v>447</v>
      </c>
      <c r="BN4" s="122" t="s">
        <v>448</v>
      </c>
      <c r="BO4" s="122" t="s">
        <v>449</v>
      </c>
      <c r="BP4" s="298" t="s">
        <v>479</v>
      </c>
      <c r="BQ4" s="122" t="s">
        <v>480</v>
      </c>
      <c r="BR4" s="122" t="s">
        <v>481</v>
      </c>
      <c r="BS4" s="122" t="s">
        <v>404</v>
      </c>
      <c r="BT4" s="122" t="s">
        <v>479</v>
      </c>
      <c r="BU4" s="122" t="s">
        <v>480</v>
      </c>
      <c r="BV4" s="122" t="s">
        <v>481</v>
      </c>
      <c r="BW4" s="122" t="s">
        <v>404</v>
      </c>
      <c r="BX4" s="122" t="s">
        <v>479</v>
      </c>
      <c r="BY4" s="122" t="s">
        <v>480</v>
      </c>
      <c r="BZ4" s="122" t="s">
        <v>481</v>
      </c>
      <c r="CA4" s="122" t="s">
        <v>404</v>
      </c>
      <c r="CB4" s="122" t="s">
        <v>479</v>
      </c>
      <c r="CC4" s="122" t="s">
        <v>480</v>
      </c>
      <c r="CD4" s="122" t="s">
        <v>481</v>
      </c>
      <c r="CE4" s="122" t="s">
        <v>404</v>
      </c>
      <c r="CF4" s="122" t="s">
        <v>479</v>
      </c>
      <c r="CG4" s="122" t="s">
        <v>480</v>
      </c>
      <c r="CH4" s="122" t="s">
        <v>481</v>
      </c>
      <c r="CI4" s="122" t="s">
        <v>404</v>
      </c>
      <c r="CJ4" s="122" t="s">
        <v>479</v>
      </c>
      <c r="CK4" s="122" t="s">
        <v>480</v>
      </c>
      <c r="CL4" s="122" t="s">
        <v>481</v>
      </c>
      <c r="CM4" s="122" t="s">
        <v>404</v>
      </c>
      <c r="CN4" s="40"/>
      <c r="CO4" s="424">
        <f>SUM(CO5:CO7)</f>
        <v>15</v>
      </c>
      <c r="CP4" s="40"/>
      <c r="CQ4" s="40"/>
      <c r="CR4" s="40"/>
      <c r="CS4" s="40"/>
      <c r="CT4" s="40"/>
      <c r="CU4" s="40"/>
      <c r="CV4" s="40"/>
      <c r="CW4" s="40"/>
      <c r="CX4" s="40"/>
      <c r="CY4" s="40"/>
      <c r="CZ4" s="40"/>
      <c r="DA4" s="40"/>
      <c r="DB4" s="40"/>
      <c r="DC4" s="40"/>
      <c r="DD4" s="40"/>
      <c r="DE4" s="40"/>
      <c r="DF4" s="40"/>
      <c r="DG4" s="40"/>
      <c r="DH4" s="40"/>
      <c r="DI4" s="40"/>
      <c r="DJ4" s="40"/>
      <c r="DK4" s="40"/>
      <c r="DL4" s="40"/>
      <c r="DM4" s="40"/>
      <c r="DN4" s="40"/>
      <c r="DO4" s="40"/>
      <c r="DP4" s="40"/>
      <c r="DQ4" s="40"/>
    </row>
    <row r="5" spans="1:121" s="83" customFormat="1" ht="210">
      <c r="B5" s="389">
        <f>ROW()-4</f>
        <v>1</v>
      </c>
      <c r="C5" s="116" t="s">
        <v>804</v>
      </c>
      <c r="D5" s="132" t="s">
        <v>805</v>
      </c>
      <c r="E5" s="388" t="s">
        <v>30</v>
      </c>
      <c r="F5" s="387">
        <f>AU5</f>
        <v>6</v>
      </c>
      <c r="G5" s="206" t="s">
        <v>806</v>
      </c>
      <c r="H5" s="191" t="s">
        <v>807</v>
      </c>
      <c r="I5" s="191" t="s">
        <v>808</v>
      </c>
      <c r="J5" s="191" t="s">
        <v>809</v>
      </c>
      <c r="K5" s="257"/>
      <c r="L5" s="390"/>
      <c r="M5" s="391"/>
      <c r="N5" s="391"/>
      <c r="O5" s="257"/>
      <c r="P5" s="390"/>
      <c r="Q5" s="391"/>
      <c r="R5" s="391"/>
      <c r="S5" s="257"/>
      <c r="T5" s="390"/>
      <c r="U5" s="391"/>
      <c r="V5" s="391"/>
      <c r="W5" s="257" t="s">
        <v>766</v>
      </c>
      <c r="X5" s="390"/>
      <c r="Y5" s="391"/>
      <c r="Z5" s="391"/>
      <c r="AA5" s="257" t="s">
        <v>403</v>
      </c>
      <c r="AB5" s="390"/>
      <c r="AC5" s="391"/>
      <c r="AD5" s="391"/>
      <c r="AE5" s="257" t="s">
        <v>403</v>
      </c>
      <c r="AF5" s="390"/>
      <c r="AG5" s="391"/>
      <c r="AH5" s="391"/>
      <c r="AI5" s="444" t="s">
        <v>810</v>
      </c>
      <c r="AK5" s="85" t="s">
        <v>496</v>
      </c>
      <c r="AN5" s="237" t="str">
        <f>IF(K5=0,"",K5)</f>
        <v/>
      </c>
      <c r="AO5" s="237" t="str">
        <f>IF(O5=0,"",O5)</f>
        <v/>
      </c>
      <c r="AP5" s="237" t="str">
        <f>IF(S5=0,"",S5)</f>
        <v/>
      </c>
      <c r="AQ5" s="237" t="str">
        <f>IF(W5=0,"",W5)</f>
        <v>NA</v>
      </c>
      <c r="AR5" s="237" t="str">
        <f>IF(AA5=0,"",AA5)</f>
        <v>NT</v>
      </c>
      <c r="AS5" s="237" t="str">
        <f>IF(AE5=0,"",AE5)</f>
        <v>NT</v>
      </c>
      <c r="AU5" s="237">
        <f>SUM(AW5:BB5)</f>
        <v>6</v>
      </c>
      <c r="AV5" s="237" t="s">
        <v>30</v>
      </c>
      <c r="AW5" s="237">
        <f t="shared" ref="AW5:BB5" si="3">IF(AN5&lt;&gt;"-", 1,0)</f>
        <v>1</v>
      </c>
      <c r="AX5" s="237">
        <f t="shared" si="3"/>
        <v>1</v>
      </c>
      <c r="AY5" s="237">
        <f t="shared" si="3"/>
        <v>1</v>
      </c>
      <c r="AZ5" s="237">
        <f t="shared" si="3"/>
        <v>1</v>
      </c>
      <c r="BA5" s="237">
        <f t="shared" si="3"/>
        <v>1</v>
      </c>
      <c r="BB5" s="237">
        <f t="shared" si="3"/>
        <v>1</v>
      </c>
      <c r="BE5" s="237">
        <f>BP5+BT5+BX5+CB5+CF5+CJ5</f>
        <v>0</v>
      </c>
      <c r="BF5" s="237">
        <f t="shared" ref="BF5:BH5" si="4">BQ5+BU5+BY5+CC5+CG5+CK5</f>
        <v>0</v>
      </c>
      <c r="BG5" s="237">
        <f t="shared" si="4"/>
        <v>2</v>
      </c>
      <c r="BH5" s="237">
        <f t="shared" si="4"/>
        <v>1</v>
      </c>
      <c r="BJ5" s="237">
        <f t="shared" ref="BJ5:BO5" si="5">IF(OR(AN5="-", AN5="NA"),0,AW5)</f>
        <v>1</v>
      </c>
      <c r="BK5" s="237">
        <f t="shared" si="5"/>
        <v>1</v>
      </c>
      <c r="BL5" s="237">
        <f t="shared" si="5"/>
        <v>1</v>
      </c>
      <c r="BM5" s="237">
        <f t="shared" si="5"/>
        <v>0</v>
      </c>
      <c r="BN5" s="237">
        <f t="shared" si="5"/>
        <v>1</v>
      </c>
      <c r="BO5" s="237">
        <f t="shared" si="5"/>
        <v>1</v>
      </c>
      <c r="BP5" s="237">
        <f t="shared" ref="BP5:BR7" si="6">IF($AN5=BP$4,$BJ5,0)</f>
        <v>0</v>
      </c>
      <c r="BQ5" s="237">
        <f t="shared" si="6"/>
        <v>0</v>
      </c>
      <c r="BR5" s="237">
        <f t="shared" si="6"/>
        <v>0</v>
      </c>
      <c r="BS5" s="237">
        <f>IF($AN5=BS$4,$AW5,0)</f>
        <v>0</v>
      </c>
      <c r="BT5" s="237">
        <f t="shared" ref="BT5:BV7" si="7">IF($AO5=BT$4,$BK5,0)</f>
        <v>0</v>
      </c>
      <c r="BU5" s="237">
        <f t="shared" si="7"/>
        <v>0</v>
      </c>
      <c r="BV5" s="237">
        <f t="shared" si="7"/>
        <v>0</v>
      </c>
      <c r="BW5" s="237">
        <f>IF($AO5=BW$4,$AX5,0)</f>
        <v>0</v>
      </c>
      <c r="BX5" s="237">
        <f t="shared" ref="BX5:BZ7" si="8">IF($AP5=BX$4,$BL5,0)</f>
        <v>0</v>
      </c>
      <c r="BY5" s="237">
        <f t="shared" si="8"/>
        <v>0</v>
      </c>
      <c r="BZ5" s="237">
        <f t="shared" si="8"/>
        <v>0</v>
      </c>
      <c r="CA5" s="237">
        <f>IF($AP5=CA$4,$AY5,0)</f>
        <v>0</v>
      </c>
      <c r="CB5" s="237">
        <f t="shared" ref="CB5:CE7" si="9">IF($AQ5=CB$4,$AZ5,0)</f>
        <v>0</v>
      </c>
      <c r="CC5" s="237">
        <f t="shared" si="9"/>
        <v>0</v>
      </c>
      <c r="CD5" s="237">
        <f t="shared" si="9"/>
        <v>0</v>
      </c>
      <c r="CE5" s="237">
        <f t="shared" si="9"/>
        <v>1</v>
      </c>
      <c r="CF5" s="237">
        <f>IF($AR5=CF$4,$BA5,0)</f>
        <v>0</v>
      </c>
      <c r="CG5" s="237">
        <f t="shared" ref="CG5:CI7" si="10">IF($AR5=CG$4,$BA5,0)</f>
        <v>0</v>
      </c>
      <c r="CH5" s="237">
        <f t="shared" si="10"/>
        <v>1</v>
      </c>
      <c r="CI5" s="237">
        <f t="shared" si="10"/>
        <v>0</v>
      </c>
      <c r="CJ5" s="237">
        <f t="shared" ref="CJ5:CM7" si="11">IF($AS5=CJ$4,$BB5,0)</f>
        <v>0</v>
      </c>
      <c r="CK5" s="237">
        <f t="shared" si="11"/>
        <v>0</v>
      </c>
      <c r="CL5" s="237">
        <f t="shared" si="11"/>
        <v>1</v>
      </c>
      <c r="CM5" s="237">
        <f t="shared" si="11"/>
        <v>0</v>
      </c>
      <c r="CO5" s="237">
        <f>IF(AK5&lt;&gt;"Manual",SUM(BJ5:BO5),0)</f>
        <v>5</v>
      </c>
    </row>
    <row r="6" spans="1:121" s="83" customFormat="1" ht="182">
      <c r="B6" s="445">
        <f>ROW()-4</f>
        <v>2</v>
      </c>
      <c r="C6" s="133" t="s">
        <v>811</v>
      </c>
      <c r="D6" s="134" t="s">
        <v>805</v>
      </c>
      <c r="E6" s="446" t="s">
        <v>30</v>
      </c>
      <c r="F6" s="387">
        <f>AU6</f>
        <v>6</v>
      </c>
      <c r="G6" s="206" t="s">
        <v>812</v>
      </c>
      <c r="H6" s="447" t="s">
        <v>807</v>
      </c>
      <c r="I6" s="448" t="s">
        <v>813</v>
      </c>
      <c r="J6" s="448" t="s">
        <v>814</v>
      </c>
      <c r="K6" s="257"/>
      <c r="L6" s="390"/>
      <c r="M6" s="391"/>
      <c r="N6" s="391"/>
      <c r="O6" s="257"/>
      <c r="P6" s="390"/>
      <c r="Q6" s="391"/>
      <c r="R6" s="391"/>
      <c r="S6" s="257"/>
      <c r="T6" s="390"/>
      <c r="U6" s="391"/>
      <c r="V6" s="391"/>
      <c r="W6" s="257" t="s">
        <v>766</v>
      </c>
      <c r="X6" s="390"/>
      <c r="Y6" s="391"/>
      <c r="Z6" s="391"/>
      <c r="AA6" s="257" t="s">
        <v>403</v>
      </c>
      <c r="AB6" s="390"/>
      <c r="AC6" s="391"/>
      <c r="AD6" s="391"/>
      <c r="AE6" s="257" t="s">
        <v>403</v>
      </c>
      <c r="AF6" s="390"/>
      <c r="AG6" s="391"/>
      <c r="AH6" s="391"/>
      <c r="AI6" s="449" t="s">
        <v>810</v>
      </c>
      <c r="AK6" s="85" t="s">
        <v>496</v>
      </c>
      <c r="AN6" s="237" t="str">
        <f t="shared" ref="AN6:AN7" si="12">IF(K6=0,"",K6)</f>
        <v/>
      </c>
      <c r="AO6" s="237" t="str">
        <f t="shared" ref="AO6:AO7" si="13">IF(O6=0,"",O6)</f>
        <v/>
      </c>
      <c r="AP6" s="237" t="str">
        <f t="shared" ref="AP6:AP7" si="14">IF(S6=0,"",S6)</f>
        <v/>
      </c>
      <c r="AQ6" s="237" t="str">
        <f t="shared" ref="AQ6:AQ7" si="15">IF(W6=0,"",W6)</f>
        <v>NA</v>
      </c>
      <c r="AR6" s="237" t="str">
        <f t="shared" ref="AR6:AR7" si="16">IF(AA6=0,"",AA6)</f>
        <v>NT</v>
      </c>
      <c r="AS6" s="237" t="str">
        <f t="shared" ref="AS6:AS7" si="17">IF(AE6=0,"",AE6)</f>
        <v>NT</v>
      </c>
      <c r="AU6" s="237">
        <f t="shared" ref="AU6:AU7" si="18">SUM(AW6:BB6)</f>
        <v>6</v>
      </c>
      <c r="AV6" s="237" t="s">
        <v>30</v>
      </c>
      <c r="AW6" s="237">
        <f t="shared" ref="AW6:AW7" si="19">IF(AN6&lt;&gt;"-", 1,0)</f>
        <v>1</v>
      </c>
      <c r="AX6" s="237">
        <f t="shared" ref="AX6:AX7" si="20">IF(AO6&lt;&gt;"-", 1,0)</f>
        <v>1</v>
      </c>
      <c r="AY6" s="237">
        <f t="shared" ref="AY6:AY7" si="21">IF(AP6&lt;&gt;"-", 1,0)</f>
        <v>1</v>
      </c>
      <c r="AZ6" s="237">
        <f t="shared" ref="AZ6:BA7" si="22">IF(AQ6&lt;&gt;"-", 1,0)</f>
        <v>1</v>
      </c>
      <c r="BA6" s="237">
        <f t="shared" si="22"/>
        <v>1</v>
      </c>
      <c r="BB6" s="237">
        <f t="shared" ref="BB6:BB7" si="23">IF(AS6&lt;&gt;"-", 1,0)</f>
        <v>1</v>
      </c>
      <c r="BE6" s="237">
        <f t="shared" ref="BE6:BE7" si="24">BP6+BT6+BX6+CB6+CF6+CJ6</f>
        <v>0</v>
      </c>
      <c r="BF6" s="237">
        <f t="shared" ref="BF6:BF7" si="25">BQ6+BU6+BY6+CC6+CG6+CK6</f>
        <v>0</v>
      </c>
      <c r="BG6" s="237">
        <f t="shared" ref="BG6:BG7" si="26">BR6+BV6+BZ6+CD6+CH6+CL6</f>
        <v>2</v>
      </c>
      <c r="BH6" s="237">
        <f t="shared" ref="BH6:BH7" si="27">BS6+BW6+CA6+CE6+CI6+CM6</f>
        <v>1</v>
      </c>
      <c r="BJ6" s="237">
        <f t="shared" ref="BJ6:BJ7" si="28">IF(OR(AN6="-", AN6="NA"),0,AW6)</f>
        <v>1</v>
      </c>
      <c r="BK6" s="237">
        <f t="shared" ref="BK6:BK7" si="29">IF(OR(AO6="-", AO6="NA"),0,AX6)</f>
        <v>1</v>
      </c>
      <c r="BL6" s="237">
        <f t="shared" ref="BL6:BL7" si="30">IF(OR(AP6="-", AP6="NA"),0,AY6)</f>
        <v>1</v>
      </c>
      <c r="BM6" s="237">
        <f t="shared" ref="BM6:BN7" si="31">IF(OR(AQ6="-", AQ6="NA"),0,AZ6)</f>
        <v>0</v>
      </c>
      <c r="BN6" s="237">
        <f t="shared" si="31"/>
        <v>1</v>
      </c>
      <c r="BO6" s="237">
        <f t="shared" ref="BO6:BO7" si="32">IF(OR(AS6="-", AS6="NA"),0,BB6)</f>
        <v>1</v>
      </c>
      <c r="BP6" s="237">
        <f t="shared" si="6"/>
        <v>0</v>
      </c>
      <c r="BQ6" s="237">
        <f t="shared" si="6"/>
        <v>0</v>
      </c>
      <c r="BR6" s="237">
        <f t="shared" si="6"/>
        <v>0</v>
      </c>
      <c r="BS6" s="237">
        <f t="shared" ref="BS6:BS7" si="33">IF($AN6=BS$4,$AW6,0)</f>
        <v>0</v>
      </c>
      <c r="BT6" s="237">
        <f t="shared" si="7"/>
        <v>0</v>
      </c>
      <c r="BU6" s="237">
        <f t="shared" si="7"/>
        <v>0</v>
      </c>
      <c r="BV6" s="237">
        <f t="shared" si="7"/>
        <v>0</v>
      </c>
      <c r="BW6" s="237">
        <f t="shared" ref="BW6:BW7" si="34">IF($AO6=BW$4,$AX6,0)</f>
        <v>0</v>
      </c>
      <c r="BX6" s="237">
        <f t="shared" si="8"/>
        <v>0</v>
      </c>
      <c r="BY6" s="237">
        <f t="shared" si="8"/>
        <v>0</v>
      </c>
      <c r="BZ6" s="237">
        <f t="shared" si="8"/>
        <v>0</v>
      </c>
      <c r="CA6" s="237">
        <f t="shared" ref="CA6:CA7" si="35">IF($AP6=CA$4,$AY6,0)</f>
        <v>0</v>
      </c>
      <c r="CB6" s="237">
        <f t="shared" si="9"/>
        <v>0</v>
      </c>
      <c r="CC6" s="237">
        <f t="shared" si="9"/>
        <v>0</v>
      </c>
      <c r="CD6" s="237">
        <f t="shared" si="9"/>
        <v>0</v>
      </c>
      <c r="CE6" s="237">
        <f t="shared" si="9"/>
        <v>1</v>
      </c>
      <c r="CF6" s="237">
        <f t="shared" ref="CF6:CF7" si="36">IF($AR6=CF$4,$BA6,0)</f>
        <v>0</v>
      </c>
      <c r="CG6" s="237">
        <f t="shared" si="10"/>
        <v>0</v>
      </c>
      <c r="CH6" s="237">
        <f t="shared" si="10"/>
        <v>1</v>
      </c>
      <c r="CI6" s="237">
        <f t="shared" si="10"/>
        <v>0</v>
      </c>
      <c r="CJ6" s="237">
        <f t="shared" si="11"/>
        <v>0</v>
      </c>
      <c r="CK6" s="237">
        <f t="shared" si="11"/>
        <v>0</v>
      </c>
      <c r="CL6" s="237">
        <f t="shared" si="11"/>
        <v>1</v>
      </c>
      <c r="CM6" s="237">
        <f t="shared" si="11"/>
        <v>0</v>
      </c>
      <c r="CO6" s="237">
        <f t="shared" ref="CO6:CO7" si="37">IF(AK6&lt;&gt;"Manual",SUM(BJ6:BO6),0)</f>
        <v>5</v>
      </c>
    </row>
    <row r="7" spans="1:121" s="83" customFormat="1" ht="140">
      <c r="B7" s="445">
        <f>ROW()-4</f>
        <v>3</v>
      </c>
      <c r="C7" s="135" t="s">
        <v>815</v>
      </c>
      <c r="D7" s="136" t="s">
        <v>805</v>
      </c>
      <c r="E7" s="448" t="s">
        <v>30</v>
      </c>
      <c r="F7" s="387">
        <f>AU7</f>
        <v>6</v>
      </c>
      <c r="G7" s="191" t="s">
        <v>816</v>
      </c>
      <c r="H7" s="448" t="s">
        <v>817</v>
      </c>
      <c r="I7" s="448" t="s">
        <v>818</v>
      </c>
      <c r="J7" s="448" t="s">
        <v>809</v>
      </c>
      <c r="K7" s="257"/>
      <c r="L7" s="390"/>
      <c r="M7" s="391"/>
      <c r="N7" s="391"/>
      <c r="O7" s="257"/>
      <c r="P7" s="390"/>
      <c r="Q7" s="391"/>
      <c r="R7" s="391"/>
      <c r="S7" s="257"/>
      <c r="T7" s="390"/>
      <c r="U7" s="391"/>
      <c r="V7" s="391"/>
      <c r="W7" s="257" t="s">
        <v>766</v>
      </c>
      <c r="X7" s="390"/>
      <c r="Y7" s="391"/>
      <c r="Z7" s="391"/>
      <c r="AA7" s="257" t="s">
        <v>403</v>
      </c>
      <c r="AB7" s="390"/>
      <c r="AC7" s="391"/>
      <c r="AD7" s="391"/>
      <c r="AE7" s="257" t="s">
        <v>403</v>
      </c>
      <c r="AF7" s="390"/>
      <c r="AG7" s="391"/>
      <c r="AH7" s="391"/>
      <c r="AI7" s="449" t="s">
        <v>810</v>
      </c>
      <c r="AK7" s="85" t="s">
        <v>496</v>
      </c>
      <c r="AN7" s="237" t="str">
        <f t="shared" si="12"/>
        <v/>
      </c>
      <c r="AO7" s="237" t="str">
        <f t="shared" si="13"/>
        <v/>
      </c>
      <c r="AP7" s="237" t="str">
        <f t="shared" si="14"/>
        <v/>
      </c>
      <c r="AQ7" s="237" t="str">
        <f t="shared" si="15"/>
        <v>NA</v>
      </c>
      <c r="AR7" s="237" t="str">
        <f t="shared" si="16"/>
        <v>NT</v>
      </c>
      <c r="AS7" s="237" t="str">
        <f t="shared" si="17"/>
        <v>NT</v>
      </c>
      <c r="AU7" s="237">
        <f t="shared" si="18"/>
        <v>6</v>
      </c>
      <c r="AV7" s="237" t="s">
        <v>30</v>
      </c>
      <c r="AW7" s="237">
        <f t="shared" si="19"/>
        <v>1</v>
      </c>
      <c r="AX7" s="237">
        <f t="shared" si="20"/>
        <v>1</v>
      </c>
      <c r="AY7" s="237">
        <f t="shared" si="21"/>
        <v>1</v>
      </c>
      <c r="AZ7" s="237">
        <f t="shared" si="22"/>
        <v>1</v>
      </c>
      <c r="BA7" s="237">
        <f t="shared" si="22"/>
        <v>1</v>
      </c>
      <c r="BB7" s="237">
        <f t="shared" si="23"/>
        <v>1</v>
      </c>
      <c r="BE7" s="237">
        <f t="shared" si="24"/>
        <v>0</v>
      </c>
      <c r="BF7" s="237">
        <f t="shared" si="25"/>
        <v>0</v>
      </c>
      <c r="BG7" s="237">
        <f t="shared" si="26"/>
        <v>2</v>
      </c>
      <c r="BH7" s="237">
        <f t="shared" si="27"/>
        <v>1</v>
      </c>
      <c r="BJ7" s="237">
        <f t="shared" si="28"/>
        <v>1</v>
      </c>
      <c r="BK7" s="237">
        <f t="shared" si="29"/>
        <v>1</v>
      </c>
      <c r="BL7" s="237">
        <f t="shared" si="30"/>
        <v>1</v>
      </c>
      <c r="BM7" s="237">
        <f t="shared" si="31"/>
        <v>0</v>
      </c>
      <c r="BN7" s="237">
        <f t="shared" si="31"/>
        <v>1</v>
      </c>
      <c r="BO7" s="237">
        <f t="shared" si="32"/>
        <v>1</v>
      </c>
      <c r="BP7" s="237">
        <f t="shared" si="6"/>
        <v>0</v>
      </c>
      <c r="BQ7" s="237">
        <f t="shared" si="6"/>
        <v>0</v>
      </c>
      <c r="BR7" s="237">
        <f t="shared" si="6"/>
        <v>0</v>
      </c>
      <c r="BS7" s="237">
        <f t="shared" si="33"/>
        <v>0</v>
      </c>
      <c r="BT7" s="237">
        <f t="shared" si="7"/>
        <v>0</v>
      </c>
      <c r="BU7" s="237">
        <f t="shared" si="7"/>
        <v>0</v>
      </c>
      <c r="BV7" s="237">
        <f t="shared" si="7"/>
        <v>0</v>
      </c>
      <c r="BW7" s="237">
        <f t="shared" si="34"/>
        <v>0</v>
      </c>
      <c r="BX7" s="237">
        <f t="shared" si="8"/>
        <v>0</v>
      </c>
      <c r="BY7" s="237">
        <f t="shared" si="8"/>
        <v>0</v>
      </c>
      <c r="BZ7" s="237">
        <f t="shared" si="8"/>
        <v>0</v>
      </c>
      <c r="CA7" s="237">
        <f t="shared" si="35"/>
        <v>0</v>
      </c>
      <c r="CB7" s="237">
        <f t="shared" si="9"/>
        <v>0</v>
      </c>
      <c r="CC7" s="237">
        <f t="shared" si="9"/>
        <v>0</v>
      </c>
      <c r="CD7" s="237">
        <f t="shared" si="9"/>
        <v>0</v>
      </c>
      <c r="CE7" s="237">
        <f t="shared" si="9"/>
        <v>1</v>
      </c>
      <c r="CF7" s="237">
        <f t="shared" si="36"/>
        <v>0</v>
      </c>
      <c r="CG7" s="237">
        <f t="shared" si="10"/>
        <v>0</v>
      </c>
      <c r="CH7" s="237">
        <f t="shared" si="10"/>
        <v>1</v>
      </c>
      <c r="CI7" s="237">
        <f t="shared" si="10"/>
        <v>0</v>
      </c>
      <c r="CJ7" s="237">
        <f t="shared" si="11"/>
        <v>0</v>
      </c>
      <c r="CK7" s="237">
        <f t="shared" si="11"/>
        <v>0</v>
      </c>
      <c r="CL7" s="237">
        <f t="shared" si="11"/>
        <v>1</v>
      </c>
      <c r="CM7" s="237">
        <f t="shared" si="11"/>
        <v>0</v>
      </c>
      <c r="CO7" s="237">
        <f t="shared" si="37"/>
        <v>5</v>
      </c>
    </row>
    <row r="8" spans="1:121">
      <c r="L8" s="107"/>
      <c r="M8" s="108"/>
      <c r="N8" s="108"/>
      <c r="P8" s="107"/>
      <c r="Q8" s="108"/>
      <c r="R8" s="108"/>
      <c r="T8" s="107"/>
      <c r="U8" s="108"/>
      <c r="V8" s="108"/>
      <c r="X8" s="107"/>
      <c r="Y8" s="108"/>
      <c r="Z8" s="108"/>
      <c r="AB8" s="107"/>
      <c r="AC8" s="108"/>
      <c r="AD8" s="108"/>
      <c r="AF8" s="107"/>
      <c r="AG8" s="108"/>
      <c r="AH8" s="108"/>
      <c r="AI8" s="109"/>
      <c r="AM8" s="83"/>
      <c r="AN8" s="83"/>
      <c r="AO8" s="83"/>
      <c r="AP8" s="83"/>
      <c r="AQ8" s="83"/>
      <c r="AR8" s="83"/>
      <c r="AS8" s="83"/>
    </row>
    <row r="9" spans="1:121">
      <c r="L9" s="98"/>
      <c r="M9" s="99"/>
      <c r="N9" s="99"/>
      <c r="P9" s="98"/>
      <c r="Q9" s="99"/>
      <c r="R9" s="99"/>
      <c r="T9" s="98"/>
      <c r="U9" s="99"/>
      <c r="V9" s="99"/>
      <c r="X9" s="98"/>
      <c r="Y9" s="99"/>
      <c r="Z9" s="99"/>
      <c r="AB9" s="98"/>
      <c r="AC9" s="99"/>
      <c r="AD9" s="99"/>
      <c r="AF9" s="98"/>
      <c r="AG9" s="99"/>
      <c r="AH9" s="99"/>
      <c r="AI9" s="101"/>
      <c r="AM9" s="83"/>
      <c r="AN9" s="83"/>
      <c r="AO9" s="83"/>
      <c r="AP9" s="83"/>
      <c r="AQ9" s="83"/>
      <c r="AR9" s="83"/>
      <c r="AS9" s="83"/>
    </row>
    <row r="10" spans="1:121">
      <c r="L10" s="98"/>
      <c r="M10" s="99"/>
      <c r="N10" s="99"/>
      <c r="P10" s="98"/>
      <c r="Q10" s="99"/>
      <c r="R10" s="99"/>
      <c r="T10" s="98"/>
      <c r="U10" s="99"/>
      <c r="V10" s="99"/>
      <c r="X10" s="98"/>
      <c r="Y10" s="99"/>
      <c r="Z10" s="99"/>
      <c r="AB10" s="98"/>
      <c r="AC10" s="99"/>
      <c r="AD10" s="99"/>
      <c r="AF10" s="98"/>
      <c r="AG10" s="99"/>
      <c r="AH10" s="99"/>
      <c r="AI10" s="101"/>
      <c r="AM10" s="83"/>
      <c r="AN10" s="83"/>
      <c r="AO10" s="83"/>
      <c r="AP10" s="83"/>
      <c r="AQ10" s="83"/>
      <c r="AR10" s="83"/>
      <c r="AS10" s="83"/>
    </row>
    <row r="11" spans="1:121">
      <c r="L11" s="98"/>
      <c r="M11" s="99"/>
      <c r="N11" s="99"/>
      <c r="P11" s="98"/>
      <c r="Q11" s="99"/>
      <c r="R11" s="99"/>
      <c r="T11" s="98"/>
      <c r="U11" s="99"/>
      <c r="V11" s="99"/>
      <c r="X11" s="98"/>
      <c r="Y11" s="99"/>
      <c r="Z11" s="99"/>
      <c r="AB11" s="98"/>
      <c r="AC11" s="99"/>
      <c r="AD11" s="99"/>
      <c r="AF11" s="98"/>
      <c r="AG11" s="99"/>
      <c r="AH11" s="99"/>
      <c r="AI11" s="101"/>
      <c r="AM11" s="83"/>
      <c r="AN11" s="83"/>
      <c r="AO11" s="83"/>
      <c r="AP11" s="83"/>
      <c r="AQ11" s="83"/>
      <c r="AR11" s="83"/>
      <c r="AS11" s="83"/>
    </row>
    <row r="12" spans="1:121">
      <c r="L12" s="98"/>
      <c r="M12" s="99"/>
      <c r="N12" s="99"/>
      <c r="P12" s="98"/>
      <c r="Q12" s="99"/>
      <c r="R12" s="99"/>
      <c r="T12" s="98"/>
      <c r="U12" s="99"/>
      <c r="V12" s="99"/>
      <c r="X12" s="98"/>
      <c r="Y12" s="99"/>
      <c r="Z12" s="99"/>
      <c r="AB12" s="98"/>
      <c r="AC12" s="99"/>
      <c r="AD12" s="99"/>
      <c r="AF12" s="98"/>
      <c r="AG12" s="99"/>
      <c r="AH12" s="99"/>
      <c r="AI12" s="76"/>
      <c r="AM12" s="83"/>
      <c r="AN12" s="83"/>
      <c r="AO12" s="83"/>
      <c r="AP12" s="83"/>
      <c r="AQ12" s="83"/>
      <c r="AR12" s="83"/>
      <c r="AS12" s="83"/>
    </row>
    <row r="13" spans="1:121">
      <c r="L13" s="98"/>
      <c r="M13" s="99"/>
      <c r="N13" s="99"/>
      <c r="P13" s="98"/>
      <c r="Q13" s="99"/>
      <c r="R13" s="99"/>
      <c r="T13" s="98"/>
      <c r="U13" s="99"/>
      <c r="V13" s="99"/>
      <c r="X13" s="98"/>
      <c r="Y13" s="99"/>
      <c r="Z13" s="99"/>
      <c r="AB13" s="98"/>
      <c r="AC13" s="99"/>
      <c r="AD13" s="99"/>
      <c r="AF13" s="98"/>
      <c r="AG13" s="99"/>
      <c r="AH13" s="99"/>
      <c r="AI13" s="76"/>
      <c r="AM13" s="83"/>
      <c r="AN13" s="83"/>
      <c r="AO13" s="83"/>
      <c r="AP13" s="83"/>
      <c r="AQ13" s="83"/>
      <c r="AR13" s="83"/>
      <c r="AS13" s="83"/>
    </row>
    <row r="14" spans="1:121">
      <c r="L14" s="98"/>
      <c r="M14" s="99"/>
      <c r="N14" s="99"/>
      <c r="P14" s="98"/>
      <c r="Q14" s="99"/>
      <c r="R14" s="99"/>
      <c r="T14" s="98"/>
      <c r="U14" s="99"/>
      <c r="V14" s="99"/>
      <c r="X14" s="98"/>
      <c r="Y14" s="99"/>
      <c r="Z14" s="99"/>
      <c r="AB14" s="98"/>
      <c r="AC14" s="99"/>
      <c r="AD14" s="99"/>
      <c r="AF14" s="98"/>
      <c r="AG14" s="99"/>
      <c r="AH14" s="99"/>
      <c r="AI14" s="76"/>
      <c r="AM14" s="83"/>
      <c r="AN14" s="83"/>
      <c r="AO14" s="83"/>
      <c r="AP14" s="83"/>
      <c r="AQ14" s="83"/>
      <c r="AR14" s="83"/>
      <c r="AS14" s="83"/>
    </row>
    <row r="15" spans="1:121">
      <c r="L15" s="100"/>
      <c r="P15" s="100"/>
      <c r="T15" s="100"/>
      <c r="X15" s="100"/>
      <c r="AB15" s="100"/>
      <c r="AF15" s="100"/>
      <c r="AI15" s="76"/>
      <c r="AM15" s="83"/>
      <c r="AN15" s="83"/>
      <c r="AO15" s="83"/>
      <c r="AP15" s="83"/>
      <c r="AQ15" s="83"/>
      <c r="AR15" s="83"/>
      <c r="AS15" s="83"/>
    </row>
    <row r="16" spans="1:121">
      <c r="L16" s="98"/>
      <c r="M16" s="99"/>
      <c r="N16" s="99"/>
      <c r="P16" s="98"/>
      <c r="Q16" s="99"/>
      <c r="R16" s="99"/>
      <c r="T16" s="98"/>
      <c r="U16" s="99"/>
      <c r="V16" s="99"/>
      <c r="X16" s="98"/>
      <c r="Y16" s="99"/>
      <c r="Z16" s="99"/>
      <c r="AB16" s="98"/>
      <c r="AC16" s="99"/>
      <c r="AD16" s="99"/>
      <c r="AF16" s="98"/>
      <c r="AG16" s="99"/>
      <c r="AH16" s="99"/>
      <c r="AI16" s="101"/>
      <c r="AM16" s="83"/>
      <c r="AN16" s="83"/>
      <c r="AO16" s="83"/>
      <c r="AP16" s="83"/>
      <c r="AQ16" s="83"/>
      <c r="AR16" s="83"/>
      <c r="AS16" s="83"/>
    </row>
    <row r="17" spans="12:45">
      <c r="L17" s="98"/>
      <c r="M17" s="99"/>
      <c r="N17" s="99"/>
      <c r="P17" s="98"/>
      <c r="Q17" s="99"/>
      <c r="R17" s="99"/>
      <c r="T17" s="98"/>
      <c r="U17" s="99"/>
      <c r="V17" s="99"/>
      <c r="X17" s="98"/>
      <c r="Y17" s="99"/>
      <c r="Z17" s="99"/>
      <c r="AB17" s="98"/>
      <c r="AC17" s="99"/>
      <c r="AD17" s="99"/>
      <c r="AF17" s="98"/>
      <c r="AG17" s="99"/>
      <c r="AH17" s="99"/>
      <c r="AI17" s="101"/>
      <c r="AM17" s="83"/>
      <c r="AN17" s="83"/>
      <c r="AO17" s="83"/>
      <c r="AP17" s="83"/>
      <c r="AQ17" s="83"/>
      <c r="AR17" s="83"/>
      <c r="AS17" s="83"/>
    </row>
    <row r="18" spans="12:45">
      <c r="L18" s="98"/>
      <c r="M18" s="99"/>
      <c r="N18" s="99"/>
      <c r="P18" s="98"/>
      <c r="Q18" s="99"/>
      <c r="R18" s="99"/>
      <c r="T18" s="98"/>
      <c r="U18" s="99"/>
      <c r="V18" s="99"/>
      <c r="X18" s="98"/>
      <c r="Y18" s="99"/>
      <c r="Z18" s="99"/>
      <c r="AB18" s="98"/>
      <c r="AC18" s="99"/>
      <c r="AD18" s="99"/>
      <c r="AF18" s="98"/>
      <c r="AG18" s="99"/>
      <c r="AH18" s="99"/>
      <c r="AI18" s="101"/>
      <c r="AM18" s="83"/>
      <c r="AN18" s="83"/>
      <c r="AO18" s="83"/>
      <c r="AP18" s="83"/>
      <c r="AQ18" s="83"/>
      <c r="AR18" s="83"/>
      <c r="AS18" s="83"/>
    </row>
    <row r="19" spans="12:45">
      <c r="L19" s="98"/>
      <c r="M19" s="99"/>
      <c r="N19" s="99"/>
      <c r="P19" s="98"/>
      <c r="Q19" s="99"/>
      <c r="R19" s="99"/>
      <c r="T19" s="98"/>
      <c r="U19" s="99"/>
      <c r="V19" s="99"/>
      <c r="X19" s="98"/>
      <c r="Y19" s="99"/>
      <c r="Z19" s="99"/>
      <c r="AB19" s="98"/>
      <c r="AC19" s="99"/>
      <c r="AD19" s="99"/>
      <c r="AF19" s="98"/>
      <c r="AG19" s="99"/>
      <c r="AH19" s="99"/>
      <c r="AI19" s="101"/>
      <c r="AN19" s="83"/>
      <c r="AO19" s="83"/>
      <c r="AP19" s="83"/>
      <c r="AQ19" s="83"/>
      <c r="AR19" s="83"/>
      <c r="AS19" s="83"/>
    </row>
    <row r="20" spans="12:45">
      <c r="L20" s="98"/>
      <c r="M20" s="99"/>
      <c r="N20" s="99"/>
      <c r="P20" s="98"/>
      <c r="Q20" s="99"/>
      <c r="R20" s="99"/>
      <c r="T20" s="98"/>
      <c r="U20" s="99"/>
      <c r="V20" s="99"/>
      <c r="X20" s="98"/>
      <c r="Y20" s="99"/>
      <c r="Z20" s="99"/>
      <c r="AB20" s="98"/>
      <c r="AC20" s="99"/>
      <c r="AD20" s="99"/>
      <c r="AF20" s="98"/>
      <c r="AG20" s="99"/>
      <c r="AH20" s="99"/>
      <c r="AI20" s="101"/>
      <c r="AN20" s="83"/>
      <c r="AO20" s="83"/>
      <c r="AP20" s="83"/>
      <c r="AQ20" s="83"/>
      <c r="AR20" s="83"/>
      <c r="AS20" s="83"/>
    </row>
    <row r="21" spans="12:45">
      <c r="L21" s="98"/>
      <c r="M21" s="98"/>
      <c r="N21" s="98"/>
      <c r="P21" s="98"/>
      <c r="Q21" s="98"/>
      <c r="R21" s="98"/>
      <c r="T21" s="98"/>
      <c r="U21" s="98"/>
      <c r="V21" s="98"/>
      <c r="X21" s="98"/>
      <c r="Y21" s="98"/>
      <c r="Z21" s="98"/>
      <c r="AB21" s="98"/>
      <c r="AC21" s="98"/>
      <c r="AD21" s="98"/>
      <c r="AF21" s="98"/>
      <c r="AG21" s="98"/>
      <c r="AH21" s="98"/>
      <c r="AI21" s="76"/>
      <c r="AN21" s="83"/>
      <c r="AO21" s="83"/>
      <c r="AP21" s="83"/>
      <c r="AQ21" s="83"/>
      <c r="AR21" s="83"/>
      <c r="AS21" s="83"/>
    </row>
    <row r="22" spans="12:45">
      <c r="L22" s="98"/>
      <c r="M22" s="99"/>
      <c r="N22" s="99"/>
      <c r="P22" s="98"/>
      <c r="Q22" s="99"/>
      <c r="R22" s="99"/>
      <c r="T22" s="98"/>
      <c r="U22" s="99"/>
      <c r="V22" s="99"/>
      <c r="X22" s="98"/>
      <c r="Y22" s="99"/>
      <c r="Z22" s="99"/>
      <c r="AB22" s="98"/>
      <c r="AC22" s="99"/>
      <c r="AD22" s="99"/>
      <c r="AF22" s="98"/>
      <c r="AG22" s="99"/>
      <c r="AH22" s="99"/>
      <c r="AI22" s="101"/>
      <c r="AN22" s="83"/>
      <c r="AO22" s="83"/>
      <c r="AP22" s="83"/>
      <c r="AQ22" s="83"/>
      <c r="AR22" s="83"/>
      <c r="AS22" s="83"/>
    </row>
    <row r="23" spans="12:45">
      <c r="L23" s="98"/>
      <c r="M23" s="99"/>
      <c r="N23" s="99"/>
      <c r="P23" s="98"/>
      <c r="Q23" s="99"/>
      <c r="R23" s="99"/>
      <c r="T23" s="98"/>
      <c r="U23" s="99"/>
      <c r="V23" s="99"/>
      <c r="X23" s="98"/>
      <c r="Y23" s="99"/>
      <c r="Z23" s="99"/>
      <c r="AB23" s="98"/>
      <c r="AC23" s="99"/>
      <c r="AD23" s="99"/>
      <c r="AF23" s="98"/>
      <c r="AG23" s="99"/>
      <c r="AH23" s="99"/>
      <c r="AI23" s="76"/>
      <c r="AN23" s="83"/>
      <c r="AO23" s="83"/>
      <c r="AP23" s="83"/>
      <c r="AQ23" s="83"/>
      <c r="AR23" s="83"/>
      <c r="AS23" s="83"/>
    </row>
    <row r="24" spans="12:45">
      <c r="L24" s="98"/>
      <c r="M24" s="99"/>
      <c r="N24" s="99"/>
      <c r="P24" s="98"/>
      <c r="Q24" s="99"/>
      <c r="R24" s="99"/>
      <c r="T24" s="98"/>
      <c r="U24" s="99"/>
      <c r="V24" s="99"/>
      <c r="X24" s="98"/>
      <c r="Y24" s="99"/>
      <c r="Z24" s="99"/>
      <c r="AB24" s="98"/>
      <c r="AC24" s="99"/>
      <c r="AD24" s="99"/>
      <c r="AF24" s="98"/>
      <c r="AG24" s="99"/>
      <c r="AH24" s="99"/>
      <c r="AI24" s="76"/>
      <c r="AN24" s="83"/>
      <c r="AO24" s="83"/>
      <c r="AP24" s="83"/>
      <c r="AQ24" s="83"/>
      <c r="AR24" s="83"/>
      <c r="AS24" s="83"/>
    </row>
    <row r="25" spans="12:45">
      <c r="L25" s="98"/>
      <c r="M25" s="99"/>
      <c r="N25" s="99"/>
      <c r="P25" s="98"/>
      <c r="Q25" s="99"/>
      <c r="R25" s="99"/>
      <c r="T25" s="98"/>
      <c r="U25" s="99"/>
      <c r="V25" s="99"/>
      <c r="X25" s="98"/>
      <c r="Y25" s="99"/>
      <c r="Z25" s="99"/>
      <c r="AB25" s="98"/>
      <c r="AC25" s="99"/>
      <c r="AD25" s="99"/>
      <c r="AF25" s="98"/>
      <c r="AG25" s="99"/>
      <c r="AH25" s="99"/>
      <c r="AI25" s="76"/>
      <c r="AN25" s="83"/>
      <c r="AO25" s="83"/>
      <c r="AP25" s="83"/>
      <c r="AQ25" s="83"/>
      <c r="AR25" s="83"/>
      <c r="AS25" s="83"/>
    </row>
    <row r="26" spans="12:45">
      <c r="L26" s="98"/>
      <c r="M26" s="99"/>
      <c r="N26" s="99"/>
      <c r="P26" s="98"/>
      <c r="Q26" s="99"/>
      <c r="R26" s="99"/>
      <c r="T26" s="98"/>
      <c r="U26" s="99"/>
      <c r="V26" s="99"/>
      <c r="X26" s="98"/>
      <c r="Y26" s="99"/>
      <c r="Z26" s="99"/>
      <c r="AB26" s="98"/>
      <c r="AC26" s="99"/>
      <c r="AD26" s="99"/>
      <c r="AF26" s="98"/>
      <c r="AG26" s="99"/>
      <c r="AH26" s="99"/>
      <c r="AI26" s="76"/>
      <c r="AN26" s="83"/>
      <c r="AO26" s="83"/>
      <c r="AP26" s="83"/>
      <c r="AQ26" s="83"/>
      <c r="AR26" s="83"/>
      <c r="AS26" s="83"/>
    </row>
    <row r="27" spans="12:45">
      <c r="AN27" s="83"/>
      <c r="AO27" s="83"/>
      <c r="AP27" s="83"/>
      <c r="AQ27" s="83"/>
      <c r="AR27" s="83"/>
      <c r="AS27" s="83"/>
    </row>
    <row r="28" spans="12:45">
      <c r="AN28" s="83"/>
      <c r="AO28" s="83"/>
      <c r="AP28" s="83"/>
      <c r="AQ28" s="83"/>
      <c r="AR28" s="83"/>
      <c r="AS28" s="83"/>
    </row>
    <row r="29" spans="12:45">
      <c r="AN29" s="83"/>
      <c r="AO29" s="83"/>
      <c r="AP29" s="83"/>
      <c r="AQ29" s="83"/>
      <c r="AR29" s="83"/>
      <c r="AS29" s="83"/>
    </row>
    <row r="30" spans="12:45">
      <c r="AN30" s="83"/>
      <c r="AO30" s="83"/>
      <c r="AP30" s="83"/>
      <c r="AQ30" s="83"/>
      <c r="AR30" s="83"/>
      <c r="AS30" s="83"/>
    </row>
    <row r="31" spans="12:45">
      <c r="AN31" s="83"/>
      <c r="AO31" s="83"/>
      <c r="AP31" s="83"/>
      <c r="AQ31" s="83"/>
      <c r="AR31" s="83"/>
      <c r="AS31" s="83"/>
    </row>
    <row r="32" spans="12:45">
      <c r="AN32" s="83"/>
      <c r="AO32" s="83"/>
      <c r="AP32" s="83"/>
      <c r="AQ32" s="83"/>
      <c r="AR32" s="83"/>
      <c r="AS32" s="83"/>
    </row>
    <row r="33" spans="40:45">
      <c r="AN33" s="83"/>
      <c r="AO33" s="83"/>
      <c r="AP33" s="83"/>
      <c r="AQ33" s="83"/>
      <c r="AR33" s="83"/>
      <c r="AS33" s="83"/>
    </row>
    <row r="34" spans="40:45">
      <c r="AN34" s="83"/>
      <c r="AO34" s="83"/>
      <c r="AP34" s="83"/>
      <c r="AQ34" s="83"/>
      <c r="AR34" s="83"/>
      <c r="AS34" s="83"/>
    </row>
    <row r="35" spans="40:45">
      <c r="AN35" s="83"/>
      <c r="AO35" s="83"/>
      <c r="AP35" s="83"/>
      <c r="AQ35" s="83"/>
      <c r="AR35" s="83"/>
      <c r="AS35" s="83"/>
    </row>
    <row r="36" spans="40:45">
      <c r="AN36" s="83"/>
      <c r="AO36" s="83"/>
      <c r="AP36" s="83"/>
      <c r="AQ36" s="83"/>
      <c r="AR36" s="83"/>
      <c r="AS36" s="83"/>
    </row>
    <row r="37" spans="40:45">
      <c r="AN37" s="83"/>
      <c r="AO37" s="83"/>
      <c r="AP37" s="83"/>
      <c r="AQ37" s="83"/>
      <c r="AR37" s="83"/>
      <c r="AS37" s="83"/>
    </row>
    <row r="38" spans="40:45">
      <c r="AN38" s="83"/>
      <c r="AO38" s="83"/>
      <c r="AP38" s="83"/>
      <c r="AQ38" s="83"/>
      <c r="AR38" s="83"/>
      <c r="AS38" s="83"/>
    </row>
    <row r="39" spans="40:45">
      <c r="AN39" s="83"/>
      <c r="AO39" s="83"/>
      <c r="AP39" s="83"/>
      <c r="AQ39" s="83"/>
      <c r="AR39" s="83"/>
      <c r="AS39" s="83"/>
    </row>
    <row r="40" spans="40:45">
      <c r="AN40" s="83"/>
      <c r="AO40" s="83"/>
      <c r="AP40" s="83"/>
      <c r="AQ40" s="83"/>
      <c r="AR40" s="83"/>
      <c r="AS40" s="83"/>
    </row>
    <row r="41" spans="40:45">
      <c r="AN41" s="83"/>
      <c r="AO41" s="83"/>
      <c r="AP41" s="83"/>
      <c r="AQ41" s="83"/>
      <c r="AR41" s="83"/>
      <c r="AS41" s="83"/>
    </row>
    <row r="42" spans="40:45">
      <c r="AN42" s="83"/>
      <c r="AO42" s="83"/>
      <c r="AP42" s="83"/>
      <c r="AQ42" s="83"/>
      <c r="AR42" s="83"/>
      <c r="AS42" s="83"/>
    </row>
    <row r="43" spans="40:45">
      <c r="AN43" s="83"/>
      <c r="AO43" s="83"/>
      <c r="AP43" s="83"/>
      <c r="AQ43" s="83"/>
      <c r="AR43" s="83"/>
      <c r="AS43" s="83"/>
    </row>
    <row r="44" spans="40:45">
      <c r="AN44" s="83"/>
      <c r="AO44" s="83"/>
      <c r="AP44" s="83"/>
      <c r="AQ44" s="83"/>
      <c r="AR44" s="83"/>
      <c r="AS44" s="83"/>
    </row>
    <row r="45" spans="40:45">
      <c r="AN45" s="83"/>
      <c r="AO45" s="83"/>
      <c r="AP45" s="83"/>
      <c r="AQ45" s="83"/>
      <c r="AR45" s="83"/>
      <c r="AS45" s="83"/>
    </row>
    <row r="46" spans="40:45">
      <c r="AN46" s="83"/>
      <c r="AO46" s="83"/>
      <c r="AP46" s="83"/>
      <c r="AQ46" s="83"/>
      <c r="AR46" s="83"/>
      <c r="AS46" s="83"/>
    </row>
    <row r="47" spans="40:45">
      <c r="AN47" s="83"/>
      <c r="AO47" s="83"/>
      <c r="AP47" s="83"/>
      <c r="AQ47" s="83"/>
      <c r="AR47" s="83"/>
      <c r="AS47" s="83"/>
    </row>
    <row r="48" spans="40:45">
      <c r="AN48" s="83"/>
      <c r="AO48" s="83"/>
      <c r="AP48" s="83"/>
      <c r="AQ48" s="83"/>
      <c r="AR48" s="83"/>
      <c r="AS48" s="83"/>
    </row>
    <row r="49" spans="40:45">
      <c r="AN49" s="83"/>
      <c r="AO49" s="83"/>
      <c r="AP49" s="83"/>
      <c r="AQ49" s="83"/>
      <c r="AR49" s="83"/>
      <c r="AS49" s="83"/>
    </row>
    <row r="50" spans="40:45">
      <c r="AN50" s="83"/>
      <c r="AO50" s="83"/>
      <c r="AP50" s="83"/>
      <c r="AQ50" s="83"/>
      <c r="AR50" s="83"/>
      <c r="AS50" s="83"/>
    </row>
    <row r="51" spans="40:45">
      <c r="AN51" s="83"/>
      <c r="AO51" s="83"/>
      <c r="AP51" s="83"/>
      <c r="AQ51" s="83"/>
      <c r="AR51" s="83"/>
      <c r="AS51" s="83"/>
    </row>
    <row r="52" spans="40:45">
      <c r="AN52" s="83"/>
      <c r="AO52" s="83"/>
      <c r="AP52" s="83"/>
      <c r="AQ52" s="83"/>
      <c r="AR52" s="83"/>
      <c r="AS52" s="83"/>
    </row>
    <row r="53" spans="40:45">
      <c r="AN53" s="83"/>
      <c r="AO53" s="83"/>
      <c r="AP53" s="83"/>
      <c r="AQ53" s="83"/>
      <c r="AR53" s="83"/>
      <c r="AS53" s="83"/>
    </row>
    <row r="54" spans="40:45">
      <c r="AN54" s="83"/>
      <c r="AO54" s="83"/>
      <c r="AP54" s="83"/>
      <c r="AQ54" s="83"/>
      <c r="AR54" s="83"/>
      <c r="AS54" s="83"/>
    </row>
    <row r="55" spans="40:45">
      <c r="AN55" s="83"/>
      <c r="AO55" s="83"/>
      <c r="AP55" s="83"/>
      <c r="AQ55" s="83"/>
      <c r="AR55" s="83"/>
      <c r="AS55" s="83"/>
    </row>
    <row r="56" spans="40:45">
      <c r="AN56" s="83"/>
      <c r="AO56" s="83"/>
      <c r="AP56" s="83"/>
      <c r="AQ56" s="83"/>
      <c r="AR56" s="83"/>
      <c r="AS56" s="83"/>
    </row>
    <row r="57" spans="40:45">
      <c r="AN57" s="83"/>
      <c r="AO57" s="83"/>
      <c r="AP57" s="83"/>
      <c r="AQ57" s="83"/>
      <c r="AR57" s="83"/>
      <c r="AS57" s="83"/>
    </row>
    <row r="58" spans="40:45">
      <c r="AN58" s="83"/>
      <c r="AO58" s="83"/>
      <c r="AP58" s="83"/>
      <c r="AQ58" s="83"/>
      <c r="AR58" s="83"/>
      <c r="AS58" s="83"/>
    </row>
    <row r="59" spans="40:45">
      <c r="AN59" s="83"/>
      <c r="AO59" s="83"/>
      <c r="AP59" s="83"/>
      <c r="AQ59" s="83"/>
      <c r="AR59" s="83"/>
      <c r="AS59" s="83"/>
    </row>
  </sheetData>
  <phoneticPr fontId="3"/>
  <conditionalFormatting sqref="K5:K7 O5:O7">
    <cfRule type="cellIs" dxfId="28" priority="35" stopIfTrue="1" operator="equal">
      <formula>"NG"</formula>
    </cfRule>
  </conditionalFormatting>
  <conditionalFormatting sqref="K5:N7">
    <cfRule type="expression" dxfId="27" priority="30" stopIfTrue="1">
      <formula>OR($K5="NA")</formula>
    </cfRule>
    <cfRule type="expression" dxfId="26" priority="36" stopIfTrue="1">
      <formula>OR($K5="NT")</formula>
    </cfRule>
  </conditionalFormatting>
  <conditionalFormatting sqref="O5:R7">
    <cfRule type="expression" dxfId="25" priority="25">
      <formula>OR($O5="NA")</formula>
    </cfRule>
    <cfRule type="expression" dxfId="24" priority="26">
      <formula>OR($O5="NT")</formula>
    </cfRule>
  </conditionalFormatting>
  <conditionalFormatting sqref="S5:S7">
    <cfRule type="cellIs" dxfId="23" priority="24" stopIfTrue="1" operator="equal">
      <formula>"NG"</formula>
    </cfRule>
  </conditionalFormatting>
  <conditionalFormatting sqref="S5:V7">
    <cfRule type="expression" dxfId="22" priority="22">
      <formula>OR($S5="NA")</formula>
    </cfRule>
    <cfRule type="expression" dxfId="21" priority="23">
      <formula>OR($S5="NT")</formula>
    </cfRule>
  </conditionalFormatting>
  <conditionalFormatting sqref="W5:W7">
    <cfRule type="cellIs" dxfId="20" priority="21" stopIfTrue="1" operator="equal">
      <formula>"NG"</formula>
    </cfRule>
  </conditionalFormatting>
  <conditionalFormatting sqref="W5:Z7">
    <cfRule type="expression" dxfId="19" priority="19">
      <formula>OR($W5="NA")</formula>
    </cfRule>
    <cfRule type="expression" dxfId="18" priority="20">
      <formula>OR($W5="NT")</formula>
    </cfRule>
  </conditionalFormatting>
  <conditionalFormatting sqref="AA5:AA7">
    <cfRule type="cellIs" dxfId="17" priority="3" stopIfTrue="1" operator="equal">
      <formula>"NG"</formula>
    </cfRule>
  </conditionalFormatting>
  <conditionalFormatting sqref="AA5:AH7">
    <cfRule type="expression" dxfId="16" priority="1">
      <formula>OR($S5="NA")</formula>
    </cfRule>
    <cfRule type="expression" dxfId="15" priority="2">
      <formula>OR($S5="NT")</formula>
    </cfRule>
  </conditionalFormatting>
  <conditionalFormatting sqref="AE5:AE7">
    <cfRule type="cellIs" dxfId="14" priority="9" stopIfTrue="1" operator="equal">
      <formula>"NG"</formula>
    </cfRule>
  </conditionalFormatting>
  <dataValidations count="4">
    <dataValidation type="list" allowBlank="1" showInputMessage="1" showErrorMessage="1" sqref="LM65536:LM65562 VI65536:VI65562 AFE65536:AFE65562 APA65536:APA65562 AYW65536:AYW65562 BIS65536:BIS65562 BSO65536:BSO65562 CCK65536:CCK65562 CMG65536:CMG65562 CWC65536:CWC65562 DFY65536:DFY65562 DPU65536:DPU65562 DZQ65536:DZQ65562 EJM65536:EJM65562 ETI65536:ETI65562 FDE65536:FDE65562 FNA65536:FNA65562 FWW65536:FWW65562 GGS65536:GGS65562 GQO65536:GQO65562 HAK65536:HAK65562 HKG65536:HKG65562 HUC65536:HUC65562 IDY65536:IDY65562 INU65536:INU65562 IXQ65536:IXQ65562 JHM65536:JHM65562 JRI65536:JRI65562 KBE65536:KBE65562 KLA65536:KLA65562 KUW65536:KUW65562 LES65536:LES65562 LOO65536:LOO65562 LYK65536:LYK65562 MIG65536:MIG65562 MSC65536:MSC65562 NBY65536:NBY65562 NLU65536:NLU65562 NVQ65536:NVQ65562 OFM65536:OFM65562 OPI65536:OPI65562 OZE65536:OZE65562 PJA65536:PJA65562 PSW65536:PSW65562 QCS65536:QCS65562 QMO65536:QMO65562 QWK65536:QWK65562 RGG65536:RGG65562 RQC65536:RQC65562 RZY65536:RZY65562 SJU65536:SJU65562 STQ65536:STQ65562 TDM65536:TDM65562 TNI65536:TNI65562 TXE65536:TXE65562 UHA65536:UHA65562 UQW65536:UQW65562 VAS65536:VAS65562 VKO65536:VKO65562 VUK65536:VUK65562 WEG65536:WEG65562 WOC65536:WOC65562 WXY65536:WXY65562 LM131072:LM131098 VI131072:VI131098 AFE131072:AFE131098 APA131072:APA131098 AYW131072:AYW131098 BIS131072:BIS131098 BSO131072:BSO131098 CCK131072:CCK131098 CMG131072:CMG131098 CWC131072:CWC131098 DFY131072:DFY131098 DPU131072:DPU131098 DZQ131072:DZQ131098 EJM131072:EJM131098 ETI131072:ETI131098 FDE131072:FDE131098 FNA131072:FNA131098 FWW131072:FWW131098 GGS131072:GGS131098 GQO131072:GQO131098 HAK131072:HAK131098 HKG131072:HKG131098 HUC131072:HUC131098 IDY131072:IDY131098 INU131072:INU131098 IXQ131072:IXQ131098 JHM131072:JHM131098 JRI131072:JRI131098 KBE131072:KBE131098 KLA131072:KLA131098 KUW131072:KUW131098 LES131072:LES131098 LOO131072:LOO131098 LYK131072:LYK131098 MIG131072:MIG131098 MSC131072:MSC131098 NBY131072:NBY131098 NLU131072:NLU131098 NVQ131072:NVQ131098 OFM131072:OFM131098 OPI131072:OPI131098 OZE131072:OZE131098 PJA131072:PJA131098 PSW131072:PSW131098 QCS131072:QCS131098 QMO131072:QMO131098 QWK131072:QWK131098 RGG131072:RGG131098 RQC131072:RQC131098 RZY131072:RZY131098 SJU131072:SJU131098 STQ131072:STQ131098 TDM131072:TDM131098 TNI131072:TNI131098 TXE131072:TXE131098 UHA131072:UHA131098 UQW131072:UQW131098 VAS131072:VAS131098 VKO131072:VKO131098 VUK131072:VUK131098 WEG131072:WEG131098 WOC131072:WOC131098 WXY131072:WXY131098 LM196608:LM196634 VI196608:VI196634 AFE196608:AFE196634 APA196608:APA196634 AYW196608:AYW196634 BIS196608:BIS196634 BSO196608:BSO196634 CCK196608:CCK196634 CMG196608:CMG196634 CWC196608:CWC196634 DFY196608:DFY196634 DPU196608:DPU196634 DZQ196608:DZQ196634 EJM196608:EJM196634 ETI196608:ETI196634 FDE196608:FDE196634 FNA196608:FNA196634 FWW196608:FWW196634 GGS196608:GGS196634 GQO196608:GQO196634 HAK196608:HAK196634 HKG196608:HKG196634 HUC196608:HUC196634 IDY196608:IDY196634 INU196608:INU196634 IXQ196608:IXQ196634 JHM196608:JHM196634 JRI196608:JRI196634 KBE196608:KBE196634 KLA196608:KLA196634 KUW196608:KUW196634 LES196608:LES196634 LOO196608:LOO196634 LYK196608:LYK196634 MIG196608:MIG196634 MSC196608:MSC196634 NBY196608:NBY196634 NLU196608:NLU196634 NVQ196608:NVQ196634 OFM196608:OFM196634 OPI196608:OPI196634 OZE196608:OZE196634 PJA196608:PJA196634 PSW196608:PSW196634 QCS196608:QCS196634 QMO196608:QMO196634 QWK196608:QWK196634 RGG196608:RGG196634 RQC196608:RQC196634 RZY196608:RZY196634 SJU196608:SJU196634 STQ196608:STQ196634 TDM196608:TDM196634 TNI196608:TNI196634 TXE196608:TXE196634 UHA196608:UHA196634 UQW196608:UQW196634 VAS196608:VAS196634 VKO196608:VKO196634 VUK196608:VUK196634 WEG196608:WEG196634 WOC196608:WOC196634 WXY196608:WXY196634 LM262144:LM262170 VI262144:VI262170 AFE262144:AFE262170 APA262144:APA262170 AYW262144:AYW262170 BIS262144:BIS262170 BSO262144:BSO262170 CCK262144:CCK262170 CMG262144:CMG262170 CWC262144:CWC262170 DFY262144:DFY262170 DPU262144:DPU262170 DZQ262144:DZQ262170 EJM262144:EJM262170 ETI262144:ETI262170 FDE262144:FDE262170 FNA262144:FNA262170 FWW262144:FWW262170 GGS262144:GGS262170 GQO262144:GQO262170 HAK262144:HAK262170 HKG262144:HKG262170 HUC262144:HUC262170 IDY262144:IDY262170 INU262144:INU262170 IXQ262144:IXQ262170 JHM262144:JHM262170 JRI262144:JRI262170 KBE262144:KBE262170 KLA262144:KLA262170 KUW262144:KUW262170 LES262144:LES262170 LOO262144:LOO262170 LYK262144:LYK262170 MIG262144:MIG262170 MSC262144:MSC262170 NBY262144:NBY262170 NLU262144:NLU262170 NVQ262144:NVQ262170 OFM262144:OFM262170 OPI262144:OPI262170 OZE262144:OZE262170 PJA262144:PJA262170 PSW262144:PSW262170 QCS262144:QCS262170 QMO262144:QMO262170 QWK262144:QWK262170 RGG262144:RGG262170 RQC262144:RQC262170 RZY262144:RZY262170 SJU262144:SJU262170 STQ262144:STQ262170 TDM262144:TDM262170 TNI262144:TNI262170 TXE262144:TXE262170 UHA262144:UHA262170 UQW262144:UQW262170 VAS262144:VAS262170 VKO262144:VKO262170 VUK262144:VUK262170 WEG262144:WEG262170 WOC262144:WOC262170 WXY262144:WXY262170 LM327680:LM327706 VI327680:VI327706 AFE327680:AFE327706 APA327680:APA327706 AYW327680:AYW327706 BIS327680:BIS327706 BSO327680:BSO327706 CCK327680:CCK327706 CMG327680:CMG327706 CWC327680:CWC327706 DFY327680:DFY327706 DPU327680:DPU327706 DZQ327680:DZQ327706 EJM327680:EJM327706 ETI327680:ETI327706 FDE327680:FDE327706 FNA327680:FNA327706 FWW327680:FWW327706 GGS327680:GGS327706 GQO327680:GQO327706 HAK327680:HAK327706 HKG327680:HKG327706 HUC327680:HUC327706 IDY327680:IDY327706 INU327680:INU327706 IXQ327680:IXQ327706 JHM327680:JHM327706 JRI327680:JRI327706 KBE327680:KBE327706 KLA327680:KLA327706 KUW327680:KUW327706 LES327680:LES327706 LOO327680:LOO327706 LYK327680:LYK327706 MIG327680:MIG327706 MSC327680:MSC327706 NBY327680:NBY327706 NLU327680:NLU327706 NVQ327680:NVQ327706 OFM327680:OFM327706 OPI327680:OPI327706 OZE327680:OZE327706 PJA327680:PJA327706 PSW327680:PSW327706 QCS327680:QCS327706 QMO327680:QMO327706 QWK327680:QWK327706 RGG327680:RGG327706 RQC327680:RQC327706 RZY327680:RZY327706 SJU327680:SJU327706 STQ327680:STQ327706 TDM327680:TDM327706 TNI327680:TNI327706 TXE327680:TXE327706 UHA327680:UHA327706 UQW327680:UQW327706 VAS327680:VAS327706 VKO327680:VKO327706 VUK327680:VUK327706 WEG327680:WEG327706 WOC327680:WOC327706 WXY327680:WXY327706 LM393216:LM393242 VI393216:VI393242 AFE393216:AFE393242 APA393216:APA393242 AYW393216:AYW393242 BIS393216:BIS393242 BSO393216:BSO393242 CCK393216:CCK393242 CMG393216:CMG393242 CWC393216:CWC393242 DFY393216:DFY393242 DPU393216:DPU393242 DZQ393216:DZQ393242 EJM393216:EJM393242 ETI393216:ETI393242 FDE393216:FDE393242 FNA393216:FNA393242 FWW393216:FWW393242 GGS393216:GGS393242 GQO393216:GQO393242 HAK393216:HAK393242 HKG393216:HKG393242 HUC393216:HUC393242 IDY393216:IDY393242 INU393216:INU393242 IXQ393216:IXQ393242 JHM393216:JHM393242 JRI393216:JRI393242 KBE393216:KBE393242 KLA393216:KLA393242 KUW393216:KUW393242 LES393216:LES393242 LOO393216:LOO393242 LYK393216:LYK393242 MIG393216:MIG393242 MSC393216:MSC393242 NBY393216:NBY393242 NLU393216:NLU393242 NVQ393216:NVQ393242 OFM393216:OFM393242 OPI393216:OPI393242 OZE393216:OZE393242 PJA393216:PJA393242 PSW393216:PSW393242 QCS393216:QCS393242 QMO393216:QMO393242 QWK393216:QWK393242 RGG393216:RGG393242 RQC393216:RQC393242 RZY393216:RZY393242 SJU393216:SJU393242 STQ393216:STQ393242 TDM393216:TDM393242 TNI393216:TNI393242 TXE393216:TXE393242 UHA393216:UHA393242 UQW393216:UQW393242 VAS393216:VAS393242 VKO393216:VKO393242 VUK393216:VUK393242 WEG393216:WEG393242 WOC393216:WOC393242 WXY393216:WXY393242 LM458752:LM458778 VI458752:VI458778 AFE458752:AFE458778 APA458752:APA458778 AYW458752:AYW458778 BIS458752:BIS458778 BSO458752:BSO458778 CCK458752:CCK458778 CMG458752:CMG458778 CWC458752:CWC458778 DFY458752:DFY458778 DPU458752:DPU458778 DZQ458752:DZQ458778 EJM458752:EJM458778 ETI458752:ETI458778 FDE458752:FDE458778 FNA458752:FNA458778 FWW458752:FWW458778 GGS458752:GGS458778 GQO458752:GQO458778 HAK458752:HAK458778 HKG458752:HKG458778 HUC458752:HUC458778 IDY458752:IDY458778 INU458752:INU458778 IXQ458752:IXQ458778 JHM458752:JHM458778 JRI458752:JRI458778 KBE458752:KBE458778 KLA458752:KLA458778 KUW458752:KUW458778 LES458752:LES458778 LOO458752:LOO458778 LYK458752:LYK458778 MIG458752:MIG458778 MSC458752:MSC458778 NBY458752:NBY458778 NLU458752:NLU458778 NVQ458752:NVQ458778 OFM458752:OFM458778 OPI458752:OPI458778 OZE458752:OZE458778 PJA458752:PJA458778 PSW458752:PSW458778 QCS458752:QCS458778 QMO458752:QMO458778 QWK458752:QWK458778 RGG458752:RGG458778 RQC458752:RQC458778 RZY458752:RZY458778 SJU458752:SJU458778 STQ458752:STQ458778 TDM458752:TDM458778 TNI458752:TNI458778 TXE458752:TXE458778 UHA458752:UHA458778 UQW458752:UQW458778 VAS458752:VAS458778 VKO458752:VKO458778 VUK458752:VUK458778 WEG458752:WEG458778 WOC458752:WOC458778 WXY458752:WXY458778 LM524288:LM524314 VI524288:VI524314 AFE524288:AFE524314 APA524288:APA524314 AYW524288:AYW524314 BIS524288:BIS524314 BSO524288:BSO524314 CCK524288:CCK524314 CMG524288:CMG524314 CWC524288:CWC524314 DFY524288:DFY524314 DPU524288:DPU524314 DZQ524288:DZQ524314 EJM524288:EJM524314 ETI524288:ETI524314 FDE524288:FDE524314 FNA524288:FNA524314 FWW524288:FWW524314 GGS524288:GGS524314 GQO524288:GQO524314 HAK524288:HAK524314 HKG524288:HKG524314 HUC524288:HUC524314 IDY524288:IDY524314 INU524288:INU524314 IXQ524288:IXQ524314 JHM524288:JHM524314 JRI524288:JRI524314 KBE524288:KBE524314 KLA524288:KLA524314 KUW524288:KUW524314 LES524288:LES524314 LOO524288:LOO524314 LYK524288:LYK524314 MIG524288:MIG524314 MSC524288:MSC524314 NBY524288:NBY524314 NLU524288:NLU524314 NVQ524288:NVQ524314 OFM524288:OFM524314 OPI524288:OPI524314 OZE524288:OZE524314 PJA524288:PJA524314 PSW524288:PSW524314 QCS524288:QCS524314 QMO524288:QMO524314 QWK524288:QWK524314 RGG524288:RGG524314 RQC524288:RQC524314 RZY524288:RZY524314 SJU524288:SJU524314 STQ524288:STQ524314 TDM524288:TDM524314 TNI524288:TNI524314 TXE524288:TXE524314 UHA524288:UHA524314 UQW524288:UQW524314 VAS524288:VAS524314 VKO524288:VKO524314 VUK524288:VUK524314 WEG524288:WEG524314 WOC524288:WOC524314 WXY524288:WXY524314 LM589824:LM589850 VI589824:VI589850 AFE589824:AFE589850 APA589824:APA589850 AYW589824:AYW589850 BIS589824:BIS589850 BSO589824:BSO589850 CCK589824:CCK589850 CMG589824:CMG589850 CWC589824:CWC589850 DFY589824:DFY589850 DPU589824:DPU589850 DZQ589824:DZQ589850 EJM589824:EJM589850 ETI589824:ETI589850 FDE589824:FDE589850 FNA589824:FNA589850 FWW589824:FWW589850 GGS589824:GGS589850 GQO589824:GQO589850 HAK589824:HAK589850 HKG589824:HKG589850 HUC589824:HUC589850 IDY589824:IDY589850 INU589824:INU589850 IXQ589824:IXQ589850 JHM589824:JHM589850 JRI589824:JRI589850 KBE589824:KBE589850 KLA589824:KLA589850 KUW589824:KUW589850 LES589824:LES589850 LOO589824:LOO589850 LYK589824:LYK589850 MIG589824:MIG589850 MSC589824:MSC589850 NBY589824:NBY589850 NLU589824:NLU589850 NVQ589824:NVQ589850 OFM589824:OFM589850 OPI589824:OPI589850 OZE589824:OZE589850 PJA589824:PJA589850 PSW589824:PSW589850 QCS589824:QCS589850 QMO589824:QMO589850 QWK589824:QWK589850 RGG589824:RGG589850 RQC589824:RQC589850 RZY589824:RZY589850 SJU589824:SJU589850 STQ589824:STQ589850 TDM589824:TDM589850 TNI589824:TNI589850 TXE589824:TXE589850 UHA589824:UHA589850 UQW589824:UQW589850 VAS589824:VAS589850 VKO589824:VKO589850 VUK589824:VUK589850 WEG589824:WEG589850 WOC589824:WOC589850 WXY589824:WXY589850 LM655360:LM655386 VI655360:VI655386 AFE655360:AFE655386 APA655360:APA655386 AYW655360:AYW655386 BIS655360:BIS655386 BSO655360:BSO655386 CCK655360:CCK655386 CMG655360:CMG655386 CWC655360:CWC655386 DFY655360:DFY655386 DPU655360:DPU655386 DZQ655360:DZQ655386 EJM655360:EJM655386 ETI655360:ETI655386 FDE655360:FDE655386 FNA655360:FNA655386 FWW655360:FWW655386 GGS655360:GGS655386 GQO655360:GQO655386 HAK655360:HAK655386 HKG655360:HKG655386 HUC655360:HUC655386 IDY655360:IDY655386 INU655360:INU655386 IXQ655360:IXQ655386 JHM655360:JHM655386 JRI655360:JRI655386 KBE655360:KBE655386 KLA655360:KLA655386 KUW655360:KUW655386 LES655360:LES655386 LOO655360:LOO655386 LYK655360:LYK655386 MIG655360:MIG655386 MSC655360:MSC655386 NBY655360:NBY655386 NLU655360:NLU655386 NVQ655360:NVQ655386 OFM655360:OFM655386 OPI655360:OPI655386 OZE655360:OZE655386 PJA655360:PJA655386 PSW655360:PSW655386 QCS655360:QCS655386 QMO655360:QMO655386 QWK655360:QWK655386 RGG655360:RGG655386 RQC655360:RQC655386 RZY655360:RZY655386 SJU655360:SJU655386 STQ655360:STQ655386 TDM655360:TDM655386 TNI655360:TNI655386 TXE655360:TXE655386 UHA655360:UHA655386 UQW655360:UQW655386 VAS655360:VAS655386 VKO655360:VKO655386 VUK655360:VUK655386 WEG655360:WEG655386 WOC655360:WOC655386 WXY655360:WXY655386 LM720896:LM720922 VI720896:VI720922 AFE720896:AFE720922 APA720896:APA720922 AYW720896:AYW720922 BIS720896:BIS720922 BSO720896:BSO720922 CCK720896:CCK720922 CMG720896:CMG720922 CWC720896:CWC720922 DFY720896:DFY720922 DPU720896:DPU720922 DZQ720896:DZQ720922 EJM720896:EJM720922 ETI720896:ETI720922 FDE720896:FDE720922 FNA720896:FNA720922 FWW720896:FWW720922 GGS720896:GGS720922 GQO720896:GQO720922 HAK720896:HAK720922 HKG720896:HKG720922 HUC720896:HUC720922 IDY720896:IDY720922 INU720896:INU720922 IXQ720896:IXQ720922 JHM720896:JHM720922 JRI720896:JRI720922 KBE720896:KBE720922 KLA720896:KLA720922 KUW720896:KUW720922 LES720896:LES720922 LOO720896:LOO720922 LYK720896:LYK720922 MIG720896:MIG720922 MSC720896:MSC720922 NBY720896:NBY720922 NLU720896:NLU720922 NVQ720896:NVQ720922 OFM720896:OFM720922 OPI720896:OPI720922 OZE720896:OZE720922 PJA720896:PJA720922 PSW720896:PSW720922 QCS720896:QCS720922 QMO720896:QMO720922 QWK720896:QWK720922 RGG720896:RGG720922 RQC720896:RQC720922 RZY720896:RZY720922 SJU720896:SJU720922 STQ720896:STQ720922 TDM720896:TDM720922 TNI720896:TNI720922 TXE720896:TXE720922 UHA720896:UHA720922 UQW720896:UQW720922 VAS720896:VAS720922 VKO720896:VKO720922 VUK720896:VUK720922 WEG720896:WEG720922 WOC720896:WOC720922 WXY720896:WXY720922 LM786432:LM786458 VI786432:VI786458 AFE786432:AFE786458 APA786432:APA786458 AYW786432:AYW786458 BIS786432:BIS786458 BSO786432:BSO786458 CCK786432:CCK786458 CMG786432:CMG786458 CWC786432:CWC786458 DFY786432:DFY786458 DPU786432:DPU786458 DZQ786432:DZQ786458 EJM786432:EJM786458 ETI786432:ETI786458 FDE786432:FDE786458 FNA786432:FNA786458 FWW786432:FWW786458 GGS786432:GGS786458 GQO786432:GQO786458 HAK786432:HAK786458 HKG786432:HKG786458 HUC786432:HUC786458 IDY786432:IDY786458 INU786432:INU786458 IXQ786432:IXQ786458 JHM786432:JHM786458 JRI786432:JRI786458 KBE786432:KBE786458 KLA786432:KLA786458 KUW786432:KUW786458 LES786432:LES786458 LOO786432:LOO786458 LYK786432:LYK786458 MIG786432:MIG786458 MSC786432:MSC786458 NBY786432:NBY786458 NLU786432:NLU786458 NVQ786432:NVQ786458 OFM786432:OFM786458 OPI786432:OPI786458 OZE786432:OZE786458 PJA786432:PJA786458 PSW786432:PSW786458 QCS786432:QCS786458 QMO786432:QMO786458 QWK786432:QWK786458 RGG786432:RGG786458 RQC786432:RQC786458 RZY786432:RZY786458 SJU786432:SJU786458 STQ786432:STQ786458 TDM786432:TDM786458 TNI786432:TNI786458 TXE786432:TXE786458 UHA786432:UHA786458 UQW786432:UQW786458 VAS786432:VAS786458 VKO786432:VKO786458 VUK786432:VUK786458 WEG786432:WEG786458 WOC786432:WOC786458 WXY786432:WXY786458 LM851968:LM851994 VI851968:VI851994 AFE851968:AFE851994 APA851968:APA851994 AYW851968:AYW851994 BIS851968:BIS851994 BSO851968:BSO851994 CCK851968:CCK851994 CMG851968:CMG851994 CWC851968:CWC851994 DFY851968:DFY851994 DPU851968:DPU851994 DZQ851968:DZQ851994 EJM851968:EJM851994 ETI851968:ETI851994 FDE851968:FDE851994 FNA851968:FNA851994 FWW851968:FWW851994 GGS851968:GGS851994 GQO851968:GQO851994 HAK851968:HAK851994 HKG851968:HKG851994 HUC851968:HUC851994 IDY851968:IDY851994 INU851968:INU851994 IXQ851968:IXQ851994 JHM851968:JHM851994 JRI851968:JRI851994 KBE851968:KBE851994 KLA851968:KLA851994 KUW851968:KUW851994 LES851968:LES851994 LOO851968:LOO851994 LYK851968:LYK851994 MIG851968:MIG851994 MSC851968:MSC851994 NBY851968:NBY851994 NLU851968:NLU851994 NVQ851968:NVQ851994 OFM851968:OFM851994 OPI851968:OPI851994 OZE851968:OZE851994 PJA851968:PJA851994 PSW851968:PSW851994 QCS851968:QCS851994 QMO851968:QMO851994 QWK851968:QWK851994 RGG851968:RGG851994 RQC851968:RQC851994 RZY851968:RZY851994 SJU851968:SJU851994 STQ851968:STQ851994 TDM851968:TDM851994 TNI851968:TNI851994 TXE851968:TXE851994 UHA851968:UHA851994 UQW851968:UQW851994 VAS851968:VAS851994 VKO851968:VKO851994 VUK851968:VUK851994 WEG851968:WEG851994 WOC851968:WOC851994 WXY851968:WXY851994 LM917504:LM917530 VI917504:VI917530 AFE917504:AFE917530 APA917504:APA917530 AYW917504:AYW917530 BIS917504:BIS917530 BSO917504:BSO917530 CCK917504:CCK917530 CMG917504:CMG917530 CWC917504:CWC917530 DFY917504:DFY917530 DPU917504:DPU917530 DZQ917504:DZQ917530 EJM917504:EJM917530 ETI917504:ETI917530 FDE917504:FDE917530 FNA917504:FNA917530 FWW917504:FWW917530 GGS917504:GGS917530 GQO917504:GQO917530 HAK917504:HAK917530 HKG917504:HKG917530 HUC917504:HUC917530 IDY917504:IDY917530 INU917504:INU917530 IXQ917504:IXQ917530 JHM917504:JHM917530 JRI917504:JRI917530 KBE917504:KBE917530 KLA917504:KLA917530 KUW917504:KUW917530 LES917504:LES917530 LOO917504:LOO917530 LYK917504:LYK917530 MIG917504:MIG917530 MSC917504:MSC917530 NBY917504:NBY917530 NLU917504:NLU917530 NVQ917504:NVQ917530 OFM917504:OFM917530 OPI917504:OPI917530 OZE917504:OZE917530 PJA917504:PJA917530 PSW917504:PSW917530 QCS917504:QCS917530 QMO917504:QMO917530 QWK917504:QWK917530 RGG917504:RGG917530 RQC917504:RQC917530 RZY917504:RZY917530 SJU917504:SJU917530 STQ917504:STQ917530 TDM917504:TDM917530 TNI917504:TNI917530 TXE917504:TXE917530 UHA917504:UHA917530 UQW917504:UQW917530 VAS917504:VAS917530 VKO917504:VKO917530 VUK917504:VUK917530 WEG917504:WEG917530 WOC917504:WOC917530 WXY917504:WXY917530 LM983040:LM983066 VI983040:VI983066 AFE983040:AFE983066 APA983040:APA983066 AYW983040:AYW983066 BIS983040:BIS983066 BSO983040:BSO983066 CCK983040:CCK983066 CMG983040:CMG983066 CWC983040:CWC983066 DFY983040:DFY983066 DPU983040:DPU983066 DZQ983040:DZQ983066 EJM983040:EJM983066 ETI983040:ETI983066 FDE983040:FDE983066 FNA983040:FNA983066 FWW983040:FWW983066 GGS983040:GGS983066 GQO983040:GQO983066 HAK983040:HAK983066 HKG983040:HKG983066 HUC983040:HUC983066 IDY983040:IDY983066 INU983040:INU983066 IXQ983040:IXQ983066 JHM983040:JHM983066 JRI983040:JRI983066 KBE983040:KBE983066 KLA983040:KLA983066 KUW983040:KUW983066 LES983040:LES983066 LOO983040:LOO983066 LYK983040:LYK983066 MIG983040:MIG983066 MSC983040:MSC983066 NBY983040:NBY983066 NLU983040:NLU983066 NVQ983040:NVQ983066 OFM983040:OFM983066 OPI983040:OPI983066 OZE983040:OZE983066 PJA983040:PJA983066 PSW983040:PSW983066 QCS983040:QCS983066 QMO983040:QMO983066 QWK983040:QWK983066 RGG983040:RGG983066 RQC983040:RQC983066 RZY983040:RZY983066 SJU983040:SJU983066 STQ983040:STQ983066 TDM983040:TDM983066 TNI983040:TNI983066 TXE983040:TXE983066 UHA983040:UHA983066 UQW983040:UQW983066 VAS983040:VAS983066 VKO983040:VKO983066 VUK983040:VUK983066 WEG983040:WEG983066 WOC983040:WOC983066 WXY983040:WXY983066 WXY5:WXY26 WOC5:WOC26 WEG5:WEG26 VUK5:VUK26 VKO5:VKO26 VAS5:VAS26 UQW5:UQW26 UHA5:UHA26 TXE5:TXE26 TNI5:TNI26 TDM5:TDM26 STQ5:STQ26 SJU5:SJU26 RZY5:RZY26 RQC5:RQC26 RGG5:RGG26 QWK5:QWK26 QMO5:QMO26 QCS5:QCS26 PSW5:PSW26 PJA5:PJA26 OZE5:OZE26 OPI5:OPI26 OFM5:OFM26 NVQ5:NVQ26 NLU5:NLU26 NBY5:NBY26 MSC5:MSC26 MIG5:MIG26 LYK5:LYK26 LOO5:LOO26 LES5:LES26 KUW5:KUW26 KLA5:KLA26 KBE5:KBE26 JRI5:JRI26 JHM5:JHM26 IXQ5:IXQ26 INU5:INU26 IDY5:IDY26 HUC5:HUC26 HKG5:HKG26 HAK5:HAK26 GQO5:GQO26 GGS5:GGS26 FWW5:FWW26 FNA5:FNA26 FDE5:FDE26 ETI5:ETI26 EJM5:EJM26 DZQ5:DZQ26 DPU5:DPU26 DFY5:DFY26 CWC5:CWC26 CMG5:CMG26 CCK5:CCK26 BSO5:BSO26 BIS5:BIS26 AYW5:AYW26 APA5:APA26 AFE5:AFE26 VI5:VI26 LM5:LM26" xr:uid="{00000000-0002-0000-1000-000000000000}">
      <formula1>"OK,NG,NT,'-,'---"</formula1>
    </dataValidation>
    <dataValidation type="list" showInputMessage="1" sqref="K65536:K65543 LI65536:LL65543 VE65536:VH65543 AFA65536:AFD65543 AOW65536:AOZ65543 AYS65536:AYV65543 BIO65536:BIR65543 BSK65536:BSN65543 CCG65536:CCJ65543 CMC65536:CMF65543 CVY65536:CWB65543 DFU65536:DFX65543 DPQ65536:DPT65543 DZM65536:DZP65543 EJI65536:EJL65543 ETE65536:ETH65543 FDA65536:FDD65543 FMW65536:FMZ65543 FWS65536:FWV65543 GGO65536:GGR65543 GQK65536:GQN65543 HAG65536:HAJ65543 HKC65536:HKF65543 HTY65536:HUB65543 IDU65536:IDX65543 INQ65536:INT65543 IXM65536:IXP65543 JHI65536:JHL65543 JRE65536:JRH65543 KBA65536:KBD65543 KKW65536:KKZ65543 KUS65536:KUV65543 LEO65536:LER65543 LOK65536:LON65543 LYG65536:LYJ65543 MIC65536:MIF65543 MRY65536:MSB65543 NBU65536:NBX65543 NLQ65536:NLT65543 NVM65536:NVP65543 OFI65536:OFL65543 OPE65536:OPH65543 OZA65536:OZD65543 PIW65536:PIZ65543 PSS65536:PSV65543 QCO65536:QCR65543 QMK65536:QMN65543 QWG65536:QWJ65543 RGC65536:RGF65543 RPY65536:RQB65543 RZU65536:RZX65543 SJQ65536:SJT65543 STM65536:STP65543 TDI65536:TDL65543 TNE65536:TNH65543 TXA65536:TXD65543 UGW65536:UGZ65543 UQS65536:UQV65543 VAO65536:VAR65543 VKK65536:VKN65543 VUG65536:VUJ65543 WEC65536:WEF65543 WNY65536:WOB65543 WXU65536:WXX65543 K131072:K131079 LI131072:LL131079 VE131072:VH131079 AFA131072:AFD131079 AOW131072:AOZ131079 AYS131072:AYV131079 BIO131072:BIR131079 BSK131072:BSN131079 CCG131072:CCJ131079 CMC131072:CMF131079 CVY131072:CWB131079 DFU131072:DFX131079 DPQ131072:DPT131079 DZM131072:DZP131079 EJI131072:EJL131079 ETE131072:ETH131079 FDA131072:FDD131079 FMW131072:FMZ131079 FWS131072:FWV131079 GGO131072:GGR131079 GQK131072:GQN131079 HAG131072:HAJ131079 HKC131072:HKF131079 HTY131072:HUB131079 IDU131072:IDX131079 INQ131072:INT131079 IXM131072:IXP131079 JHI131072:JHL131079 JRE131072:JRH131079 KBA131072:KBD131079 KKW131072:KKZ131079 KUS131072:KUV131079 LEO131072:LER131079 LOK131072:LON131079 LYG131072:LYJ131079 MIC131072:MIF131079 MRY131072:MSB131079 NBU131072:NBX131079 NLQ131072:NLT131079 NVM131072:NVP131079 OFI131072:OFL131079 OPE131072:OPH131079 OZA131072:OZD131079 PIW131072:PIZ131079 PSS131072:PSV131079 QCO131072:QCR131079 QMK131072:QMN131079 QWG131072:QWJ131079 RGC131072:RGF131079 RPY131072:RQB131079 RZU131072:RZX131079 SJQ131072:SJT131079 STM131072:STP131079 TDI131072:TDL131079 TNE131072:TNH131079 TXA131072:TXD131079 UGW131072:UGZ131079 UQS131072:UQV131079 VAO131072:VAR131079 VKK131072:VKN131079 VUG131072:VUJ131079 WEC131072:WEF131079 WNY131072:WOB131079 WXU131072:WXX131079 K196608:K196615 LI196608:LL196615 VE196608:VH196615 AFA196608:AFD196615 AOW196608:AOZ196615 AYS196608:AYV196615 BIO196608:BIR196615 BSK196608:BSN196615 CCG196608:CCJ196615 CMC196608:CMF196615 CVY196608:CWB196615 DFU196608:DFX196615 DPQ196608:DPT196615 DZM196608:DZP196615 EJI196608:EJL196615 ETE196608:ETH196615 FDA196608:FDD196615 FMW196608:FMZ196615 FWS196608:FWV196615 GGO196608:GGR196615 GQK196608:GQN196615 HAG196608:HAJ196615 HKC196608:HKF196615 HTY196608:HUB196615 IDU196608:IDX196615 INQ196608:INT196615 IXM196608:IXP196615 JHI196608:JHL196615 JRE196608:JRH196615 KBA196608:KBD196615 KKW196608:KKZ196615 KUS196608:KUV196615 LEO196608:LER196615 LOK196608:LON196615 LYG196608:LYJ196615 MIC196608:MIF196615 MRY196608:MSB196615 NBU196608:NBX196615 NLQ196608:NLT196615 NVM196608:NVP196615 OFI196608:OFL196615 OPE196608:OPH196615 OZA196608:OZD196615 PIW196608:PIZ196615 PSS196608:PSV196615 QCO196608:QCR196615 QMK196608:QMN196615 QWG196608:QWJ196615 RGC196608:RGF196615 RPY196608:RQB196615 RZU196608:RZX196615 SJQ196608:SJT196615 STM196608:STP196615 TDI196608:TDL196615 TNE196608:TNH196615 TXA196608:TXD196615 UGW196608:UGZ196615 UQS196608:UQV196615 VAO196608:VAR196615 VKK196608:VKN196615 VUG196608:VUJ196615 WEC196608:WEF196615 WNY196608:WOB196615 WXU196608:WXX196615 K262144:K262151 LI262144:LL262151 VE262144:VH262151 AFA262144:AFD262151 AOW262144:AOZ262151 AYS262144:AYV262151 BIO262144:BIR262151 BSK262144:BSN262151 CCG262144:CCJ262151 CMC262144:CMF262151 CVY262144:CWB262151 DFU262144:DFX262151 DPQ262144:DPT262151 DZM262144:DZP262151 EJI262144:EJL262151 ETE262144:ETH262151 FDA262144:FDD262151 FMW262144:FMZ262151 FWS262144:FWV262151 GGO262144:GGR262151 GQK262144:GQN262151 HAG262144:HAJ262151 HKC262144:HKF262151 HTY262144:HUB262151 IDU262144:IDX262151 INQ262144:INT262151 IXM262144:IXP262151 JHI262144:JHL262151 JRE262144:JRH262151 KBA262144:KBD262151 KKW262144:KKZ262151 KUS262144:KUV262151 LEO262144:LER262151 LOK262144:LON262151 LYG262144:LYJ262151 MIC262144:MIF262151 MRY262144:MSB262151 NBU262144:NBX262151 NLQ262144:NLT262151 NVM262144:NVP262151 OFI262144:OFL262151 OPE262144:OPH262151 OZA262144:OZD262151 PIW262144:PIZ262151 PSS262144:PSV262151 QCO262144:QCR262151 QMK262144:QMN262151 QWG262144:QWJ262151 RGC262144:RGF262151 RPY262144:RQB262151 RZU262144:RZX262151 SJQ262144:SJT262151 STM262144:STP262151 TDI262144:TDL262151 TNE262144:TNH262151 TXA262144:TXD262151 UGW262144:UGZ262151 UQS262144:UQV262151 VAO262144:VAR262151 VKK262144:VKN262151 VUG262144:VUJ262151 WEC262144:WEF262151 WNY262144:WOB262151 WXU262144:WXX262151 K327680:K327687 LI327680:LL327687 VE327680:VH327687 AFA327680:AFD327687 AOW327680:AOZ327687 AYS327680:AYV327687 BIO327680:BIR327687 BSK327680:BSN327687 CCG327680:CCJ327687 CMC327680:CMF327687 CVY327680:CWB327687 DFU327680:DFX327687 DPQ327680:DPT327687 DZM327680:DZP327687 EJI327680:EJL327687 ETE327680:ETH327687 FDA327680:FDD327687 FMW327680:FMZ327687 FWS327680:FWV327687 GGO327680:GGR327687 GQK327680:GQN327687 HAG327680:HAJ327687 HKC327680:HKF327687 HTY327680:HUB327687 IDU327680:IDX327687 INQ327680:INT327687 IXM327680:IXP327687 JHI327680:JHL327687 JRE327680:JRH327687 KBA327680:KBD327687 KKW327680:KKZ327687 KUS327680:KUV327687 LEO327680:LER327687 LOK327680:LON327687 LYG327680:LYJ327687 MIC327680:MIF327687 MRY327680:MSB327687 NBU327680:NBX327687 NLQ327680:NLT327687 NVM327680:NVP327687 OFI327680:OFL327687 OPE327680:OPH327687 OZA327680:OZD327687 PIW327680:PIZ327687 PSS327680:PSV327687 QCO327680:QCR327687 QMK327680:QMN327687 QWG327680:QWJ327687 RGC327680:RGF327687 RPY327680:RQB327687 RZU327680:RZX327687 SJQ327680:SJT327687 STM327680:STP327687 TDI327680:TDL327687 TNE327680:TNH327687 TXA327680:TXD327687 UGW327680:UGZ327687 UQS327680:UQV327687 VAO327680:VAR327687 VKK327680:VKN327687 VUG327680:VUJ327687 WEC327680:WEF327687 WNY327680:WOB327687 WXU327680:WXX327687 K393216:K393223 LI393216:LL393223 VE393216:VH393223 AFA393216:AFD393223 AOW393216:AOZ393223 AYS393216:AYV393223 BIO393216:BIR393223 BSK393216:BSN393223 CCG393216:CCJ393223 CMC393216:CMF393223 CVY393216:CWB393223 DFU393216:DFX393223 DPQ393216:DPT393223 DZM393216:DZP393223 EJI393216:EJL393223 ETE393216:ETH393223 FDA393216:FDD393223 FMW393216:FMZ393223 FWS393216:FWV393223 GGO393216:GGR393223 GQK393216:GQN393223 HAG393216:HAJ393223 HKC393216:HKF393223 HTY393216:HUB393223 IDU393216:IDX393223 INQ393216:INT393223 IXM393216:IXP393223 JHI393216:JHL393223 JRE393216:JRH393223 KBA393216:KBD393223 KKW393216:KKZ393223 KUS393216:KUV393223 LEO393216:LER393223 LOK393216:LON393223 LYG393216:LYJ393223 MIC393216:MIF393223 MRY393216:MSB393223 NBU393216:NBX393223 NLQ393216:NLT393223 NVM393216:NVP393223 OFI393216:OFL393223 OPE393216:OPH393223 OZA393216:OZD393223 PIW393216:PIZ393223 PSS393216:PSV393223 QCO393216:QCR393223 QMK393216:QMN393223 QWG393216:QWJ393223 RGC393216:RGF393223 RPY393216:RQB393223 RZU393216:RZX393223 SJQ393216:SJT393223 STM393216:STP393223 TDI393216:TDL393223 TNE393216:TNH393223 TXA393216:TXD393223 UGW393216:UGZ393223 UQS393216:UQV393223 VAO393216:VAR393223 VKK393216:VKN393223 VUG393216:VUJ393223 WEC393216:WEF393223 WNY393216:WOB393223 WXU393216:WXX393223 K458752:K458759 LI458752:LL458759 VE458752:VH458759 AFA458752:AFD458759 AOW458752:AOZ458759 AYS458752:AYV458759 BIO458752:BIR458759 BSK458752:BSN458759 CCG458752:CCJ458759 CMC458752:CMF458759 CVY458752:CWB458759 DFU458752:DFX458759 DPQ458752:DPT458759 DZM458752:DZP458759 EJI458752:EJL458759 ETE458752:ETH458759 FDA458752:FDD458759 FMW458752:FMZ458759 FWS458752:FWV458759 GGO458752:GGR458759 GQK458752:GQN458759 HAG458752:HAJ458759 HKC458752:HKF458759 HTY458752:HUB458759 IDU458752:IDX458759 INQ458752:INT458759 IXM458752:IXP458759 JHI458752:JHL458759 JRE458752:JRH458759 KBA458752:KBD458759 KKW458752:KKZ458759 KUS458752:KUV458759 LEO458752:LER458759 LOK458752:LON458759 LYG458752:LYJ458759 MIC458752:MIF458759 MRY458752:MSB458759 NBU458752:NBX458759 NLQ458752:NLT458759 NVM458752:NVP458759 OFI458752:OFL458759 OPE458752:OPH458759 OZA458752:OZD458759 PIW458752:PIZ458759 PSS458752:PSV458759 QCO458752:QCR458759 QMK458752:QMN458759 QWG458752:QWJ458759 RGC458752:RGF458759 RPY458752:RQB458759 RZU458752:RZX458759 SJQ458752:SJT458759 STM458752:STP458759 TDI458752:TDL458759 TNE458752:TNH458759 TXA458752:TXD458759 UGW458752:UGZ458759 UQS458752:UQV458759 VAO458752:VAR458759 VKK458752:VKN458759 VUG458752:VUJ458759 WEC458752:WEF458759 WNY458752:WOB458759 WXU458752:WXX458759 K524288:K524295 LI524288:LL524295 VE524288:VH524295 AFA524288:AFD524295 AOW524288:AOZ524295 AYS524288:AYV524295 BIO524288:BIR524295 BSK524288:BSN524295 CCG524288:CCJ524295 CMC524288:CMF524295 CVY524288:CWB524295 DFU524288:DFX524295 DPQ524288:DPT524295 DZM524288:DZP524295 EJI524288:EJL524295 ETE524288:ETH524295 FDA524288:FDD524295 FMW524288:FMZ524295 FWS524288:FWV524295 GGO524288:GGR524295 GQK524288:GQN524295 HAG524288:HAJ524295 HKC524288:HKF524295 HTY524288:HUB524295 IDU524288:IDX524295 INQ524288:INT524295 IXM524288:IXP524295 JHI524288:JHL524295 JRE524288:JRH524295 KBA524288:KBD524295 KKW524288:KKZ524295 KUS524288:KUV524295 LEO524288:LER524295 LOK524288:LON524295 LYG524288:LYJ524295 MIC524288:MIF524295 MRY524288:MSB524295 NBU524288:NBX524295 NLQ524288:NLT524295 NVM524288:NVP524295 OFI524288:OFL524295 OPE524288:OPH524295 OZA524288:OZD524295 PIW524288:PIZ524295 PSS524288:PSV524295 QCO524288:QCR524295 QMK524288:QMN524295 QWG524288:QWJ524295 RGC524288:RGF524295 RPY524288:RQB524295 RZU524288:RZX524295 SJQ524288:SJT524295 STM524288:STP524295 TDI524288:TDL524295 TNE524288:TNH524295 TXA524288:TXD524295 UGW524288:UGZ524295 UQS524288:UQV524295 VAO524288:VAR524295 VKK524288:VKN524295 VUG524288:VUJ524295 WEC524288:WEF524295 WNY524288:WOB524295 WXU524288:WXX524295 K589824:K589831 LI589824:LL589831 VE589824:VH589831 AFA589824:AFD589831 AOW589824:AOZ589831 AYS589824:AYV589831 BIO589824:BIR589831 BSK589824:BSN589831 CCG589824:CCJ589831 CMC589824:CMF589831 CVY589824:CWB589831 DFU589824:DFX589831 DPQ589824:DPT589831 DZM589824:DZP589831 EJI589824:EJL589831 ETE589824:ETH589831 FDA589824:FDD589831 FMW589824:FMZ589831 FWS589824:FWV589831 GGO589824:GGR589831 GQK589824:GQN589831 HAG589824:HAJ589831 HKC589824:HKF589831 HTY589824:HUB589831 IDU589824:IDX589831 INQ589824:INT589831 IXM589824:IXP589831 JHI589824:JHL589831 JRE589824:JRH589831 KBA589824:KBD589831 KKW589824:KKZ589831 KUS589824:KUV589831 LEO589824:LER589831 LOK589824:LON589831 LYG589824:LYJ589831 MIC589824:MIF589831 MRY589824:MSB589831 NBU589824:NBX589831 NLQ589824:NLT589831 NVM589824:NVP589831 OFI589824:OFL589831 OPE589824:OPH589831 OZA589824:OZD589831 PIW589824:PIZ589831 PSS589824:PSV589831 QCO589824:QCR589831 QMK589824:QMN589831 QWG589824:QWJ589831 RGC589824:RGF589831 RPY589824:RQB589831 RZU589824:RZX589831 SJQ589824:SJT589831 STM589824:STP589831 TDI589824:TDL589831 TNE589824:TNH589831 TXA589824:TXD589831 UGW589824:UGZ589831 UQS589824:UQV589831 VAO589824:VAR589831 VKK589824:VKN589831 VUG589824:VUJ589831 WEC589824:WEF589831 WNY589824:WOB589831 WXU589824:WXX589831 K655360:K655367 LI655360:LL655367 VE655360:VH655367 AFA655360:AFD655367 AOW655360:AOZ655367 AYS655360:AYV655367 BIO655360:BIR655367 BSK655360:BSN655367 CCG655360:CCJ655367 CMC655360:CMF655367 CVY655360:CWB655367 DFU655360:DFX655367 DPQ655360:DPT655367 DZM655360:DZP655367 EJI655360:EJL655367 ETE655360:ETH655367 FDA655360:FDD655367 FMW655360:FMZ655367 FWS655360:FWV655367 GGO655360:GGR655367 GQK655360:GQN655367 HAG655360:HAJ655367 HKC655360:HKF655367 HTY655360:HUB655367 IDU655360:IDX655367 INQ655360:INT655367 IXM655360:IXP655367 JHI655360:JHL655367 JRE655360:JRH655367 KBA655360:KBD655367 KKW655360:KKZ655367 KUS655360:KUV655367 LEO655360:LER655367 LOK655360:LON655367 LYG655360:LYJ655367 MIC655360:MIF655367 MRY655360:MSB655367 NBU655360:NBX655367 NLQ655360:NLT655367 NVM655360:NVP655367 OFI655360:OFL655367 OPE655360:OPH655367 OZA655360:OZD655367 PIW655360:PIZ655367 PSS655360:PSV655367 QCO655360:QCR655367 QMK655360:QMN655367 QWG655360:QWJ655367 RGC655360:RGF655367 RPY655360:RQB655367 RZU655360:RZX655367 SJQ655360:SJT655367 STM655360:STP655367 TDI655360:TDL655367 TNE655360:TNH655367 TXA655360:TXD655367 UGW655360:UGZ655367 UQS655360:UQV655367 VAO655360:VAR655367 VKK655360:VKN655367 VUG655360:VUJ655367 WEC655360:WEF655367 WNY655360:WOB655367 WXU655360:WXX655367 K720896:K720903 LI720896:LL720903 VE720896:VH720903 AFA720896:AFD720903 AOW720896:AOZ720903 AYS720896:AYV720903 BIO720896:BIR720903 BSK720896:BSN720903 CCG720896:CCJ720903 CMC720896:CMF720903 CVY720896:CWB720903 DFU720896:DFX720903 DPQ720896:DPT720903 DZM720896:DZP720903 EJI720896:EJL720903 ETE720896:ETH720903 FDA720896:FDD720903 FMW720896:FMZ720903 FWS720896:FWV720903 GGO720896:GGR720903 GQK720896:GQN720903 HAG720896:HAJ720903 HKC720896:HKF720903 HTY720896:HUB720903 IDU720896:IDX720903 INQ720896:INT720903 IXM720896:IXP720903 JHI720896:JHL720903 JRE720896:JRH720903 KBA720896:KBD720903 KKW720896:KKZ720903 KUS720896:KUV720903 LEO720896:LER720903 LOK720896:LON720903 LYG720896:LYJ720903 MIC720896:MIF720903 MRY720896:MSB720903 NBU720896:NBX720903 NLQ720896:NLT720903 NVM720896:NVP720903 OFI720896:OFL720903 OPE720896:OPH720903 OZA720896:OZD720903 PIW720896:PIZ720903 PSS720896:PSV720903 QCO720896:QCR720903 QMK720896:QMN720903 QWG720896:QWJ720903 RGC720896:RGF720903 RPY720896:RQB720903 RZU720896:RZX720903 SJQ720896:SJT720903 STM720896:STP720903 TDI720896:TDL720903 TNE720896:TNH720903 TXA720896:TXD720903 UGW720896:UGZ720903 UQS720896:UQV720903 VAO720896:VAR720903 VKK720896:VKN720903 VUG720896:VUJ720903 WEC720896:WEF720903 WNY720896:WOB720903 WXU720896:WXX720903 K786432:K786439 LI786432:LL786439 VE786432:VH786439 AFA786432:AFD786439 AOW786432:AOZ786439 AYS786432:AYV786439 BIO786432:BIR786439 BSK786432:BSN786439 CCG786432:CCJ786439 CMC786432:CMF786439 CVY786432:CWB786439 DFU786432:DFX786439 DPQ786432:DPT786439 DZM786432:DZP786439 EJI786432:EJL786439 ETE786432:ETH786439 FDA786432:FDD786439 FMW786432:FMZ786439 FWS786432:FWV786439 GGO786432:GGR786439 GQK786432:GQN786439 HAG786432:HAJ786439 HKC786432:HKF786439 HTY786432:HUB786439 IDU786432:IDX786439 INQ786432:INT786439 IXM786432:IXP786439 JHI786432:JHL786439 JRE786432:JRH786439 KBA786432:KBD786439 KKW786432:KKZ786439 KUS786432:KUV786439 LEO786432:LER786439 LOK786432:LON786439 LYG786432:LYJ786439 MIC786432:MIF786439 MRY786432:MSB786439 NBU786432:NBX786439 NLQ786432:NLT786439 NVM786432:NVP786439 OFI786432:OFL786439 OPE786432:OPH786439 OZA786432:OZD786439 PIW786432:PIZ786439 PSS786432:PSV786439 QCO786432:QCR786439 QMK786432:QMN786439 QWG786432:QWJ786439 RGC786432:RGF786439 RPY786432:RQB786439 RZU786432:RZX786439 SJQ786432:SJT786439 STM786432:STP786439 TDI786432:TDL786439 TNE786432:TNH786439 TXA786432:TXD786439 UGW786432:UGZ786439 UQS786432:UQV786439 VAO786432:VAR786439 VKK786432:VKN786439 VUG786432:VUJ786439 WEC786432:WEF786439 WNY786432:WOB786439 WXU786432:WXX786439 K851968:K851975 LI851968:LL851975 VE851968:VH851975 AFA851968:AFD851975 AOW851968:AOZ851975 AYS851968:AYV851975 BIO851968:BIR851975 BSK851968:BSN851975 CCG851968:CCJ851975 CMC851968:CMF851975 CVY851968:CWB851975 DFU851968:DFX851975 DPQ851968:DPT851975 DZM851968:DZP851975 EJI851968:EJL851975 ETE851968:ETH851975 FDA851968:FDD851975 FMW851968:FMZ851975 FWS851968:FWV851975 GGO851968:GGR851975 GQK851968:GQN851975 HAG851968:HAJ851975 HKC851968:HKF851975 HTY851968:HUB851975 IDU851968:IDX851975 INQ851968:INT851975 IXM851968:IXP851975 JHI851968:JHL851975 JRE851968:JRH851975 KBA851968:KBD851975 KKW851968:KKZ851975 KUS851968:KUV851975 LEO851968:LER851975 LOK851968:LON851975 LYG851968:LYJ851975 MIC851968:MIF851975 MRY851968:MSB851975 NBU851968:NBX851975 NLQ851968:NLT851975 NVM851968:NVP851975 OFI851968:OFL851975 OPE851968:OPH851975 OZA851968:OZD851975 PIW851968:PIZ851975 PSS851968:PSV851975 QCO851968:QCR851975 QMK851968:QMN851975 QWG851968:QWJ851975 RGC851968:RGF851975 RPY851968:RQB851975 RZU851968:RZX851975 SJQ851968:SJT851975 STM851968:STP851975 TDI851968:TDL851975 TNE851968:TNH851975 TXA851968:TXD851975 UGW851968:UGZ851975 UQS851968:UQV851975 VAO851968:VAR851975 VKK851968:VKN851975 VUG851968:VUJ851975 WEC851968:WEF851975 WNY851968:WOB851975 WXU851968:WXX851975 K917504:K917511 LI917504:LL917511 VE917504:VH917511 AFA917504:AFD917511 AOW917504:AOZ917511 AYS917504:AYV917511 BIO917504:BIR917511 BSK917504:BSN917511 CCG917504:CCJ917511 CMC917504:CMF917511 CVY917504:CWB917511 DFU917504:DFX917511 DPQ917504:DPT917511 DZM917504:DZP917511 EJI917504:EJL917511 ETE917504:ETH917511 FDA917504:FDD917511 FMW917504:FMZ917511 FWS917504:FWV917511 GGO917504:GGR917511 GQK917504:GQN917511 HAG917504:HAJ917511 HKC917504:HKF917511 HTY917504:HUB917511 IDU917504:IDX917511 INQ917504:INT917511 IXM917504:IXP917511 JHI917504:JHL917511 JRE917504:JRH917511 KBA917504:KBD917511 KKW917504:KKZ917511 KUS917504:KUV917511 LEO917504:LER917511 LOK917504:LON917511 LYG917504:LYJ917511 MIC917504:MIF917511 MRY917504:MSB917511 NBU917504:NBX917511 NLQ917504:NLT917511 NVM917504:NVP917511 OFI917504:OFL917511 OPE917504:OPH917511 OZA917504:OZD917511 PIW917504:PIZ917511 PSS917504:PSV917511 QCO917504:QCR917511 QMK917504:QMN917511 QWG917504:QWJ917511 RGC917504:RGF917511 RPY917504:RQB917511 RZU917504:RZX917511 SJQ917504:SJT917511 STM917504:STP917511 TDI917504:TDL917511 TNE917504:TNH917511 TXA917504:TXD917511 UGW917504:UGZ917511 UQS917504:UQV917511 VAO917504:VAR917511 VKK917504:VKN917511 VUG917504:VUJ917511 WEC917504:WEF917511 WNY917504:WOB917511 WXU917504:WXX917511 K983040:K983047 LI983040:LL983047 VE983040:VH983047 AFA983040:AFD983047 AOW983040:AOZ983047 AYS983040:AYV983047 BIO983040:BIR983047 BSK983040:BSN983047 CCG983040:CCJ983047 CMC983040:CMF983047 CVY983040:CWB983047 DFU983040:DFX983047 DPQ983040:DPT983047 DZM983040:DZP983047 EJI983040:EJL983047 ETE983040:ETH983047 FDA983040:FDD983047 FMW983040:FMZ983047 FWS983040:FWV983047 GGO983040:GGR983047 GQK983040:GQN983047 HAG983040:HAJ983047 HKC983040:HKF983047 HTY983040:HUB983047 IDU983040:IDX983047 INQ983040:INT983047 IXM983040:IXP983047 JHI983040:JHL983047 JRE983040:JRH983047 KBA983040:KBD983047 KKW983040:KKZ983047 KUS983040:KUV983047 LEO983040:LER983047 LOK983040:LON983047 LYG983040:LYJ983047 MIC983040:MIF983047 MRY983040:MSB983047 NBU983040:NBX983047 NLQ983040:NLT983047 NVM983040:NVP983047 OFI983040:OFL983047 OPE983040:OPH983047 OZA983040:OZD983047 PIW983040:PIZ983047 PSS983040:PSV983047 QCO983040:QCR983047 QMK983040:QMN983047 QWG983040:QWJ983047 RGC983040:RGF983047 RPY983040:RQB983047 RZU983040:RZX983047 SJQ983040:SJT983047 STM983040:STP983047 TDI983040:TDL983047 TNE983040:TNH983047 TXA983040:TXD983047 UGW983040:UGZ983047 UQS983040:UQV983047 VAO983040:VAR983047 VKK983040:VKN983047 VUG983040:VUJ983047 WEC983040:WEF983047 WNY983040:WOB983047 WXU983040:WXX983047 WXU5:WXX7 LI5:LL7 VE5:VH7 AFA5:AFD7 AOW5:AOZ7 AYS5:AYV7 BIO5:BIR7 BSK5:BSN7 CCG5:CCJ7 CMC5:CMF7 CVY5:CWB7 DFU5:DFX7 DPQ5:DPT7 DZM5:DZP7 EJI5:EJL7 ETE5:ETH7 FDA5:FDD7 FMW5:FMZ7 FWS5:FWV7 GGO5:GGR7 GQK5:GQN7 HAG5:HAJ7 HKC5:HKF7 HTY5:HUB7 IDU5:IDX7 INQ5:INT7 IXM5:IXP7 JHI5:JHL7 JRE5:JRH7 KBA5:KBD7 KKW5:KKZ7 KUS5:KUV7 LEO5:LER7 LOK5:LON7 LYG5:LYJ7 MIC5:MIF7 MRY5:MSB7 NBU5:NBX7 NLQ5:NLT7 NVM5:NVP7 OFI5:OFL7 OPE5:OPH7 OZA5:OZD7 PIW5:PIZ7 PSS5:PSV7 QCO5:QCR7 QMK5:QMN7 QWG5:QWJ7 RGC5:RGF7 RPY5:RQB7 RZU5:RZX7 SJQ5:SJT7 STM5:STP7 TDI5:TDL7 TNE5:TNH7 TXA5:TXD7 UGW5:UGZ7 UQS5:UQV7 VAO5:VAR7 VKK5:VKN7 VUG5:VUJ7 WEC5:WEF7 WNY5:WOB7 O65536:O65543 O131072:O131079 O196608:O196615 O262144:O262151 O327680:O327687 O393216:O393223 O458752:O458759 O524288:O524295 O589824:O589831 O655360:O655367 O720896:O720903 O786432:O786439 O851968:O851975 O917504:O917511 O983040:O983047 S65536:S65543 S131072:S131079 S196608:S196615 S262144:S262151 S327680:S327687 S393216:S393223 S458752:S458759 S524288:S524295 S589824:S589831 S655360:S655367 S720896:S720903 S786432:S786439 S851968:S851975 S917504:S917511 S983040:S983047 W65536:W65543 W131072:W131079 W196608:W196615 W262144:W262151 W327680:W327687 W393216:W393223 W458752:W458759 W524288:W524295 W589824:W589831 W655360:W655367 W720896:W720903 W786432:W786439 W851968:W851975 W917504:W917511 W983040:W983047 AE65536:AE65543 AE131072:AE131079 AE196608:AE196615 AE262144:AE262151 AE327680:AE327687 AE393216:AE393223 AE458752:AE458759 AE524288:AE524295 AE589824:AE589831 AE655360:AE655367 AE720896:AE720903 AE786432:AE786439 AE851968:AE851975 AE917504:AE917511 AE983040:AE983047 AA65536:AA65543 AA131072:AA131079 AA196608:AA196615 AA262144:AA262151 AA327680:AA327687 AA393216:AA393223 AA458752:AA458759 AA524288:AA524295 AA589824:AA589831 AA655360:AA655367 AA720896:AA720903 AA786432:AA786439 AA851968:AA851975 AA917504:AA917511 AA983040:AA983047" xr:uid="{00000000-0002-0000-1000-000001000000}">
      <formula1>"○,×,－"</formula1>
    </dataValidation>
    <dataValidation type="list" showInputMessage="1" sqref="K5:K7 O5:O7 S5:S7 W5:W7 AE5:AE7 AA5:AA7" xr:uid="{00000000-0002-0000-1000-000002000000}">
      <formula1>"-,OK,NG,NT,NA"</formula1>
    </dataValidation>
    <dataValidation type="list" allowBlank="1" showInputMessage="1" showErrorMessage="1" sqref="AK5:AK7" xr:uid="{00000000-0002-0000-1000-000003000000}">
      <formula1>"TP,Macro,Script,Manual"</formula1>
    </dataValidation>
  </dataValidations>
  <pageMargins left="0.75" right="0.75" top="1" bottom="1" header="0.5" footer="0.5"/>
  <pageSetup paperSize="9" scale="27" fitToHeight="0" orientation="landscape"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DO59"/>
  <sheetViews>
    <sheetView showGridLines="0" view="pageBreakPreview" zoomScale="85" zoomScaleNormal="85" zoomScaleSheetLayoutView="85" workbookViewId="0">
      <selection activeCell="J5" sqref="J5"/>
    </sheetView>
  </sheetViews>
  <sheetFormatPr defaultRowHeight="14"/>
  <cols>
    <col min="1" max="1" width="2.90625" style="18" customWidth="1"/>
    <col min="2" max="2" width="6.26953125" style="18" customWidth="1"/>
    <col min="3" max="3" width="12.6328125" style="18" customWidth="1"/>
    <col min="4" max="4" width="17.7265625" style="18" customWidth="1"/>
    <col min="5" max="5" width="11" style="18" customWidth="1"/>
    <col min="6" max="6" width="9.453125" style="18" customWidth="1"/>
    <col min="7" max="7" width="21.7265625" style="18" customWidth="1"/>
    <col min="8" max="8" width="31.08984375" style="18" customWidth="1"/>
    <col min="9" max="9" width="40.7265625" style="18" customWidth="1"/>
    <col min="10" max="10" width="35.90625" style="18" customWidth="1"/>
    <col min="11" max="11" width="7.453125" style="18" customWidth="1"/>
    <col min="12" max="12" width="9.6328125" style="18" bestFit="1" customWidth="1"/>
    <col min="13" max="13" width="7.90625" style="18" bestFit="1" customWidth="1"/>
    <col min="14" max="14" width="9.6328125" style="18" bestFit="1" customWidth="1"/>
    <col min="15" max="15" width="7.453125" style="18" customWidth="1"/>
    <col min="16" max="16" width="9.6328125" style="18" bestFit="1" customWidth="1"/>
    <col min="17" max="17" width="7.90625" style="18" bestFit="1" customWidth="1"/>
    <col min="18" max="18" width="9.6328125" style="18" bestFit="1" customWidth="1"/>
    <col min="19" max="19" width="7.453125" style="18" customWidth="1"/>
    <col min="20" max="20" width="9.6328125" style="18" bestFit="1" customWidth="1"/>
    <col min="21" max="21" width="7.90625" style="18" bestFit="1" customWidth="1"/>
    <col min="22" max="22" width="9.6328125" style="18" bestFit="1" customWidth="1"/>
    <col min="23" max="23" width="7.453125" style="18" customWidth="1"/>
    <col min="24" max="24" width="9.6328125" style="18" bestFit="1" customWidth="1"/>
    <col min="25" max="25" width="7.90625" style="18" bestFit="1" customWidth="1"/>
    <col min="26" max="26" width="9.6328125" style="18" bestFit="1" customWidth="1"/>
    <col min="27" max="27" width="7.453125" style="18" customWidth="1"/>
    <col min="28" max="28" width="9.6328125" style="18" bestFit="1" customWidth="1"/>
    <col min="29" max="29" width="7.90625" style="18" bestFit="1" customWidth="1"/>
    <col min="30" max="30" width="9.6328125" style="18" bestFit="1" customWidth="1"/>
    <col min="31" max="31" width="7.453125" style="18" customWidth="1"/>
    <col min="32" max="32" width="9.6328125" style="18" bestFit="1" customWidth="1"/>
    <col min="33" max="33" width="7.90625" style="18" bestFit="1" customWidth="1"/>
    <col min="34" max="34" width="9.6328125" style="18" bestFit="1" customWidth="1"/>
    <col min="35" max="35" width="38" style="18" customWidth="1"/>
    <col min="36" max="36" width="3.453125" style="18" customWidth="1"/>
    <col min="37" max="37" width="11.453125" style="18" bestFit="1" customWidth="1"/>
    <col min="38" max="38" width="8.6328125" style="18" bestFit="1" customWidth="1"/>
    <col min="39" max="39" width="9" style="18"/>
    <col min="40" max="45" width="5.7265625" style="18" customWidth="1"/>
    <col min="46" max="47" width="4.26953125" style="18" customWidth="1"/>
    <col min="48" max="48" width="4.6328125" style="18" customWidth="1"/>
    <col min="49" max="50" width="4.26953125" style="18" customWidth="1"/>
    <col min="51" max="54" width="5.453125" style="18" customWidth="1"/>
    <col min="55" max="55" width="4.26953125" style="18" customWidth="1"/>
    <col min="56" max="56" width="9" style="18"/>
    <col min="57" max="61" width="4.26953125" style="18" customWidth="1"/>
    <col min="62" max="72" width="4.7265625" style="18" customWidth="1"/>
    <col min="73" max="73" width="4.90625" style="18" customWidth="1"/>
    <col min="74" max="92" width="4.7265625" style="18" customWidth="1"/>
    <col min="93" max="93" width="10.36328125" style="18" bestFit="1" customWidth="1"/>
    <col min="94" max="309" width="9" style="18"/>
    <col min="310" max="310" width="2.90625" style="18" customWidth="1"/>
    <col min="311" max="311" width="6.26953125" style="18" customWidth="1"/>
    <col min="312" max="312" width="8.7265625" style="18" customWidth="1"/>
    <col min="313" max="313" width="17.36328125" style="18" customWidth="1"/>
    <col min="314" max="314" width="15.08984375" style="18" bestFit="1" customWidth="1"/>
    <col min="315" max="315" width="9.453125" style="18" customWidth="1"/>
    <col min="316" max="316" width="9.08984375" style="18" bestFit="1" customWidth="1"/>
    <col min="317" max="317" width="32.90625" style="18" customWidth="1"/>
    <col min="318" max="318" width="61.08984375" style="18" customWidth="1"/>
    <col min="319" max="319" width="7.453125" style="18" customWidth="1"/>
    <col min="320" max="322" width="9" style="18" customWidth="1"/>
    <col min="323" max="324" width="8.6328125" style="18" customWidth="1"/>
    <col min="325" max="325" width="11.08984375" style="18" customWidth="1"/>
    <col min="326" max="326" width="8.6328125" style="18" customWidth="1"/>
    <col min="327" max="327" width="37.36328125" style="18" customWidth="1"/>
    <col min="328" max="328" width="3.453125" style="18" customWidth="1"/>
    <col min="329" max="565" width="9" style="18"/>
    <col min="566" max="566" width="2.90625" style="18" customWidth="1"/>
    <col min="567" max="567" width="6.26953125" style="18" customWidth="1"/>
    <col min="568" max="568" width="8.7265625" style="18" customWidth="1"/>
    <col min="569" max="569" width="17.36328125" style="18" customWidth="1"/>
    <col min="570" max="570" width="15.08984375" style="18" bestFit="1" customWidth="1"/>
    <col min="571" max="571" width="9.453125" style="18" customWidth="1"/>
    <col min="572" max="572" width="9.08984375" style="18" bestFit="1" customWidth="1"/>
    <col min="573" max="573" width="32.90625" style="18" customWidth="1"/>
    <col min="574" max="574" width="61.08984375" style="18" customWidth="1"/>
    <col min="575" max="575" width="7.453125" style="18" customWidth="1"/>
    <col min="576" max="578" width="9" style="18" customWidth="1"/>
    <col min="579" max="580" width="8.6328125" style="18" customWidth="1"/>
    <col min="581" max="581" width="11.08984375" style="18" customWidth="1"/>
    <col min="582" max="582" width="8.6328125" style="18" customWidth="1"/>
    <col min="583" max="583" width="37.36328125" style="18" customWidth="1"/>
    <col min="584" max="584" width="3.453125" style="18" customWidth="1"/>
    <col min="585" max="821" width="9" style="18"/>
    <col min="822" max="822" width="2.90625" style="18" customWidth="1"/>
    <col min="823" max="823" width="6.26953125" style="18" customWidth="1"/>
    <col min="824" max="824" width="8.7265625" style="18" customWidth="1"/>
    <col min="825" max="825" width="17.36328125" style="18" customWidth="1"/>
    <col min="826" max="826" width="15.08984375" style="18" bestFit="1" customWidth="1"/>
    <col min="827" max="827" width="9.453125" style="18" customWidth="1"/>
    <col min="828" max="828" width="9.08984375" style="18" bestFit="1" customWidth="1"/>
    <col min="829" max="829" width="32.90625" style="18" customWidth="1"/>
    <col min="830" max="830" width="61.08984375" style="18" customWidth="1"/>
    <col min="831" max="831" width="7.453125" style="18" customWidth="1"/>
    <col min="832" max="834" width="9" style="18" customWidth="1"/>
    <col min="835" max="836" width="8.6328125" style="18" customWidth="1"/>
    <col min="837" max="837" width="11.08984375" style="18" customWidth="1"/>
    <col min="838" max="838" width="8.6328125" style="18" customWidth="1"/>
    <col min="839" max="839" width="37.36328125" style="18" customWidth="1"/>
    <col min="840" max="840" width="3.453125" style="18" customWidth="1"/>
    <col min="841" max="1077" width="9" style="18"/>
    <col min="1078" max="1078" width="2.90625" style="18" customWidth="1"/>
    <col min="1079" max="1079" width="6.26953125" style="18" customWidth="1"/>
    <col min="1080" max="1080" width="8.7265625" style="18" customWidth="1"/>
    <col min="1081" max="1081" width="17.36328125" style="18" customWidth="1"/>
    <col min="1082" max="1082" width="15.08984375" style="18" bestFit="1" customWidth="1"/>
    <col min="1083" max="1083" width="9.453125" style="18" customWidth="1"/>
    <col min="1084" max="1084" width="9.08984375" style="18" bestFit="1" customWidth="1"/>
    <col min="1085" max="1085" width="32.90625" style="18" customWidth="1"/>
    <col min="1086" max="1086" width="61.08984375" style="18" customWidth="1"/>
    <col min="1087" max="1087" width="7.453125" style="18" customWidth="1"/>
    <col min="1088" max="1090" width="9" style="18" customWidth="1"/>
    <col min="1091" max="1092" width="8.6328125" style="18" customWidth="1"/>
    <col min="1093" max="1093" width="11.08984375" style="18" customWidth="1"/>
    <col min="1094" max="1094" width="8.6328125" style="18" customWidth="1"/>
    <col min="1095" max="1095" width="37.36328125" style="18" customWidth="1"/>
    <col min="1096" max="1096" width="3.453125" style="18" customWidth="1"/>
    <col min="1097" max="1333" width="9" style="18"/>
    <col min="1334" max="1334" width="2.90625" style="18" customWidth="1"/>
    <col min="1335" max="1335" width="6.26953125" style="18" customWidth="1"/>
    <col min="1336" max="1336" width="8.7265625" style="18" customWidth="1"/>
    <col min="1337" max="1337" width="17.36328125" style="18" customWidth="1"/>
    <col min="1338" max="1338" width="15.08984375" style="18" bestFit="1" customWidth="1"/>
    <col min="1339" max="1339" width="9.453125" style="18" customWidth="1"/>
    <col min="1340" max="1340" width="9.08984375" style="18" bestFit="1" customWidth="1"/>
    <col min="1341" max="1341" width="32.90625" style="18" customWidth="1"/>
    <col min="1342" max="1342" width="61.08984375" style="18" customWidth="1"/>
    <col min="1343" max="1343" width="7.453125" style="18" customWidth="1"/>
    <col min="1344" max="1346" width="9" style="18" customWidth="1"/>
    <col min="1347" max="1348" width="8.6328125" style="18" customWidth="1"/>
    <col min="1349" max="1349" width="11.08984375" style="18" customWidth="1"/>
    <col min="1350" max="1350" width="8.6328125" style="18" customWidth="1"/>
    <col min="1351" max="1351" width="37.36328125" style="18" customWidth="1"/>
    <col min="1352" max="1352" width="3.453125" style="18" customWidth="1"/>
    <col min="1353" max="1589" width="9" style="18"/>
    <col min="1590" max="1590" width="2.90625" style="18" customWidth="1"/>
    <col min="1591" max="1591" width="6.26953125" style="18" customWidth="1"/>
    <col min="1592" max="1592" width="8.7265625" style="18" customWidth="1"/>
    <col min="1593" max="1593" width="17.36328125" style="18" customWidth="1"/>
    <col min="1594" max="1594" width="15.08984375" style="18" bestFit="1" customWidth="1"/>
    <col min="1595" max="1595" width="9.453125" style="18" customWidth="1"/>
    <col min="1596" max="1596" width="9.08984375" style="18" bestFit="1" customWidth="1"/>
    <col min="1597" max="1597" width="32.90625" style="18" customWidth="1"/>
    <col min="1598" max="1598" width="61.08984375" style="18" customWidth="1"/>
    <col min="1599" max="1599" width="7.453125" style="18" customWidth="1"/>
    <col min="1600" max="1602" width="9" style="18" customWidth="1"/>
    <col min="1603" max="1604" width="8.6328125" style="18" customWidth="1"/>
    <col min="1605" max="1605" width="11.08984375" style="18" customWidth="1"/>
    <col min="1606" max="1606" width="8.6328125" style="18" customWidth="1"/>
    <col min="1607" max="1607" width="37.36328125" style="18" customWidth="1"/>
    <col min="1608" max="1608" width="3.453125" style="18" customWidth="1"/>
    <col min="1609" max="1845" width="9" style="18"/>
    <col min="1846" max="1846" width="2.90625" style="18" customWidth="1"/>
    <col min="1847" max="1847" width="6.26953125" style="18" customWidth="1"/>
    <col min="1848" max="1848" width="8.7265625" style="18" customWidth="1"/>
    <col min="1849" max="1849" width="17.36328125" style="18" customWidth="1"/>
    <col min="1850" max="1850" width="15.08984375" style="18" bestFit="1" customWidth="1"/>
    <col min="1851" max="1851" width="9.453125" style="18" customWidth="1"/>
    <col min="1852" max="1852" width="9.08984375" style="18" bestFit="1" customWidth="1"/>
    <col min="1853" max="1853" width="32.90625" style="18" customWidth="1"/>
    <col min="1854" max="1854" width="61.08984375" style="18" customWidth="1"/>
    <col min="1855" max="1855" width="7.453125" style="18" customWidth="1"/>
    <col min="1856" max="1858" width="9" style="18" customWidth="1"/>
    <col min="1859" max="1860" width="8.6328125" style="18" customWidth="1"/>
    <col min="1861" max="1861" width="11.08984375" style="18" customWidth="1"/>
    <col min="1862" max="1862" width="8.6328125" style="18" customWidth="1"/>
    <col min="1863" max="1863" width="37.36328125" style="18" customWidth="1"/>
    <col min="1864" max="1864" width="3.453125" style="18" customWidth="1"/>
    <col min="1865" max="2101" width="9" style="18"/>
    <col min="2102" max="2102" width="2.90625" style="18" customWidth="1"/>
    <col min="2103" max="2103" width="6.26953125" style="18" customWidth="1"/>
    <col min="2104" max="2104" width="8.7265625" style="18" customWidth="1"/>
    <col min="2105" max="2105" width="17.36328125" style="18" customWidth="1"/>
    <col min="2106" max="2106" width="15.08984375" style="18" bestFit="1" customWidth="1"/>
    <col min="2107" max="2107" width="9.453125" style="18" customWidth="1"/>
    <col min="2108" max="2108" width="9.08984375" style="18" bestFit="1" customWidth="1"/>
    <col min="2109" max="2109" width="32.90625" style="18" customWidth="1"/>
    <col min="2110" max="2110" width="61.08984375" style="18" customWidth="1"/>
    <col min="2111" max="2111" width="7.453125" style="18" customWidth="1"/>
    <col min="2112" max="2114" width="9" style="18" customWidth="1"/>
    <col min="2115" max="2116" width="8.6328125" style="18" customWidth="1"/>
    <col min="2117" max="2117" width="11.08984375" style="18" customWidth="1"/>
    <col min="2118" max="2118" width="8.6328125" style="18" customWidth="1"/>
    <col min="2119" max="2119" width="37.36328125" style="18" customWidth="1"/>
    <col min="2120" max="2120" width="3.453125" style="18" customWidth="1"/>
    <col min="2121" max="2357" width="9" style="18"/>
    <col min="2358" max="2358" width="2.90625" style="18" customWidth="1"/>
    <col min="2359" max="2359" width="6.26953125" style="18" customWidth="1"/>
    <col min="2360" max="2360" width="8.7265625" style="18" customWidth="1"/>
    <col min="2361" max="2361" width="17.36328125" style="18" customWidth="1"/>
    <col min="2362" max="2362" width="15.08984375" style="18" bestFit="1" customWidth="1"/>
    <col min="2363" max="2363" width="9.453125" style="18" customWidth="1"/>
    <col min="2364" max="2364" width="9.08984375" style="18" bestFit="1" customWidth="1"/>
    <col min="2365" max="2365" width="32.90625" style="18" customWidth="1"/>
    <col min="2366" max="2366" width="61.08984375" style="18" customWidth="1"/>
    <col min="2367" max="2367" width="7.453125" style="18" customWidth="1"/>
    <col min="2368" max="2370" width="9" style="18" customWidth="1"/>
    <col min="2371" max="2372" width="8.6328125" style="18" customWidth="1"/>
    <col min="2373" max="2373" width="11.08984375" style="18" customWidth="1"/>
    <col min="2374" max="2374" width="8.6328125" style="18" customWidth="1"/>
    <col min="2375" max="2375" width="37.36328125" style="18" customWidth="1"/>
    <col min="2376" max="2376" width="3.453125" style="18" customWidth="1"/>
    <col min="2377" max="2613" width="9" style="18"/>
    <col min="2614" max="2614" width="2.90625" style="18" customWidth="1"/>
    <col min="2615" max="2615" width="6.26953125" style="18" customWidth="1"/>
    <col min="2616" max="2616" width="8.7265625" style="18" customWidth="1"/>
    <col min="2617" max="2617" width="17.36328125" style="18" customWidth="1"/>
    <col min="2618" max="2618" width="15.08984375" style="18" bestFit="1" customWidth="1"/>
    <col min="2619" max="2619" width="9.453125" style="18" customWidth="1"/>
    <col min="2620" max="2620" width="9.08984375" style="18" bestFit="1" customWidth="1"/>
    <col min="2621" max="2621" width="32.90625" style="18" customWidth="1"/>
    <col min="2622" max="2622" width="61.08984375" style="18" customWidth="1"/>
    <col min="2623" max="2623" width="7.453125" style="18" customWidth="1"/>
    <col min="2624" max="2626" width="9" style="18" customWidth="1"/>
    <col min="2627" max="2628" width="8.6328125" style="18" customWidth="1"/>
    <col min="2629" max="2629" width="11.08984375" style="18" customWidth="1"/>
    <col min="2630" max="2630" width="8.6328125" style="18" customWidth="1"/>
    <col min="2631" max="2631" width="37.36328125" style="18" customWidth="1"/>
    <col min="2632" max="2632" width="3.453125" style="18" customWidth="1"/>
    <col min="2633" max="2869" width="9" style="18"/>
    <col min="2870" max="2870" width="2.90625" style="18" customWidth="1"/>
    <col min="2871" max="2871" width="6.26953125" style="18" customWidth="1"/>
    <col min="2872" max="2872" width="8.7265625" style="18" customWidth="1"/>
    <col min="2873" max="2873" width="17.36328125" style="18" customWidth="1"/>
    <col min="2874" max="2874" width="15.08984375" style="18" bestFit="1" customWidth="1"/>
    <col min="2875" max="2875" width="9.453125" style="18" customWidth="1"/>
    <col min="2876" max="2876" width="9.08984375" style="18" bestFit="1" customWidth="1"/>
    <col min="2877" max="2877" width="32.90625" style="18" customWidth="1"/>
    <col min="2878" max="2878" width="61.08984375" style="18" customWidth="1"/>
    <col min="2879" max="2879" width="7.453125" style="18" customWidth="1"/>
    <col min="2880" max="2882" width="9" style="18" customWidth="1"/>
    <col min="2883" max="2884" width="8.6328125" style="18" customWidth="1"/>
    <col min="2885" max="2885" width="11.08984375" style="18" customWidth="1"/>
    <col min="2886" max="2886" width="8.6328125" style="18" customWidth="1"/>
    <col min="2887" max="2887" width="37.36328125" style="18" customWidth="1"/>
    <col min="2888" max="2888" width="3.453125" style="18" customWidth="1"/>
    <col min="2889" max="3125" width="9" style="18"/>
    <col min="3126" max="3126" width="2.90625" style="18" customWidth="1"/>
    <col min="3127" max="3127" width="6.26953125" style="18" customWidth="1"/>
    <col min="3128" max="3128" width="8.7265625" style="18" customWidth="1"/>
    <col min="3129" max="3129" width="17.36328125" style="18" customWidth="1"/>
    <col min="3130" max="3130" width="15.08984375" style="18" bestFit="1" customWidth="1"/>
    <col min="3131" max="3131" width="9.453125" style="18" customWidth="1"/>
    <col min="3132" max="3132" width="9.08984375" style="18" bestFit="1" customWidth="1"/>
    <col min="3133" max="3133" width="32.90625" style="18" customWidth="1"/>
    <col min="3134" max="3134" width="61.08984375" style="18" customWidth="1"/>
    <col min="3135" max="3135" width="7.453125" style="18" customWidth="1"/>
    <col min="3136" max="3138" width="9" style="18" customWidth="1"/>
    <col min="3139" max="3140" width="8.6328125" style="18" customWidth="1"/>
    <col min="3141" max="3141" width="11.08984375" style="18" customWidth="1"/>
    <col min="3142" max="3142" width="8.6328125" style="18" customWidth="1"/>
    <col min="3143" max="3143" width="37.36328125" style="18" customWidth="1"/>
    <col min="3144" max="3144" width="3.453125" style="18" customWidth="1"/>
    <col min="3145" max="3381" width="9" style="18"/>
    <col min="3382" max="3382" width="2.90625" style="18" customWidth="1"/>
    <col min="3383" max="3383" width="6.26953125" style="18" customWidth="1"/>
    <col min="3384" max="3384" width="8.7265625" style="18" customWidth="1"/>
    <col min="3385" max="3385" width="17.36328125" style="18" customWidth="1"/>
    <col min="3386" max="3386" width="15.08984375" style="18" bestFit="1" customWidth="1"/>
    <col min="3387" max="3387" width="9.453125" style="18" customWidth="1"/>
    <col min="3388" max="3388" width="9.08984375" style="18" bestFit="1" customWidth="1"/>
    <col min="3389" max="3389" width="32.90625" style="18" customWidth="1"/>
    <col min="3390" max="3390" width="61.08984375" style="18" customWidth="1"/>
    <col min="3391" max="3391" width="7.453125" style="18" customWidth="1"/>
    <col min="3392" max="3394" width="9" style="18" customWidth="1"/>
    <col min="3395" max="3396" width="8.6328125" style="18" customWidth="1"/>
    <col min="3397" max="3397" width="11.08984375" style="18" customWidth="1"/>
    <col min="3398" max="3398" width="8.6328125" style="18" customWidth="1"/>
    <col min="3399" max="3399" width="37.36328125" style="18" customWidth="1"/>
    <col min="3400" max="3400" width="3.453125" style="18" customWidth="1"/>
    <col min="3401" max="3637" width="9" style="18"/>
    <col min="3638" max="3638" width="2.90625" style="18" customWidth="1"/>
    <col min="3639" max="3639" width="6.26953125" style="18" customWidth="1"/>
    <col min="3640" max="3640" width="8.7265625" style="18" customWidth="1"/>
    <col min="3641" max="3641" width="17.36328125" style="18" customWidth="1"/>
    <col min="3642" max="3642" width="15.08984375" style="18" bestFit="1" customWidth="1"/>
    <col min="3643" max="3643" width="9.453125" style="18" customWidth="1"/>
    <col min="3644" max="3644" width="9.08984375" style="18" bestFit="1" customWidth="1"/>
    <col min="3645" max="3645" width="32.90625" style="18" customWidth="1"/>
    <col min="3646" max="3646" width="61.08984375" style="18" customWidth="1"/>
    <col min="3647" max="3647" width="7.453125" style="18" customWidth="1"/>
    <col min="3648" max="3650" width="9" style="18" customWidth="1"/>
    <col min="3651" max="3652" width="8.6328125" style="18" customWidth="1"/>
    <col min="3653" max="3653" width="11.08984375" style="18" customWidth="1"/>
    <col min="3654" max="3654" width="8.6328125" style="18" customWidth="1"/>
    <col min="3655" max="3655" width="37.36328125" style="18" customWidth="1"/>
    <col min="3656" max="3656" width="3.453125" style="18" customWidth="1"/>
    <col min="3657" max="3893" width="9" style="18"/>
    <col min="3894" max="3894" width="2.90625" style="18" customWidth="1"/>
    <col min="3895" max="3895" width="6.26953125" style="18" customWidth="1"/>
    <col min="3896" max="3896" width="8.7265625" style="18" customWidth="1"/>
    <col min="3897" max="3897" width="17.36328125" style="18" customWidth="1"/>
    <col min="3898" max="3898" width="15.08984375" style="18" bestFit="1" customWidth="1"/>
    <col min="3899" max="3899" width="9.453125" style="18" customWidth="1"/>
    <col min="3900" max="3900" width="9.08984375" style="18" bestFit="1" customWidth="1"/>
    <col min="3901" max="3901" width="32.90625" style="18" customWidth="1"/>
    <col min="3902" max="3902" width="61.08984375" style="18" customWidth="1"/>
    <col min="3903" max="3903" width="7.453125" style="18" customWidth="1"/>
    <col min="3904" max="3906" width="9" style="18" customWidth="1"/>
    <col min="3907" max="3908" width="8.6328125" style="18" customWidth="1"/>
    <col min="3909" max="3909" width="11.08984375" style="18" customWidth="1"/>
    <col min="3910" max="3910" width="8.6328125" style="18" customWidth="1"/>
    <col min="3911" max="3911" width="37.36328125" style="18" customWidth="1"/>
    <col min="3912" max="3912" width="3.453125" style="18" customWidth="1"/>
    <col min="3913" max="4149" width="9" style="18"/>
    <col min="4150" max="4150" width="2.90625" style="18" customWidth="1"/>
    <col min="4151" max="4151" width="6.26953125" style="18" customWidth="1"/>
    <col min="4152" max="4152" width="8.7265625" style="18" customWidth="1"/>
    <col min="4153" max="4153" width="17.36328125" style="18" customWidth="1"/>
    <col min="4154" max="4154" width="15.08984375" style="18" bestFit="1" customWidth="1"/>
    <col min="4155" max="4155" width="9.453125" style="18" customWidth="1"/>
    <col min="4156" max="4156" width="9.08984375" style="18" bestFit="1" customWidth="1"/>
    <col min="4157" max="4157" width="32.90625" style="18" customWidth="1"/>
    <col min="4158" max="4158" width="61.08984375" style="18" customWidth="1"/>
    <col min="4159" max="4159" width="7.453125" style="18" customWidth="1"/>
    <col min="4160" max="4162" width="9" style="18" customWidth="1"/>
    <col min="4163" max="4164" width="8.6328125" style="18" customWidth="1"/>
    <col min="4165" max="4165" width="11.08984375" style="18" customWidth="1"/>
    <col min="4166" max="4166" width="8.6328125" style="18" customWidth="1"/>
    <col min="4167" max="4167" width="37.36328125" style="18" customWidth="1"/>
    <col min="4168" max="4168" width="3.453125" style="18" customWidth="1"/>
    <col min="4169" max="4405" width="9" style="18"/>
    <col min="4406" max="4406" width="2.90625" style="18" customWidth="1"/>
    <col min="4407" max="4407" width="6.26953125" style="18" customWidth="1"/>
    <col min="4408" max="4408" width="8.7265625" style="18" customWidth="1"/>
    <col min="4409" max="4409" width="17.36328125" style="18" customWidth="1"/>
    <col min="4410" max="4410" width="15.08984375" style="18" bestFit="1" customWidth="1"/>
    <col min="4411" max="4411" width="9.453125" style="18" customWidth="1"/>
    <col min="4412" max="4412" width="9.08984375" style="18" bestFit="1" customWidth="1"/>
    <col min="4413" max="4413" width="32.90625" style="18" customWidth="1"/>
    <col min="4414" max="4414" width="61.08984375" style="18" customWidth="1"/>
    <col min="4415" max="4415" width="7.453125" style="18" customWidth="1"/>
    <col min="4416" max="4418" width="9" style="18" customWidth="1"/>
    <col min="4419" max="4420" width="8.6328125" style="18" customWidth="1"/>
    <col min="4421" max="4421" width="11.08984375" style="18" customWidth="1"/>
    <col min="4422" max="4422" width="8.6328125" style="18" customWidth="1"/>
    <col min="4423" max="4423" width="37.36328125" style="18" customWidth="1"/>
    <col min="4424" max="4424" width="3.453125" style="18" customWidth="1"/>
    <col min="4425" max="4661" width="9" style="18"/>
    <col min="4662" max="4662" width="2.90625" style="18" customWidth="1"/>
    <col min="4663" max="4663" width="6.26953125" style="18" customWidth="1"/>
    <col min="4664" max="4664" width="8.7265625" style="18" customWidth="1"/>
    <col min="4665" max="4665" width="17.36328125" style="18" customWidth="1"/>
    <col min="4666" max="4666" width="15.08984375" style="18" bestFit="1" customWidth="1"/>
    <col min="4667" max="4667" width="9.453125" style="18" customWidth="1"/>
    <col min="4668" max="4668" width="9.08984375" style="18" bestFit="1" customWidth="1"/>
    <col min="4669" max="4669" width="32.90625" style="18" customWidth="1"/>
    <col min="4670" max="4670" width="61.08984375" style="18" customWidth="1"/>
    <col min="4671" max="4671" width="7.453125" style="18" customWidth="1"/>
    <col min="4672" max="4674" width="9" style="18" customWidth="1"/>
    <col min="4675" max="4676" width="8.6328125" style="18" customWidth="1"/>
    <col min="4677" max="4677" width="11.08984375" style="18" customWidth="1"/>
    <col min="4678" max="4678" width="8.6328125" style="18" customWidth="1"/>
    <col min="4679" max="4679" width="37.36328125" style="18" customWidth="1"/>
    <col min="4680" max="4680" width="3.453125" style="18" customWidth="1"/>
    <col min="4681" max="4917" width="9" style="18"/>
    <col min="4918" max="4918" width="2.90625" style="18" customWidth="1"/>
    <col min="4919" max="4919" width="6.26953125" style="18" customWidth="1"/>
    <col min="4920" max="4920" width="8.7265625" style="18" customWidth="1"/>
    <col min="4921" max="4921" width="17.36328125" style="18" customWidth="1"/>
    <col min="4922" max="4922" width="15.08984375" style="18" bestFit="1" customWidth="1"/>
    <col min="4923" max="4923" width="9.453125" style="18" customWidth="1"/>
    <col min="4924" max="4924" width="9.08984375" style="18" bestFit="1" customWidth="1"/>
    <col min="4925" max="4925" width="32.90625" style="18" customWidth="1"/>
    <col min="4926" max="4926" width="61.08984375" style="18" customWidth="1"/>
    <col min="4927" max="4927" width="7.453125" style="18" customWidth="1"/>
    <col min="4928" max="4930" width="9" style="18" customWidth="1"/>
    <col min="4931" max="4932" width="8.6328125" style="18" customWidth="1"/>
    <col min="4933" max="4933" width="11.08984375" style="18" customWidth="1"/>
    <col min="4934" max="4934" width="8.6328125" style="18" customWidth="1"/>
    <col min="4935" max="4935" width="37.36328125" style="18" customWidth="1"/>
    <col min="4936" max="4936" width="3.453125" style="18" customWidth="1"/>
    <col min="4937" max="5173" width="9" style="18"/>
    <col min="5174" max="5174" width="2.90625" style="18" customWidth="1"/>
    <col min="5175" max="5175" width="6.26953125" style="18" customWidth="1"/>
    <col min="5176" max="5176" width="8.7265625" style="18" customWidth="1"/>
    <col min="5177" max="5177" width="17.36328125" style="18" customWidth="1"/>
    <col min="5178" max="5178" width="15.08984375" style="18" bestFit="1" customWidth="1"/>
    <col min="5179" max="5179" width="9.453125" style="18" customWidth="1"/>
    <col min="5180" max="5180" width="9.08984375" style="18" bestFit="1" customWidth="1"/>
    <col min="5181" max="5181" width="32.90625" style="18" customWidth="1"/>
    <col min="5182" max="5182" width="61.08984375" style="18" customWidth="1"/>
    <col min="5183" max="5183" width="7.453125" style="18" customWidth="1"/>
    <col min="5184" max="5186" width="9" style="18" customWidth="1"/>
    <col min="5187" max="5188" width="8.6328125" style="18" customWidth="1"/>
    <col min="5189" max="5189" width="11.08984375" style="18" customWidth="1"/>
    <col min="5190" max="5190" width="8.6328125" style="18" customWidth="1"/>
    <col min="5191" max="5191" width="37.36328125" style="18" customWidth="1"/>
    <col min="5192" max="5192" width="3.453125" style="18" customWidth="1"/>
    <col min="5193" max="5429" width="9" style="18"/>
    <col min="5430" max="5430" width="2.90625" style="18" customWidth="1"/>
    <col min="5431" max="5431" width="6.26953125" style="18" customWidth="1"/>
    <col min="5432" max="5432" width="8.7265625" style="18" customWidth="1"/>
    <col min="5433" max="5433" width="17.36328125" style="18" customWidth="1"/>
    <col min="5434" max="5434" width="15.08984375" style="18" bestFit="1" customWidth="1"/>
    <col min="5435" max="5435" width="9.453125" style="18" customWidth="1"/>
    <col min="5436" max="5436" width="9.08984375" style="18" bestFit="1" customWidth="1"/>
    <col min="5437" max="5437" width="32.90625" style="18" customWidth="1"/>
    <col min="5438" max="5438" width="61.08984375" style="18" customWidth="1"/>
    <col min="5439" max="5439" width="7.453125" style="18" customWidth="1"/>
    <col min="5440" max="5442" width="9" style="18" customWidth="1"/>
    <col min="5443" max="5444" width="8.6328125" style="18" customWidth="1"/>
    <col min="5445" max="5445" width="11.08984375" style="18" customWidth="1"/>
    <col min="5446" max="5446" width="8.6328125" style="18" customWidth="1"/>
    <col min="5447" max="5447" width="37.36328125" style="18" customWidth="1"/>
    <col min="5448" max="5448" width="3.453125" style="18" customWidth="1"/>
    <col min="5449" max="5685" width="9" style="18"/>
    <col min="5686" max="5686" width="2.90625" style="18" customWidth="1"/>
    <col min="5687" max="5687" width="6.26953125" style="18" customWidth="1"/>
    <col min="5688" max="5688" width="8.7265625" style="18" customWidth="1"/>
    <col min="5689" max="5689" width="17.36328125" style="18" customWidth="1"/>
    <col min="5690" max="5690" width="15.08984375" style="18" bestFit="1" customWidth="1"/>
    <col min="5691" max="5691" width="9.453125" style="18" customWidth="1"/>
    <col min="5692" max="5692" width="9.08984375" style="18" bestFit="1" customWidth="1"/>
    <col min="5693" max="5693" width="32.90625" style="18" customWidth="1"/>
    <col min="5694" max="5694" width="61.08984375" style="18" customWidth="1"/>
    <col min="5695" max="5695" width="7.453125" style="18" customWidth="1"/>
    <col min="5696" max="5698" width="9" style="18" customWidth="1"/>
    <col min="5699" max="5700" width="8.6328125" style="18" customWidth="1"/>
    <col min="5701" max="5701" width="11.08984375" style="18" customWidth="1"/>
    <col min="5702" max="5702" width="8.6328125" style="18" customWidth="1"/>
    <col min="5703" max="5703" width="37.36328125" style="18" customWidth="1"/>
    <col min="5704" max="5704" width="3.453125" style="18" customWidth="1"/>
    <col min="5705" max="5941" width="9" style="18"/>
    <col min="5942" max="5942" width="2.90625" style="18" customWidth="1"/>
    <col min="5943" max="5943" width="6.26953125" style="18" customWidth="1"/>
    <col min="5944" max="5944" width="8.7265625" style="18" customWidth="1"/>
    <col min="5945" max="5945" width="17.36328125" style="18" customWidth="1"/>
    <col min="5946" max="5946" width="15.08984375" style="18" bestFit="1" customWidth="1"/>
    <col min="5947" max="5947" width="9.453125" style="18" customWidth="1"/>
    <col min="5948" max="5948" width="9.08984375" style="18" bestFit="1" customWidth="1"/>
    <col min="5949" max="5949" width="32.90625" style="18" customWidth="1"/>
    <col min="5950" max="5950" width="61.08984375" style="18" customWidth="1"/>
    <col min="5951" max="5951" width="7.453125" style="18" customWidth="1"/>
    <col min="5952" max="5954" width="9" style="18" customWidth="1"/>
    <col min="5955" max="5956" width="8.6328125" style="18" customWidth="1"/>
    <col min="5957" max="5957" width="11.08984375" style="18" customWidth="1"/>
    <col min="5958" max="5958" width="8.6328125" style="18" customWidth="1"/>
    <col min="5959" max="5959" width="37.36328125" style="18" customWidth="1"/>
    <col min="5960" max="5960" width="3.453125" style="18" customWidth="1"/>
    <col min="5961" max="6197" width="9" style="18"/>
    <col min="6198" max="6198" width="2.90625" style="18" customWidth="1"/>
    <col min="6199" max="6199" width="6.26953125" style="18" customWidth="1"/>
    <col min="6200" max="6200" width="8.7265625" style="18" customWidth="1"/>
    <col min="6201" max="6201" width="17.36328125" style="18" customWidth="1"/>
    <col min="6202" max="6202" width="15.08984375" style="18" bestFit="1" customWidth="1"/>
    <col min="6203" max="6203" width="9.453125" style="18" customWidth="1"/>
    <col min="6204" max="6204" width="9.08984375" style="18" bestFit="1" customWidth="1"/>
    <col min="6205" max="6205" width="32.90625" style="18" customWidth="1"/>
    <col min="6206" max="6206" width="61.08984375" style="18" customWidth="1"/>
    <col min="6207" max="6207" width="7.453125" style="18" customWidth="1"/>
    <col min="6208" max="6210" width="9" style="18" customWidth="1"/>
    <col min="6211" max="6212" width="8.6328125" style="18" customWidth="1"/>
    <col min="6213" max="6213" width="11.08984375" style="18" customWidth="1"/>
    <col min="6214" max="6214" width="8.6328125" style="18" customWidth="1"/>
    <col min="6215" max="6215" width="37.36328125" style="18" customWidth="1"/>
    <col min="6216" max="6216" width="3.453125" style="18" customWidth="1"/>
    <col min="6217" max="6453" width="9" style="18"/>
    <col min="6454" max="6454" width="2.90625" style="18" customWidth="1"/>
    <col min="6455" max="6455" width="6.26953125" style="18" customWidth="1"/>
    <col min="6456" max="6456" width="8.7265625" style="18" customWidth="1"/>
    <col min="6457" max="6457" width="17.36328125" style="18" customWidth="1"/>
    <col min="6458" max="6458" width="15.08984375" style="18" bestFit="1" customWidth="1"/>
    <col min="6459" max="6459" width="9.453125" style="18" customWidth="1"/>
    <col min="6460" max="6460" width="9.08984375" style="18" bestFit="1" customWidth="1"/>
    <col min="6461" max="6461" width="32.90625" style="18" customWidth="1"/>
    <col min="6462" max="6462" width="61.08984375" style="18" customWidth="1"/>
    <col min="6463" max="6463" width="7.453125" style="18" customWidth="1"/>
    <col min="6464" max="6466" width="9" style="18" customWidth="1"/>
    <col min="6467" max="6468" width="8.6328125" style="18" customWidth="1"/>
    <col min="6469" max="6469" width="11.08984375" style="18" customWidth="1"/>
    <col min="6470" max="6470" width="8.6328125" style="18" customWidth="1"/>
    <col min="6471" max="6471" width="37.36328125" style="18" customWidth="1"/>
    <col min="6472" max="6472" width="3.453125" style="18" customWidth="1"/>
    <col min="6473" max="6709" width="9" style="18"/>
    <col min="6710" max="6710" width="2.90625" style="18" customWidth="1"/>
    <col min="6711" max="6711" width="6.26953125" style="18" customWidth="1"/>
    <col min="6712" max="6712" width="8.7265625" style="18" customWidth="1"/>
    <col min="6713" max="6713" width="17.36328125" style="18" customWidth="1"/>
    <col min="6714" max="6714" width="15.08984375" style="18" bestFit="1" customWidth="1"/>
    <col min="6715" max="6715" width="9.453125" style="18" customWidth="1"/>
    <col min="6716" max="6716" width="9.08984375" style="18" bestFit="1" customWidth="1"/>
    <col min="6717" max="6717" width="32.90625" style="18" customWidth="1"/>
    <col min="6718" max="6718" width="61.08984375" style="18" customWidth="1"/>
    <col min="6719" max="6719" width="7.453125" style="18" customWidth="1"/>
    <col min="6720" max="6722" width="9" style="18" customWidth="1"/>
    <col min="6723" max="6724" width="8.6328125" style="18" customWidth="1"/>
    <col min="6725" max="6725" width="11.08984375" style="18" customWidth="1"/>
    <col min="6726" max="6726" width="8.6328125" style="18" customWidth="1"/>
    <col min="6727" max="6727" width="37.36328125" style="18" customWidth="1"/>
    <col min="6728" max="6728" width="3.453125" style="18" customWidth="1"/>
    <col min="6729" max="6965" width="9" style="18"/>
    <col min="6966" max="6966" width="2.90625" style="18" customWidth="1"/>
    <col min="6967" max="6967" width="6.26953125" style="18" customWidth="1"/>
    <col min="6968" max="6968" width="8.7265625" style="18" customWidth="1"/>
    <col min="6969" max="6969" width="17.36328125" style="18" customWidth="1"/>
    <col min="6970" max="6970" width="15.08984375" style="18" bestFit="1" customWidth="1"/>
    <col min="6971" max="6971" width="9.453125" style="18" customWidth="1"/>
    <col min="6972" max="6972" width="9.08984375" style="18" bestFit="1" customWidth="1"/>
    <col min="6973" max="6973" width="32.90625" style="18" customWidth="1"/>
    <col min="6974" max="6974" width="61.08984375" style="18" customWidth="1"/>
    <col min="6975" max="6975" width="7.453125" style="18" customWidth="1"/>
    <col min="6976" max="6978" width="9" style="18" customWidth="1"/>
    <col min="6979" max="6980" width="8.6328125" style="18" customWidth="1"/>
    <col min="6981" max="6981" width="11.08984375" style="18" customWidth="1"/>
    <col min="6982" max="6982" width="8.6328125" style="18" customWidth="1"/>
    <col min="6983" max="6983" width="37.36328125" style="18" customWidth="1"/>
    <col min="6984" max="6984" width="3.453125" style="18" customWidth="1"/>
    <col min="6985" max="7221" width="9" style="18"/>
    <col min="7222" max="7222" width="2.90625" style="18" customWidth="1"/>
    <col min="7223" max="7223" width="6.26953125" style="18" customWidth="1"/>
    <col min="7224" max="7224" width="8.7265625" style="18" customWidth="1"/>
    <col min="7225" max="7225" width="17.36328125" style="18" customWidth="1"/>
    <col min="7226" max="7226" width="15.08984375" style="18" bestFit="1" customWidth="1"/>
    <col min="7227" max="7227" width="9.453125" style="18" customWidth="1"/>
    <col min="7228" max="7228" width="9.08984375" style="18" bestFit="1" customWidth="1"/>
    <col min="7229" max="7229" width="32.90625" style="18" customWidth="1"/>
    <col min="7230" max="7230" width="61.08984375" style="18" customWidth="1"/>
    <col min="7231" max="7231" width="7.453125" style="18" customWidth="1"/>
    <col min="7232" max="7234" width="9" style="18" customWidth="1"/>
    <col min="7235" max="7236" width="8.6328125" style="18" customWidth="1"/>
    <col min="7237" max="7237" width="11.08984375" style="18" customWidth="1"/>
    <col min="7238" max="7238" width="8.6328125" style="18" customWidth="1"/>
    <col min="7239" max="7239" width="37.36328125" style="18" customWidth="1"/>
    <col min="7240" max="7240" width="3.453125" style="18" customWidth="1"/>
    <col min="7241" max="7477" width="9" style="18"/>
    <col min="7478" max="7478" width="2.90625" style="18" customWidth="1"/>
    <col min="7479" max="7479" width="6.26953125" style="18" customWidth="1"/>
    <col min="7480" max="7480" width="8.7265625" style="18" customWidth="1"/>
    <col min="7481" max="7481" width="17.36328125" style="18" customWidth="1"/>
    <col min="7482" max="7482" width="15.08984375" style="18" bestFit="1" customWidth="1"/>
    <col min="7483" max="7483" width="9.453125" style="18" customWidth="1"/>
    <col min="7484" max="7484" width="9.08984375" style="18" bestFit="1" customWidth="1"/>
    <col min="7485" max="7485" width="32.90625" style="18" customWidth="1"/>
    <col min="7486" max="7486" width="61.08984375" style="18" customWidth="1"/>
    <col min="7487" max="7487" width="7.453125" style="18" customWidth="1"/>
    <col min="7488" max="7490" width="9" style="18" customWidth="1"/>
    <col min="7491" max="7492" width="8.6328125" style="18" customWidth="1"/>
    <col min="7493" max="7493" width="11.08984375" style="18" customWidth="1"/>
    <col min="7494" max="7494" width="8.6328125" style="18" customWidth="1"/>
    <col min="7495" max="7495" width="37.36328125" style="18" customWidth="1"/>
    <col min="7496" max="7496" width="3.453125" style="18" customWidth="1"/>
    <col min="7497" max="7733" width="9" style="18"/>
    <col min="7734" max="7734" width="2.90625" style="18" customWidth="1"/>
    <col min="7735" max="7735" width="6.26953125" style="18" customWidth="1"/>
    <col min="7736" max="7736" width="8.7265625" style="18" customWidth="1"/>
    <col min="7737" max="7737" width="17.36328125" style="18" customWidth="1"/>
    <col min="7738" max="7738" width="15.08984375" style="18" bestFit="1" customWidth="1"/>
    <col min="7739" max="7739" width="9.453125" style="18" customWidth="1"/>
    <col min="7740" max="7740" width="9.08984375" style="18" bestFit="1" customWidth="1"/>
    <col min="7741" max="7741" width="32.90625" style="18" customWidth="1"/>
    <col min="7742" max="7742" width="61.08984375" style="18" customWidth="1"/>
    <col min="7743" max="7743" width="7.453125" style="18" customWidth="1"/>
    <col min="7744" max="7746" width="9" style="18" customWidth="1"/>
    <col min="7747" max="7748" width="8.6328125" style="18" customWidth="1"/>
    <col min="7749" max="7749" width="11.08984375" style="18" customWidth="1"/>
    <col min="7750" max="7750" width="8.6328125" style="18" customWidth="1"/>
    <col min="7751" max="7751" width="37.36328125" style="18" customWidth="1"/>
    <col min="7752" max="7752" width="3.453125" style="18" customWidth="1"/>
    <col min="7753" max="7989" width="9" style="18"/>
    <col min="7990" max="7990" width="2.90625" style="18" customWidth="1"/>
    <col min="7991" max="7991" width="6.26953125" style="18" customWidth="1"/>
    <col min="7992" max="7992" width="8.7265625" style="18" customWidth="1"/>
    <col min="7993" max="7993" width="17.36328125" style="18" customWidth="1"/>
    <col min="7994" max="7994" width="15.08984375" style="18" bestFit="1" customWidth="1"/>
    <col min="7995" max="7995" width="9.453125" style="18" customWidth="1"/>
    <col min="7996" max="7996" width="9.08984375" style="18" bestFit="1" customWidth="1"/>
    <col min="7997" max="7997" width="32.90625" style="18" customWidth="1"/>
    <col min="7998" max="7998" width="61.08984375" style="18" customWidth="1"/>
    <col min="7999" max="7999" width="7.453125" style="18" customWidth="1"/>
    <col min="8000" max="8002" width="9" style="18" customWidth="1"/>
    <col min="8003" max="8004" width="8.6328125" style="18" customWidth="1"/>
    <col min="8005" max="8005" width="11.08984375" style="18" customWidth="1"/>
    <col min="8006" max="8006" width="8.6328125" style="18" customWidth="1"/>
    <col min="8007" max="8007" width="37.36328125" style="18" customWidth="1"/>
    <col min="8008" max="8008" width="3.453125" style="18" customWidth="1"/>
    <col min="8009" max="8245" width="9" style="18"/>
    <col min="8246" max="8246" width="2.90625" style="18" customWidth="1"/>
    <col min="8247" max="8247" width="6.26953125" style="18" customWidth="1"/>
    <col min="8248" max="8248" width="8.7265625" style="18" customWidth="1"/>
    <col min="8249" max="8249" width="17.36328125" style="18" customWidth="1"/>
    <col min="8250" max="8250" width="15.08984375" style="18" bestFit="1" customWidth="1"/>
    <col min="8251" max="8251" width="9.453125" style="18" customWidth="1"/>
    <col min="8252" max="8252" width="9.08984375" style="18" bestFit="1" customWidth="1"/>
    <col min="8253" max="8253" width="32.90625" style="18" customWidth="1"/>
    <col min="8254" max="8254" width="61.08984375" style="18" customWidth="1"/>
    <col min="8255" max="8255" width="7.453125" style="18" customWidth="1"/>
    <col min="8256" max="8258" width="9" style="18" customWidth="1"/>
    <col min="8259" max="8260" width="8.6328125" style="18" customWidth="1"/>
    <col min="8261" max="8261" width="11.08984375" style="18" customWidth="1"/>
    <col min="8262" max="8262" width="8.6328125" style="18" customWidth="1"/>
    <col min="8263" max="8263" width="37.36328125" style="18" customWidth="1"/>
    <col min="8264" max="8264" width="3.453125" style="18" customWidth="1"/>
    <col min="8265" max="8501" width="9" style="18"/>
    <col min="8502" max="8502" width="2.90625" style="18" customWidth="1"/>
    <col min="8503" max="8503" width="6.26953125" style="18" customWidth="1"/>
    <col min="8504" max="8504" width="8.7265625" style="18" customWidth="1"/>
    <col min="8505" max="8505" width="17.36328125" style="18" customWidth="1"/>
    <col min="8506" max="8506" width="15.08984375" style="18" bestFit="1" customWidth="1"/>
    <col min="8507" max="8507" width="9.453125" style="18" customWidth="1"/>
    <col min="8508" max="8508" width="9.08984375" style="18" bestFit="1" customWidth="1"/>
    <col min="8509" max="8509" width="32.90625" style="18" customWidth="1"/>
    <col min="8510" max="8510" width="61.08984375" style="18" customWidth="1"/>
    <col min="8511" max="8511" width="7.453125" style="18" customWidth="1"/>
    <col min="8512" max="8514" width="9" style="18" customWidth="1"/>
    <col min="8515" max="8516" width="8.6328125" style="18" customWidth="1"/>
    <col min="8517" max="8517" width="11.08984375" style="18" customWidth="1"/>
    <col min="8518" max="8518" width="8.6328125" style="18" customWidth="1"/>
    <col min="8519" max="8519" width="37.36328125" style="18" customWidth="1"/>
    <col min="8520" max="8520" width="3.453125" style="18" customWidth="1"/>
    <col min="8521" max="8757" width="9" style="18"/>
    <col min="8758" max="8758" width="2.90625" style="18" customWidth="1"/>
    <col min="8759" max="8759" width="6.26953125" style="18" customWidth="1"/>
    <col min="8760" max="8760" width="8.7265625" style="18" customWidth="1"/>
    <col min="8761" max="8761" width="17.36328125" style="18" customWidth="1"/>
    <col min="8762" max="8762" width="15.08984375" style="18" bestFit="1" customWidth="1"/>
    <col min="8763" max="8763" width="9.453125" style="18" customWidth="1"/>
    <col min="8764" max="8764" width="9.08984375" style="18" bestFit="1" customWidth="1"/>
    <col min="8765" max="8765" width="32.90625" style="18" customWidth="1"/>
    <col min="8766" max="8766" width="61.08984375" style="18" customWidth="1"/>
    <col min="8767" max="8767" width="7.453125" style="18" customWidth="1"/>
    <col min="8768" max="8770" width="9" style="18" customWidth="1"/>
    <col min="8771" max="8772" width="8.6328125" style="18" customWidth="1"/>
    <col min="8773" max="8773" width="11.08984375" style="18" customWidth="1"/>
    <col min="8774" max="8774" width="8.6328125" style="18" customWidth="1"/>
    <col min="8775" max="8775" width="37.36328125" style="18" customWidth="1"/>
    <col min="8776" max="8776" width="3.453125" style="18" customWidth="1"/>
    <col min="8777" max="9013" width="9" style="18"/>
    <col min="9014" max="9014" width="2.90625" style="18" customWidth="1"/>
    <col min="9015" max="9015" width="6.26953125" style="18" customWidth="1"/>
    <col min="9016" max="9016" width="8.7265625" style="18" customWidth="1"/>
    <col min="9017" max="9017" width="17.36328125" style="18" customWidth="1"/>
    <col min="9018" max="9018" width="15.08984375" style="18" bestFit="1" customWidth="1"/>
    <col min="9019" max="9019" width="9.453125" style="18" customWidth="1"/>
    <col min="9020" max="9020" width="9.08984375" style="18" bestFit="1" customWidth="1"/>
    <col min="9021" max="9021" width="32.90625" style="18" customWidth="1"/>
    <col min="9022" max="9022" width="61.08984375" style="18" customWidth="1"/>
    <col min="9023" max="9023" width="7.453125" style="18" customWidth="1"/>
    <col min="9024" max="9026" width="9" style="18" customWidth="1"/>
    <col min="9027" max="9028" width="8.6328125" style="18" customWidth="1"/>
    <col min="9029" max="9029" width="11.08984375" style="18" customWidth="1"/>
    <col min="9030" max="9030" width="8.6328125" style="18" customWidth="1"/>
    <col min="9031" max="9031" width="37.36328125" style="18" customWidth="1"/>
    <col min="9032" max="9032" width="3.453125" style="18" customWidth="1"/>
    <col min="9033" max="9269" width="9" style="18"/>
    <col min="9270" max="9270" width="2.90625" style="18" customWidth="1"/>
    <col min="9271" max="9271" width="6.26953125" style="18" customWidth="1"/>
    <col min="9272" max="9272" width="8.7265625" style="18" customWidth="1"/>
    <col min="9273" max="9273" width="17.36328125" style="18" customWidth="1"/>
    <col min="9274" max="9274" width="15.08984375" style="18" bestFit="1" customWidth="1"/>
    <col min="9275" max="9275" width="9.453125" style="18" customWidth="1"/>
    <col min="9276" max="9276" width="9.08984375" style="18" bestFit="1" customWidth="1"/>
    <col min="9277" max="9277" width="32.90625" style="18" customWidth="1"/>
    <col min="9278" max="9278" width="61.08984375" style="18" customWidth="1"/>
    <col min="9279" max="9279" width="7.453125" style="18" customWidth="1"/>
    <col min="9280" max="9282" width="9" style="18" customWidth="1"/>
    <col min="9283" max="9284" width="8.6328125" style="18" customWidth="1"/>
    <col min="9285" max="9285" width="11.08984375" style="18" customWidth="1"/>
    <col min="9286" max="9286" width="8.6328125" style="18" customWidth="1"/>
    <col min="9287" max="9287" width="37.36328125" style="18" customWidth="1"/>
    <col min="9288" max="9288" width="3.453125" style="18" customWidth="1"/>
    <col min="9289" max="9525" width="9" style="18"/>
    <col min="9526" max="9526" width="2.90625" style="18" customWidth="1"/>
    <col min="9527" max="9527" width="6.26953125" style="18" customWidth="1"/>
    <col min="9528" max="9528" width="8.7265625" style="18" customWidth="1"/>
    <col min="9529" max="9529" width="17.36328125" style="18" customWidth="1"/>
    <col min="9530" max="9530" width="15.08984375" style="18" bestFit="1" customWidth="1"/>
    <col min="9531" max="9531" width="9.453125" style="18" customWidth="1"/>
    <col min="9532" max="9532" width="9.08984375" style="18" bestFit="1" customWidth="1"/>
    <col min="9533" max="9533" width="32.90625" style="18" customWidth="1"/>
    <col min="9534" max="9534" width="61.08984375" style="18" customWidth="1"/>
    <col min="9535" max="9535" width="7.453125" style="18" customWidth="1"/>
    <col min="9536" max="9538" width="9" style="18" customWidth="1"/>
    <col min="9539" max="9540" width="8.6328125" style="18" customWidth="1"/>
    <col min="9541" max="9541" width="11.08984375" style="18" customWidth="1"/>
    <col min="9542" max="9542" width="8.6328125" style="18" customWidth="1"/>
    <col min="9543" max="9543" width="37.36328125" style="18" customWidth="1"/>
    <col min="9544" max="9544" width="3.453125" style="18" customWidth="1"/>
    <col min="9545" max="9781" width="9" style="18"/>
    <col min="9782" max="9782" width="2.90625" style="18" customWidth="1"/>
    <col min="9783" max="9783" width="6.26953125" style="18" customWidth="1"/>
    <col min="9784" max="9784" width="8.7265625" style="18" customWidth="1"/>
    <col min="9785" max="9785" width="17.36328125" style="18" customWidth="1"/>
    <col min="9786" max="9786" width="15.08984375" style="18" bestFit="1" customWidth="1"/>
    <col min="9787" max="9787" width="9.453125" style="18" customWidth="1"/>
    <col min="9788" max="9788" width="9.08984375" style="18" bestFit="1" customWidth="1"/>
    <col min="9789" max="9789" width="32.90625" style="18" customWidth="1"/>
    <col min="9790" max="9790" width="61.08984375" style="18" customWidth="1"/>
    <col min="9791" max="9791" width="7.453125" style="18" customWidth="1"/>
    <col min="9792" max="9794" width="9" style="18" customWidth="1"/>
    <col min="9795" max="9796" width="8.6328125" style="18" customWidth="1"/>
    <col min="9797" max="9797" width="11.08984375" style="18" customWidth="1"/>
    <col min="9798" max="9798" width="8.6328125" style="18" customWidth="1"/>
    <col min="9799" max="9799" width="37.36328125" style="18" customWidth="1"/>
    <col min="9800" max="9800" width="3.453125" style="18" customWidth="1"/>
    <col min="9801" max="10037" width="9" style="18"/>
    <col min="10038" max="10038" width="2.90625" style="18" customWidth="1"/>
    <col min="10039" max="10039" width="6.26953125" style="18" customWidth="1"/>
    <col min="10040" max="10040" width="8.7265625" style="18" customWidth="1"/>
    <col min="10041" max="10041" width="17.36328125" style="18" customWidth="1"/>
    <col min="10042" max="10042" width="15.08984375" style="18" bestFit="1" customWidth="1"/>
    <col min="10043" max="10043" width="9.453125" style="18" customWidth="1"/>
    <col min="10044" max="10044" width="9.08984375" style="18" bestFit="1" customWidth="1"/>
    <col min="10045" max="10045" width="32.90625" style="18" customWidth="1"/>
    <col min="10046" max="10046" width="61.08984375" style="18" customWidth="1"/>
    <col min="10047" max="10047" width="7.453125" style="18" customWidth="1"/>
    <col min="10048" max="10050" width="9" style="18" customWidth="1"/>
    <col min="10051" max="10052" width="8.6328125" style="18" customWidth="1"/>
    <col min="10053" max="10053" width="11.08984375" style="18" customWidth="1"/>
    <col min="10054" max="10054" width="8.6328125" style="18" customWidth="1"/>
    <col min="10055" max="10055" width="37.36328125" style="18" customWidth="1"/>
    <col min="10056" max="10056" width="3.453125" style="18" customWidth="1"/>
    <col min="10057" max="10293" width="9" style="18"/>
    <col min="10294" max="10294" width="2.90625" style="18" customWidth="1"/>
    <col min="10295" max="10295" width="6.26953125" style="18" customWidth="1"/>
    <col min="10296" max="10296" width="8.7265625" style="18" customWidth="1"/>
    <col min="10297" max="10297" width="17.36328125" style="18" customWidth="1"/>
    <col min="10298" max="10298" width="15.08984375" style="18" bestFit="1" customWidth="1"/>
    <col min="10299" max="10299" width="9.453125" style="18" customWidth="1"/>
    <col min="10300" max="10300" width="9.08984375" style="18" bestFit="1" customWidth="1"/>
    <col min="10301" max="10301" width="32.90625" style="18" customWidth="1"/>
    <col min="10302" max="10302" width="61.08984375" style="18" customWidth="1"/>
    <col min="10303" max="10303" width="7.453125" style="18" customWidth="1"/>
    <col min="10304" max="10306" width="9" style="18" customWidth="1"/>
    <col min="10307" max="10308" width="8.6328125" style="18" customWidth="1"/>
    <col min="10309" max="10309" width="11.08984375" style="18" customWidth="1"/>
    <col min="10310" max="10310" width="8.6328125" style="18" customWidth="1"/>
    <col min="10311" max="10311" width="37.36328125" style="18" customWidth="1"/>
    <col min="10312" max="10312" width="3.453125" style="18" customWidth="1"/>
    <col min="10313" max="10549" width="9" style="18"/>
    <col min="10550" max="10550" width="2.90625" style="18" customWidth="1"/>
    <col min="10551" max="10551" width="6.26953125" style="18" customWidth="1"/>
    <col min="10552" max="10552" width="8.7265625" style="18" customWidth="1"/>
    <col min="10553" max="10553" width="17.36328125" style="18" customWidth="1"/>
    <col min="10554" max="10554" width="15.08984375" style="18" bestFit="1" customWidth="1"/>
    <col min="10555" max="10555" width="9.453125" style="18" customWidth="1"/>
    <col min="10556" max="10556" width="9.08984375" style="18" bestFit="1" customWidth="1"/>
    <col min="10557" max="10557" width="32.90625" style="18" customWidth="1"/>
    <col min="10558" max="10558" width="61.08984375" style="18" customWidth="1"/>
    <col min="10559" max="10559" width="7.453125" style="18" customWidth="1"/>
    <col min="10560" max="10562" width="9" style="18" customWidth="1"/>
    <col min="10563" max="10564" width="8.6328125" style="18" customWidth="1"/>
    <col min="10565" max="10565" width="11.08984375" style="18" customWidth="1"/>
    <col min="10566" max="10566" width="8.6328125" style="18" customWidth="1"/>
    <col min="10567" max="10567" width="37.36328125" style="18" customWidth="1"/>
    <col min="10568" max="10568" width="3.453125" style="18" customWidth="1"/>
    <col min="10569" max="10805" width="9" style="18"/>
    <col min="10806" max="10806" width="2.90625" style="18" customWidth="1"/>
    <col min="10807" max="10807" width="6.26953125" style="18" customWidth="1"/>
    <col min="10808" max="10808" width="8.7265625" style="18" customWidth="1"/>
    <col min="10809" max="10809" width="17.36328125" style="18" customWidth="1"/>
    <col min="10810" max="10810" width="15.08984375" style="18" bestFit="1" customWidth="1"/>
    <col min="10811" max="10811" width="9.453125" style="18" customWidth="1"/>
    <col min="10812" max="10812" width="9.08984375" style="18" bestFit="1" customWidth="1"/>
    <col min="10813" max="10813" width="32.90625" style="18" customWidth="1"/>
    <col min="10814" max="10814" width="61.08984375" style="18" customWidth="1"/>
    <col min="10815" max="10815" width="7.453125" style="18" customWidth="1"/>
    <col min="10816" max="10818" width="9" style="18" customWidth="1"/>
    <col min="10819" max="10820" width="8.6328125" style="18" customWidth="1"/>
    <col min="10821" max="10821" width="11.08984375" style="18" customWidth="1"/>
    <col min="10822" max="10822" width="8.6328125" style="18" customWidth="1"/>
    <col min="10823" max="10823" width="37.36328125" style="18" customWidth="1"/>
    <col min="10824" max="10824" width="3.453125" style="18" customWidth="1"/>
    <col min="10825" max="11061" width="9" style="18"/>
    <col min="11062" max="11062" width="2.90625" style="18" customWidth="1"/>
    <col min="11063" max="11063" width="6.26953125" style="18" customWidth="1"/>
    <col min="11064" max="11064" width="8.7265625" style="18" customWidth="1"/>
    <col min="11065" max="11065" width="17.36328125" style="18" customWidth="1"/>
    <col min="11066" max="11066" width="15.08984375" style="18" bestFit="1" customWidth="1"/>
    <col min="11067" max="11067" width="9.453125" style="18" customWidth="1"/>
    <col min="11068" max="11068" width="9.08984375" style="18" bestFit="1" customWidth="1"/>
    <col min="11069" max="11069" width="32.90625" style="18" customWidth="1"/>
    <col min="11070" max="11070" width="61.08984375" style="18" customWidth="1"/>
    <col min="11071" max="11071" width="7.453125" style="18" customWidth="1"/>
    <col min="11072" max="11074" width="9" style="18" customWidth="1"/>
    <col min="11075" max="11076" width="8.6328125" style="18" customWidth="1"/>
    <col min="11077" max="11077" width="11.08984375" style="18" customWidth="1"/>
    <col min="11078" max="11078" width="8.6328125" style="18" customWidth="1"/>
    <col min="11079" max="11079" width="37.36328125" style="18" customWidth="1"/>
    <col min="11080" max="11080" width="3.453125" style="18" customWidth="1"/>
    <col min="11081" max="11317" width="9" style="18"/>
    <col min="11318" max="11318" width="2.90625" style="18" customWidth="1"/>
    <col min="11319" max="11319" width="6.26953125" style="18" customWidth="1"/>
    <col min="11320" max="11320" width="8.7265625" style="18" customWidth="1"/>
    <col min="11321" max="11321" width="17.36328125" style="18" customWidth="1"/>
    <col min="11322" max="11322" width="15.08984375" style="18" bestFit="1" customWidth="1"/>
    <col min="11323" max="11323" width="9.453125" style="18" customWidth="1"/>
    <col min="11324" max="11324" width="9.08984375" style="18" bestFit="1" customWidth="1"/>
    <col min="11325" max="11325" width="32.90625" style="18" customWidth="1"/>
    <col min="11326" max="11326" width="61.08984375" style="18" customWidth="1"/>
    <col min="11327" max="11327" width="7.453125" style="18" customWidth="1"/>
    <col min="11328" max="11330" width="9" style="18" customWidth="1"/>
    <col min="11331" max="11332" width="8.6328125" style="18" customWidth="1"/>
    <col min="11333" max="11333" width="11.08984375" style="18" customWidth="1"/>
    <col min="11334" max="11334" width="8.6328125" style="18" customWidth="1"/>
    <col min="11335" max="11335" width="37.36328125" style="18" customWidth="1"/>
    <col min="11336" max="11336" width="3.453125" style="18" customWidth="1"/>
    <col min="11337" max="11573" width="9" style="18"/>
    <col min="11574" max="11574" width="2.90625" style="18" customWidth="1"/>
    <col min="11575" max="11575" width="6.26953125" style="18" customWidth="1"/>
    <col min="11576" max="11576" width="8.7265625" style="18" customWidth="1"/>
    <col min="11577" max="11577" width="17.36328125" style="18" customWidth="1"/>
    <col min="11578" max="11578" width="15.08984375" style="18" bestFit="1" customWidth="1"/>
    <col min="11579" max="11579" width="9.453125" style="18" customWidth="1"/>
    <col min="11580" max="11580" width="9.08984375" style="18" bestFit="1" customWidth="1"/>
    <col min="11581" max="11581" width="32.90625" style="18" customWidth="1"/>
    <col min="11582" max="11582" width="61.08984375" style="18" customWidth="1"/>
    <col min="11583" max="11583" width="7.453125" style="18" customWidth="1"/>
    <col min="11584" max="11586" width="9" style="18" customWidth="1"/>
    <col min="11587" max="11588" width="8.6328125" style="18" customWidth="1"/>
    <col min="11589" max="11589" width="11.08984375" style="18" customWidth="1"/>
    <col min="11590" max="11590" width="8.6328125" style="18" customWidth="1"/>
    <col min="11591" max="11591" width="37.36328125" style="18" customWidth="1"/>
    <col min="11592" max="11592" width="3.453125" style="18" customWidth="1"/>
    <col min="11593" max="11829" width="9" style="18"/>
    <col min="11830" max="11830" width="2.90625" style="18" customWidth="1"/>
    <col min="11831" max="11831" width="6.26953125" style="18" customWidth="1"/>
    <col min="11832" max="11832" width="8.7265625" style="18" customWidth="1"/>
    <col min="11833" max="11833" width="17.36328125" style="18" customWidth="1"/>
    <col min="11834" max="11834" width="15.08984375" style="18" bestFit="1" customWidth="1"/>
    <col min="11835" max="11835" width="9.453125" style="18" customWidth="1"/>
    <col min="11836" max="11836" width="9.08984375" style="18" bestFit="1" customWidth="1"/>
    <col min="11837" max="11837" width="32.90625" style="18" customWidth="1"/>
    <col min="11838" max="11838" width="61.08984375" style="18" customWidth="1"/>
    <col min="11839" max="11839" width="7.453125" style="18" customWidth="1"/>
    <col min="11840" max="11842" width="9" style="18" customWidth="1"/>
    <col min="11843" max="11844" width="8.6328125" style="18" customWidth="1"/>
    <col min="11845" max="11845" width="11.08984375" style="18" customWidth="1"/>
    <col min="11846" max="11846" width="8.6328125" style="18" customWidth="1"/>
    <col min="11847" max="11847" width="37.36328125" style="18" customWidth="1"/>
    <col min="11848" max="11848" width="3.453125" style="18" customWidth="1"/>
    <col min="11849" max="12085" width="9" style="18"/>
    <col min="12086" max="12086" width="2.90625" style="18" customWidth="1"/>
    <col min="12087" max="12087" width="6.26953125" style="18" customWidth="1"/>
    <col min="12088" max="12088" width="8.7265625" style="18" customWidth="1"/>
    <col min="12089" max="12089" width="17.36328125" style="18" customWidth="1"/>
    <col min="12090" max="12090" width="15.08984375" style="18" bestFit="1" customWidth="1"/>
    <col min="12091" max="12091" width="9.453125" style="18" customWidth="1"/>
    <col min="12092" max="12092" width="9.08984375" style="18" bestFit="1" customWidth="1"/>
    <col min="12093" max="12093" width="32.90625" style="18" customWidth="1"/>
    <col min="12094" max="12094" width="61.08984375" style="18" customWidth="1"/>
    <col min="12095" max="12095" width="7.453125" style="18" customWidth="1"/>
    <col min="12096" max="12098" width="9" style="18" customWidth="1"/>
    <col min="12099" max="12100" width="8.6328125" style="18" customWidth="1"/>
    <col min="12101" max="12101" width="11.08984375" style="18" customWidth="1"/>
    <col min="12102" max="12102" width="8.6328125" style="18" customWidth="1"/>
    <col min="12103" max="12103" width="37.36328125" style="18" customWidth="1"/>
    <col min="12104" max="12104" width="3.453125" style="18" customWidth="1"/>
    <col min="12105" max="12341" width="9" style="18"/>
    <col min="12342" max="12342" width="2.90625" style="18" customWidth="1"/>
    <col min="12343" max="12343" width="6.26953125" style="18" customWidth="1"/>
    <col min="12344" max="12344" width="8.7265625" style="18" customWidth="1"/>
    <col min="12345" max="12345" width="17.36328125" style="18" customWidth="1"/>
    <col min="12346" max="12346" width="15.08984375" style="18" bestFit="1" customWidth="1"/>
    <col min="12347" max="12347" width="9.453125" style="18" customWidth="1"/>
    <col min="12348" max="12348" width="9.08984375" style="18" bestFit="1" customWidth="1"/>
    <col min="12349" max="12349" width="32.90625" style="18" customWidth="1"/>
    <col min="12350" max="12350" width="61.08984375" style="18" customWidth="1"/>
    <col min="12351" max="12351" width="7.453125" style="18" customWidth="1"/>
    <col min="12352" max="12354" width="9" style="18" customWidth="1"/>
    <col min="12355" max="12356" width="8.6328125" style="18" customWidth="1"/>
    <col min="12357" max="12357" width="11.08984375" style="18" customWidth="1"/>
    <col min="12358" max="12358" width="8.6328125" style="18" customWidth="1"/>
    <col min="12359" max="12359" width="37.36328125" style="18" customWidth="1"/>
    <col min="12360" max="12360" width="3.453125" style="18" customWidth="1"/>
    <col min="12361" max="12597" width="9" style="18"/>
    <col min="12598" max="12598" width="2.90625" style="18" customWidth="1"/>
    <col min="12599" max="12599" width="6.26953125" style="18" customWidth="1"/>
    <col min="12600" max="12600" width="8.7265625" style="18" customWidth="1"/>
    <col min="12601" max="12601" width="17.36328125" style="18" customWidth="1"/>
    <col min="12602" max="12602" width="15.08984375" style="18" bestFit="1" customWidth="1"/>
    <col min="12603" max="12603" width="9.453125" style="18" customWidth="1"/>
    <col min="12604" max="12604" width="9.08984375" style="18" bestFit="1" customWidth="1"/>
    <col min="12605" max="12605" width="32.90625" style="18" customWidth="1"/>
    <col min="12606" max="12606" width="61.08984375" style="18" customWidth="1"/>
    <col min="12607" max="12607" width="7.453125" style="18" customWidth="1"/>
    <col min="12608" max="12610" width="9" style="18" customWidth="1"/>
    <col min="12611" max="12612" width="8.6328125" style="18" customWidth="1"/>
    <col min="12613" max="12613" width="11.08984375" style="18" customWidth="1"/>
    <col min="12614" max="12614" width="8.6328125" style="18" customWidth="1"/>
    <col min="12615" max="12615" width="37.36328125" style="18" customWidth="1"/>
    <col min="12616" max="12616" width="3.453125" style="18" customWidth="1"/>
    <col min="12617" max="12853" width="9" style="18"/>
    <col min="12854" max="12854" width="2.90625" style="18" customWidth="1"/>
    <col min="12855" max="12855" width="6.26953125" style="18" customWidth="1"/>
    <col min="12856" max="12856" width="8.7265625" style="18" customWidth="1"/>
    <col min="12857" max="12857" width="17.36328125" style="18" customWidth="1"/>
    <col min="12858" max="12858" width="15.08984375" style="18" bestFit="1" customWidth="1"/>
    <col min="12859" max="12859" width="9.453125" style="18" customWidth="1"/>
    <col min="12860" max="12860" width="9.08984375" style="18" bestFit="1" customWidth="1"/>
    <col min="12861" max="12861" width="32.90625" style="18" customWidth="1"/>
    <col min="12862" max="12862" width="61.08984375" style="18" customWidth="1"/>
    <col min="12863" max="12863" width="7.453125" style="18" customWidth="1"/>
    <col min="12864" max="12866" width="9" style="18" customWidth="1"/>
    <col min="12867" max="12868" width="8.6328125" style="18" customWidth="1"/>
    <col min="12869" max="12869" width="11.08984375" style="18" customWidth="1"/>
    <col min="12870" max="12870" width="8.6328125" style="18" customWidth="1"/>
    <col min="12871" max="12871" width="37.36328125" style="18" customWidth="1"/>
    <col min="12872" max="12872" width="3.453125" style="18" customWidth="1"/>
    <col min="12873" max="13109" width="9" style="18"/>
    <col min="13110" max="13110" width="2.90625" style="18" customWidth="1"/>
    <col min="13111" max="13111" width="6.26953125" style="18" customWidth="1"/>
    <col min="13112" max="13112" width="8.7265625" style="18" customWidth="1"/>
    <col min="13113" max="13113" width="17.36328125" style="18" customWidth="1"/>
    <col min="13114" max="13114" width="15.08984375" style="18" bestFit="1" customWidth="1"/>
    <col min="13115" max="13115" width="9.453125" style="18" customWidth="1"/>
    <col min="13116" max="13116" width="9.08984375" style="18" bestFit="1" customWidth="1"/>
    <col min="13117" max="13117" width="32.90625" style="18" customWidth="1"/>
    <col min="13118" max="13118" width="61.08984375" style="18" customWidth="1"/>
    <col min="13119" max="13119" width="7.453125" style="18" customWidth="1"/>
    <col min="13120" max="13122" width="9" style="18" customWidth="1"/>
    <col min="13123" max="13124" width="8.6328125" style="18" customWidth="1"/>
    <col min="13125" max="13125" width="11.08984375" style="18" customWidth="1"/>
    <col min="13126" max="13126" width="8.6328125" style="18" customWidth="1"/>
    <col min="13127" max="13127" width="37.36328125" style="18" customWidth="1"/>
    <col min="13128" max="13128" width="3.453125" style="18" customWidth="1"/>
    <col min="13129" max="13365" width="9" style="18"/>
    <col min="13366" max="13366" width="2.90625" style="18" customWidth="1"/>
    <col min="13367" max="13367" width="6.26953125" style="18" customWidth="1"/>
    <col min="13368" max="13368" width="8.7265625" style="18" customWidth="1"/>
    <col min="13369" max="13369" width="17.36328125" style="18" customWidth="1"/>
    <col min="13370" max="13370" width="15.08984375" style="18" bestFit="1" customWidth="1"/>
    <col min="13371" max="13371" width="9.453125" style="18" customWidth="1"/>
    <col min="13372" max="13372" width="9.08984375" style="18" bestFit="1" customWidth="1"/>
    <col min="13373" max="13373" width="32.90625" style="18" customWidth="1"/>
    <col min="13374" max="13374" width="61.08984375" style="18" customWidth="1"/>
    <col min="13375" max="13375" width="7.453125" style="18" customWidth="1"/>
    <col min="13376" max="13378" width="9" style="18" customWidth="1"/>
    <col min="13379" max="13380" width="8.6328125" style="18" customWidth="1"/>
    <col min="13381" max="13381" width="11.08984375" style="18" customWidth="1"/>
    <col min="13382" max="13382" width="8.6328125" style="18" customWidth="1"/>
    <col min="13383" max="13383" width="37.36328125" style="18" customWidth="1"/>
    <col min="13384" max="13384" width="3.453125" style="18" customWidth="1"/>
    <col min="13385" max="13621" width="9" style="18"/>
    <col min="13622" max="13622" width="2.90625" style="18" customWidth="1"/>
    <col min="13623" max="13623" width="6.26953125" style="18" customWidth="1"/>
    <col min="13624" max="13624" width="8.7265625" style="18" customWidth="1"/>
    <col min="13625" max="13625" width="17.36328125" style="18" customWidth="1"/>
    <col min="13626" max="13626" width="15.08984375" style="18" bestFit="1" customWidth="1"/>
    <col min="13627" max="13627" width="9.453125" style="18" customWidth="1"/>
    <col min="13628" max="13628" width="9.08984375" style="18" bestFit="1" customWidth="1"/>
    <col min="13629" max="13629" width="32.90625" style="18" customWidth="1"/>
    <col min="13630" max="13630" width="61.08984375" style="18" customWidth="1"/>
    <col min="13631" max="13631" width="7.453125" style="18" customWidth="1"/>
    <col min="13632" max="13634" width="9" style="18" customWidth="1"/>
    <col min="13635" max="13636" width="8.6328125" style="18" customWidth="1"/>
    <col min="13637" max="13637" width="11.08984375" style="18" customWidth="1"/>
    <col min="13638" max="13638" width="8.6328125" style="18" customWidth="1"/>
    <col min="13639" max="13639" width="37.36328125" style="18" customWidth="1"/>
    <col min="13640" max="13640" width="3.453125" style="18" customWidth="1"/>
    <col min="13641" max="13877" width="9" style="18"/>
    <col min="13878" max="13878" width="2.90625" style="18" customWidth="1"/>
    <col min="13879" max="13879" width="6.26953125" style="18" customWidth="1"/>
    <col min="13880" max="13880" width="8.7265625" style="18" customWidth="1"/>
    <col min="13881" max="13881" width="17.36328125" style="18" customWidth="1"/>
    <col min="13882" max="13882" width="15.08984375" style="18" bestFit="1" customWidth="1"/>
    <col min="13883" max="13883" width="9.453125" style="18" customWidth="1"/>
    <col min="13884" max="13884" width="9.08984375" style="18" bestFit="1" customWidth="1"/>
    <col min="13885" max="13885" width="32.90625" style="18" customWidth="1"/>
    <col min="13886" max="13886" width="61.08984375" style="18" customWidth="1"/>
    <col min="13887" max="13887" width="7.453125" style="18" customWidth="1"/>
    <col min="13888" max="13890" width="9" style="18" customWidth="1"/>
    <col min="13891" max="13892" width="8.6328125" style="18" customWidth="1"/>
    <col min="13893" max="13893" width="11.08984375" style="18" customWidth="1"/>
    <col min="13894" max="13894" width="8.6328125" style="18" customWidth="1"/>
    <col min="13895" max="13895" width="37.36328125" style="18" customWidth="1"/>
    <col min="13896" max="13896" width="3.453125" style="18" customWidth="1"/>
    <col min="13897" max="14133" width="9" style="18"/>
    <col min="14134" max="14134" width="2.90625" style="18" customWidth="1"/>
    <col min="14135" max="14135" width="6.26953125" style="18" customWidth="1"/>
    <col min="14136" max="14136" width="8.7265625" style="18" customWidth="1"/>
    <col min="14137" max="14137" width="17.36328125" style="18" customWidth="1"/>
    <col min="14138" max="14138" width="15.08984375" style="18" bestFit="1" customWidth="1"/>
    <col min="14139" max="14139" width="9.453125" style="18" customWidth="1"/>
    <col min="14140" max="14140" width="9.08984375" style="18" bestFit="1" customWidth="1"/>
    <col min="14141" max="14141" width="32.90625" style="18" customWidth="1"/>
    <col min="14142" max="14142" width="61.08984375" style="18" customWidth="1"/>
    <col min="14143" max="14143" width="7.453125" style="18" customWidth="1"/>
    <col min="14144" max="14146" width="9" style="18" customWidth="1"/>
    <col min="14147" max="14148" width="8.6328125" style="18" customWidth="1"/>
    <col min="14149" max="14149" width="11.08984375" style="18" customWidth="1"/>
    <col min="14150" max="14150" width="8.6328125" style="18" customWidth="1"/>
    <col min="14151" max="14151" width="37.36328125" style="18" customWidth="1"/>
    <col min="14152" max="14152" width="3.453125" style="18" customWidth="1"/>
    <col min="14153" max="14389" width="9" style="18"/>
    <col min="14390" max="14390" width="2.90625" style="18" customWidth="1"/>
    <col min="14391" max="14391" width="6.26953125" style="18" customWidth="1"/>
    <col min="14392" max="14392" width="8.7265625" style="18" customWidth="1"/>
    <col min="14393" max="14393" width="17.36328125" style="18" customWidth="1"/>
    <col min="14394" max="14394" width="15.08984375" style="18" bestFit="1" customWidth="1"/>
    <col min="14395" max="14395" width="9.453125" style="18" customWidth="1"/>
    <col min="14396" max="14396" width="9.08984375" style="18" bestFit="1" customWidth="1"/>
    <col min="14397" max="14397" width="32.90625" style="18" customWidth="1"/>
    <col min="14398" max="14398" width="61.08984375" style="18" customWidth="1"/>
    <col min="14399" max="14399" width="7.453125" style="18" customWidth="1"/>
    <col min="14400" max="14402" width="9" style="18" customWidth="1"/>
    <col min="14403" max="14404" width="8.6328125" style="18" customWidth="1"/>
    <col min="14405" max="14405" width="11.08984375" style="18" customWidth="1"/>
    <col min="14406" max="14406" width="8.6328125" style="18" customWidth="1"/>
    <col min="14407" max="14407" width="37.36328125" style="18" customWidth="1"/>
    <col min="14408" max="14408" width="3.453125" style="18" customWidth="1"/>
    <col min="14409" max="14645" width="9" style="18"/>
    <col min="14646" max="14646" width="2.90625" style="18" customWidth="1"/>
    <col min="14647" max="14647" width="6.26953125" style="18" customWidth="1"/>
    <col min="14648" max="14648" width="8.7265625" style="18" customWidth="1"/>
    <col min="14649" max="14649" width="17.36328125" style="18" customWidth="1"/>
    <col min="14650" max="14650" width="15.08984375" style="18" bestFit="1" customWidth="1"/>
    <col min="14651" max="14651" width="9.453125" style="18" customWidth="1"/>
    <col min="14652" max="14652" width="9.08984375" style="18" bestFit="1" customWidth="1"/>
    <col min="14653" max="14653" width="32.90625" style="18" customWidth="1"/>
    <col min="14654" max="14654" width="61.08984375" style="18" customWidth="1"/>
    <col min="14655" max="14655" width="7.453125" style="18" customWidth="1"/>
    <col min="14656" max="14658" width="9" style="18" customWidth="1"/>
    <col min="14659" max="14660" width="8.6328125" style="18" customWidth="1"/>
    <col min="14661" max="14661" width="11.08984375" style="18" customWidth="1"/>
    <col min="14662" max="14662" width="8.6328125" style="18" customWidth="1"/>
    <col min="14663" max="14663" width="37.36328125" style="18" customWidth="1"/>
    <col min="14664" max="14664" width="3.453125" style="18" customWidth="1"/>
    <col min="14665" max="14901" width="9" style="18"/>
    <col min="14902" max="14902" width="2.90625" style="18" customWidth="1"/>
    <col min="14903" max="14903" width="6.26953125" style="18" customWidth="1"/>
    <col min="14904" max="14904" width="8.7265625" style="18" customWidth="1"/>
    <col min="14905" max="14905" width="17.36328125" style="18" customWidth="1"/>
    <col min="14906" max="14906" width="15.08984375" style="18" bestFit="1" customWidth="1"/>
    <col min="14907" max="14907" width="9.453125" style="18" customWidth="1"/>
    <col min="14908" max="14908" width="9.08984375" style="18" bestFit="1" customWidth="1"/>
    <col min="14909" max="14909" width="32.90625" style="18" customWidth="1"/>
    <col min="14910" max="14910" width="61.08984375" style="18" customWidth="1"/>
    <col min="14911" max="14911" width="7.453125" style="18" customWidth="1"/>
    <col min="14912" max="14914" width="9" style="18" customWidth="1"/>
    <col min="14915" max="14916" width="8.6328125" style="18" customWidth="1"/>
    <col min="14917" max="14917" width="11.08984375" style="18" customWidth="1"/>
    <col min="14918" max="14918" width="8.6328125" style="18" customWidth="1"/>
    <col min="14919" max="14919" width="37.36328125" style="18" customWidth="1"/>
    <col min="14920" max="14920" width="3.453125" style="18" customWidth="1"/>
    <col min="14921" max="15157" width="9" style="18"/>
    <col min="15158" max="15158" width="2.90625" style="18" customWidth="1"/>
    <col min="15159" max="15159" width="6.26953125" style="18" customWidth="1"/>
    <col min="15160" max="15160" width="8.7265625" style="18" customWidth="1"/>
    <col min="15161" max="15161" width="17.36328125" style="18" customWidth="1"/>
    <col min="15162" max="15162" width="15.08984375" style="18" bestFit="1" customWidth="1"/>
    <col min="15163" max="15163" width="9.453125" style="18" customWidth="1"/>
    <col min="15164" max="15164" width="9.08984375" style="18" bestFit="1" customWidth="1"/>
    <col min="15165" max="15165" width="32.90625" style="18" customWidth="1"/>
    <col min="15166" max="15166" width="61.08984375" style="18" customWidth="1"/>
    <col min="15167" max="15167" width="7.453125" style="18" customWidth="1"/>
    <col min="15168" max="15170" width="9" style="18" customWidth="1"/>
    <col min="15171" max="15172" width="8.6328125" style="18" customWidth="1"/>
    <col min="15173" max="15173" width="11.08984375" style="18" customWidth="1"/>
    <col min="15174" max="15174" width="8.6328125" style="18" customWidth="1"/>
    <col min="15175" max="15175" width="37.36328125" style="18" customWidth="1"/>
    <col min="15176" max="15176" width="3.453125" style="18" customWidth="1"/>
    <col min="15177" max="15413" width="9" style="18"/>
    <col min="15414" max="15414" width="2.90625" style="18" customWidth="1"/>
    <col min="15415" max="15415" width="6.26953125" style="18" customWidth="1"/>
    <col min="15416" max="15416" width="8.7265625" style="18" customWidth="1"/>
    <col min="15417" max="15417" width="17.36328125" style="18" customWidth="1"/>
    <col min="15418" max="15418" width="15.08984375" style="18" bestFit="1" customWidth="1"/>
    <col min="15419" max="15419" width="9.453125" style="18" customWidth="1"/>
    <col min="15420" max="15420" width="9.08984375" style="18" bestFit="1" customWidth="1"/>
    <col min="15421" max="15421" width="32.90625" style="18" customWidth="1"/>
    <col min="15422" max="15422" width="61.08984375" style="18" customWidth="1"/>
    <col min="15423" max="15423" width="7.453125" style="18" customWidth="1"/>
    <col min="15424" max="15426" width="9" style="18" customWidth="1"/>
    <col min="15427" max="15428" width="8.6328125" style="18" customWidth="1"/>
    <col min="15429" max="15429" width="11.08984375" style="18" customWidth="1"/>
    <col min="15430" max="15430" width="8.6328125" style="18" customWidth="1"/>
    <col min="15431" max="15431" width="37.36328125" style="18" customWidth="1"/>
    <col min="15432" max="15432" width="3.453125" style="18" customWidth="1"/>
    <col min="15433" max="15669" width="9" style="18"/>
    <col min="15670" max="15670" width="2.90625" style="18" customWidth="1"/>
    <col min="15671" max="15671" width="6.26953125" style="18" customWidth="1"/>
    <col min="15672" max="15672" width="8.7265625" style="18" customWidth="1"/>
    <col min="15673" max="15673" width="17.36328125" style="18" customWidth="1"/>
    <col min="15674" max="15674" width="15.08984375" style="18" bestFit="1" customWidth="1"/>
    <col min="15675" max="15675" width="9.453125" style="18" customWidth="1"/>
    <col min="15676" max="15676" width="9.08984375" style="18" bestFit="1" customWidth="1"/>
    <col min="15677" max="15677" width="32.90625" style="18" customWidth="1"/>
    <col min="15678" max="15678" width="61.08984375" style="18" customWidth="1"/>
    <col min="15679" max="15679" width="7.453125" style="18" customWidth="1"/>
    <col min="15680" max="15682" width="9" style="18" customWidth="1"/>
    <col min="15683" max="15684" width="8.6328125" style="18" customWidth="1"/>
    <col min="15685" max="15685" width="11.08984375" style="18" customWidth="1"/>
    <col min="15686" max="15686" width="8.6328125" style="18" customWidth="1"/>
    <col min="15687" max="15687" width="37.36328125" style="18" customWidth="1"/>
    <col min="15688" max="15688" width="3.453125" style="18" customWidth="1"/>
    <col min="15689" max="15925" width="9" style="18"/>
    <col min="15926" max="15926" width="2.90625" style="18" customWidth="1"/>
    <col min="15927" max="15927" width="6.26953125" style="18" customWidth="1"/>
    <col min="15928" max="15928" width="8.7265625" style="18" customWidth="1"/>
    <col min="15929" max="15929" width="17.36328125" style="18" customWidth="1"/>
    <col min="15930" max="15930" width="15.08984375" style="18" bestFit="1" customWidth="1"/>
    <col min="15931" max="15931" width="9.453125" style="18" customWidth="1"/>
    <col min="15932" max="15932" width="9.08984375" style="18" bestFit="1" customWidth="1"/>
    <col min="15933" max="15933" width="32.90625" style="18" customWidth="1"/>
    <col min="15934" max="15934" width="61.08984375" style="18" customWidth="1"/>
    <col min="15935" max="15935" width="7.453125" style="18" customWidth="1"/>
    <col min="15936" max="15938" width="9" style="18" customWidth="1"/>
    <col min="15939" max="15940" width="8.6328125" style="18" customWidth="1"/>
    <col min="15941" max="15941" width="11.08984375" style="18" customWidth="1"/>
    <col min="15942" max="15942" width="8.6328125" style="18" customWidth="1"/>
    <col min="15943" max="15943" width="37.36328125" style="18" customWidth="1"/>
    <col min="15944" max="15944" width="3.453125" style="18" customWidth="1"/>
    <col min="15945" max="16181" width="9" style="18"/>
    <col min="16182" max="16182" width="2.90625" style="18" customWidth="1"/>
    <col min="16183" max="16183" width="6.26953125" style="18" customWidth="1"/>
    <col min="16184" max="16184" width="8.7265625" style="18" customWidth="1"/>
    <col min="16185" max="16185" width="17.36328125" style="18" customWidth="1"/>
    <col min="16186" max="16186" width="15.08984375" style="18" bestFit="1" customWidth="1"/>
    <col min="16187" max="16187" width="9.453125" style="18" customWidth="1"/>
    <col min="16188" max="16188" width="9.08984375" style="18" bestFit="1" customWidth="1"/>
    <col min="16189" max="16189" width="32.90625" style="18" customWidth="1"/>
    <col min="16190" max="16190" width="61.08984375" style="18" customWidth="1"/>
    <col min="16191" max="16191" width="7.453125" style="18" customWidth="1"/>
    <col min="16192" max="16194" width="9" style="18" customWidth="1"/>
    <col min="16195" max="16196" width="8.6328125" style="18" customWidth="1"/>
    <col min="16197" max="16197" width="11.08984375" style="18" customWidth="1"/>
    <col min="16198" max="16198" width="8.6328125" style="18" customWidth="1"/>
    <col min="16199" max="16199" width="37.36328125" style="18" customWidth="1"/>
    <col min="16200" max="16200" width="3.453125" style="18" customWidth="1"/>
    <col min="16201" max="16384" width="9" style="18"/>
  </cols>
  <sheetData>
    <row r="1" spans="1:119" ht="17.5">
      <c r="B1" s="78" t="s">
        <v>819</v>
      </c>
      <c r="C1" s="78" t="s">
        <v>820</v>
      </c>
      <c r="F1" s="77"/>
      <c r="G1" s="77"/>
      <c r="H1" s="76"/>
      <c r="I1" s="76"/>
      <c r="L1" s="77"/>
      <c r="M1" s="77"/>
      <c r="N1" s="77"/>
      <c r="P1" s="77"/>
      <c r="Q1" s="77"/>
      <c r="R1" s="77"/>
      <c r="T1" s="77"/>
      <c r="U1" s="77"/>
      <c r="V1" s="77"/>
      <c r="X1" s="77"/>
      <c r="Y1" s="77"/>
      <c r="Z1" s="77"/>
      <c r="AB1" s="77"/>
      <c r="AC1" s="77"/>
      <c r="AD1" s="77"/>
      <c r="AF1" s="77"/>
      <c r="AG1" s="77"/>
      <c r="AH1" s="77"/>
      <c r="BJ1" s="18" t="s">
        <v>438</v>
      </c>
    </row>
    <row r="2" spans="1:119">
      <c r="B2" s="111"/>
      <c r="C2" s="92" t="s">
        <v>803</v>
      </c>
      <c r="F2" s="77"/>
      <c r="G2" s="77"/>
      <c r="H2" s="76"/>
      <c r="I2" s="76"/>
      <c r="L2" s="77"/>
      <c r="M2" s="77"/>
      <c r="N2" s="77"/>
      <c r="P2" s="77"/>
      <c r="Q2" s="77"/>
      <c r="R2" s="77"/>
      <c r="T2" s="77"/>
      <c r="U2" s="77"/>
      <c r="V2" s="77"/>
      <c r="X2" s="77"/>
      <c r="Y2" s="77"/>
      <c r="Z2" s="77"/>
      <c r="AB2" s="77"/>
      <c r="AC2" s="77"/>
      <c r="AD2" s="77"/>
      <c r="AF2" s="77"/>
      <c r="AG2" s="77"/>
      <c r="AH2" s="77"/>
      <c r="AU2" s="146" t="s">
        <v>441</v>
      </c>
      <c r="AV2" s="297"/>
      <c r="AW2" s="297"/>
      <c r="AX2" s="297"/>
      <c r="AY2" s="297"/>
      <c r="AZ2" s="297"/>
      <c r="BA2" s="297"/>
      <c r="BB2" s="221"/>
      <c r="BD2" s="141" t="s">
        <v>442</v>
      </c>
      <c r="BE2" s="146" t="s">
        <v>443</v>
      </c>
      <c r="BF2" s="297"/>
      <c r="BG2" s="297"/>
      <c r="BH2" s="221"/>
      <c r="BP2" s="146" t="s">
        <v>444</v>
      </c>
      <c r="BQ2" s="297"/>
      <c r="BR2" s="297"/>
      <c r="BS2" s="297"/>
      <c r="BT2" s="146" t="s">
        <v>445</v>
      </c>
      <c r="BU2" s="297"/>
      <c r="BV2" s="297"/>
      <c r="BW2" s="297"/>
      <c r="BX2" s="146" t="s">
        <v>446</v>
      </c>
      <c r="BY2" s="297"/>
      <c r="BZ2" s="297"/>
      <c r="CA2" s="221"/>
      <c r="CB2" s="146" t="s">
        <v>447</v>
      </c>
      <c r="CC2" s="297"/>
      <c r="CD2" s="297"/>
      <c r="CE2" s="221"/>
      <c r="CF2" s="146" t="s">
        <v>448</v>
      </c>
      <c r="CG2" s="297"/>
      <c r="CH2" s="297"/>
      <c r="CI2" s="221"/>
      <c r="CJ2" s="146" t="s">
        <v>449</v>
      </c>
      <c r="CK2" s="297"/>
      <c r="CL2" s="297"/>
      <c r="CM2" s="221"/>
      <c r="CO2" s="384" t="s">
        <v>450</v>
      </c>
    </row>
    <row r="3" spans="1:119" ht="13.5" customHeight="1">
      <c r="B3" s="77"/>
      <c r="F3" s="77"/>
      <c r="G3" s="77"/>
      <c r="L3" s="77"/>
      <c r="M3" s="77"/>
      <c r="N3" s="77"/>
      <c r="P3" s="77"/>
      <c r="Q3" s="77"/>
      <c r="R3" s="77"/>
      <c r="T3" s="77"/>
      <c r="U3" s="77"/>
      <c r="V3" s="77"/>
      <c r="X3" s="77"/>
      <c r="Y3" s="77"/>
      <c r="Z3" s="77"/>
      <c r="AB3" s="77"/>
      <c r="AC3" s="77"/>
      <c r="AD3" s="77"/>
      <c r="AF3" s="77"/>
      <c r="AG3" s="77"/>
      <c r="AH3" s="77"/>
      <c r="AU3" s="384"/>
      <c r="AV3" s="141" t="s">
        <v>452</v>
      </c>
      <c r="AW3" s="141" t="s">
        <v>453</v>
      </c>
      <c r="AX3" s="146"/>
      <c r="AY3" s="297"/>
      <c r="AZ3" s="297"/>
      <c r="BA3" s="297"/>
      <c r="BB3" s="221"/>
      <c r="BD3" s="146">
        <f>SUM(F5:F5)</f>
        <v>6</v>
      </c>
      <c r="BE3" s="141">
        <f>SUM(BE5:BE5)</f>
        <v>0</v>
      </c>
      <c r="BF3" s="141">
        <f>SUM(BF5:BF5)</f>
        <v>0</v>
      </c>
      <c r="BG3" s="141">
        <f>SUM(BG5:BG5)</f>
        <v>0</v>
      </c>
      <c r="BH3" s="141">
        <f>SUM(BH5:BH5)</f>
        <v>0</v>
      </c>
      <c r="BJ3" s="141">
        <f t="shared" ref="BJ3:CM3" si="0">SUM(BJ5:BJ5)</f>
        <v>1</v>
      </c>
      <c r="BK3" s="141">
        <f t="shared" si="0"/>
        <v>1</v>
      </c>
      <c r="BL3" s="141">
        <f t="shared" si="0"/>
        <v>1</v>
      </c>
      <c r="BM3" s="141">
        <f t="shared" si="0"/>
        <v>1</v>
      </c>
      <c r="BN3" s="141">
        <f t="shared" ref="BN3" si="1">SUM(BN5:BN5)</f>
        <v>1</v>
      </c>
      <c r="BO3" s="141">
        <f t="shared" si="0"/>
        <v>1</v>
      </c>
      <c r="BP3" s="141">
        <f t="shared" si="0"/>
        <v>0</v>
      </c>
      <c r="BQ3" s="141">
        <f t="shared" si="0"/>
        <v>0</v>
      </c>
      <c r="BR3" s="141">
        <f t="shared" si="0"/>
        <v>0</v>
      </c>
      <c r="BS3" s="141">
        <f t="shared" si="0"/>
        <v>0</v>
      </c>
      <c r="BT3" s="141">
        <f t="shared" si="0"/>
        <v>0</v>
      </c>
      <c r="BU3" s="141">
        <f t="shared" si="0"/>
        <v>0</v>
      </c>
      <c r="BV3" s="141">
        <f t="shared" si="0"/>
        <v>0</v>
      </c>
      <c r="BW3" s="141">
        <f t="shared" si="0"/>
        <v>0</v>
      </c>
      <c r="BX3" s="141">
        <f t="shared" si="0"/>
        <v>0</v>
      </c>
      <c r="BY3" s="141">
        <f t="shared" si="0"/>
        <v>0</v>
      </c>
      <c r="BZ3" s="141">
        <f t="shared" si="0"/>
        <v>0</v>
      </c>
      <c r="CA3" s="141">
        <f t="shared" si="0"/>
        <v>0</v>
      </c>
      <c r="CB3" s="141">
        <f t="shared" si="0"/>
        <v>0</v>
      </c>
      <c r="CC3" s="141">
        <f t="shared" si="0"/>
        <v>0</v>
      </c>
      <c r="CD3" s="141">
        <f t="shared" si="0"/>
        <v>0</v>
      </c>
      <c r="CE3" s="141">
        <f t="shared" si="0"/>
        <v>0</v>
      </c>
      <c r="CF3" s="141">
        <f t="shared" ref="CF3:CI3" si="2">SUM(CF5:CF5)</f>
        <v>0</v>
      </c>
      <c r="CG3" s="141">
        <f t="shared" si="2"/>
        <v>0</v>
      </c>
      <c r="CH3" s="141">
        <f t="shared" si="2"/>
        <v>0</v>
      </c>
      <c r="CI3" s="141">
        <f t="shared" si="2"/>
        <v>0</v>
      </c>
      <c r="CJ3" s="141">
        <f t="shared" si="0"/>
        <v>0</v>
      </c>
      <c r="CK3" s="141">
        <f t="shared" si="0"/>
        <v>0</v>
      </c>
      <c r="CL3" s="141">
        <f t="shared" si="0"/>
        <v>0</v>
      </c>
      <c r="CM3" s="141">
        <f t="shared" si="0"/>
        <v>0</v>
      </c>
      <c r="CO3" s="283"/>
    </row>
    <row r="4" spans="1:119" s="82" customFormat="1" ht="27.75" customHeight="1">
      <c r="A4" s="40"/>
      <c r="B4" s="385" t="s">
        <v>394</v>
      </c>
      <c r="C4" s="79" t="s">
        <v>454</v>
      </c>
      <c r="D4" s="385" t="s">
        <v>455</v>
      </c>
      <c r="E4" s="80" t="s">
        <v>456</v>
      </c>
      <c r="F4" s="385" t="s">
        <v>570</v>
      </c>
      <c r="G4" s="79" t="s">
        <v>547</v>
      </c>
      <c r="H4" s="79" t="s">
        <v>459</v>
      </c>
      <c r="I4" s="79" t="s">
        <v>460</v>
      </c>
      <c r="J4" s="79" t="s">
        <v>461</v>
      </c>
      <c r="K4" s="81" t="s">
        <v>462</v>
      </c>
      <c r="L4" s="81" t="s">
        <v>463</v>
      </c>
      <c r="M4" s="81" t="s">
        <v>464</v>
      </c>
      <c r="N4" s="81" t="s">
        <v>465</v>
      </c>
      <c r="O4" s="192" t="s">
        <v>466</v>
      </c>
      <c r="P4" s="192" t="s">
        <v>463</v>
      </c>
      <c r="Q4" s="192" t="s">
        <v>464</v>
      </c>
      <c r="R4" s="192" t="s">
        <v>465</v>
      </c>
      <c r="S4" s="288" t="s">
        <v>467</v>
      </c>
      <c r="T4" s="288" t="s">
        <v>463</v>
      </c>
      <c r="U4" s="288" t="s">
        <v>464</v>
      </c>
      <c r="V4" s="288" t="s">
        <v>465</v>
      </c>
      <c r="W4" s="293" t="s">
        <v>468</v>
      </c>
      <c r="X4" s="293" t="s">
        <v>463</v>
      </c>
      <c r="Y4" s="293" t="s">
        <v>464</v>
      </c>
      <c r="Z4" s="293" t="s">
        <v>465</v>
      </c>
      <c r="AA4" s="356" t="s">
        <v>469</v>
      </c>
      <c r="AB4" s="356" t="s">
        <v>463</v>
      </c>
      <c r="AC4" s="356" t="s">
        <v>464</v>
      </c>
      <c r="AD4" s="356" t="s">
        <v>465</v>
      </c>
      <c r="AE4" s="342" t="s">
        <v>470</v>
      </c>
      <c r="AF4" s="342" t="s">
        <v>463</v>
      </c>
      <c r="AG4" s="342" t="s">
        <v>464</v>
      </c>
      <c r="AH4" s="342" t="s">
        <v>465</v>
      </c>
      <c r="AI4" s="385" t="s">
        <v>48</v>
      </c>
      <c r="AJ4" s="40"/>
      <c r="AK4" s="282" t="s">
        <v>571</v>
      </c>
      <c r="AL4" s="40" t="s">
        <v>471</v>
      </c>
      <c r="AM4" s="40"/>
      <c r="AN4" s="141" t="s">
        <v>472</v>
      </c>
      <c r="AO4" s="141" t="s">
        <v>473</v>
      </c>
      <c r="AP4" s="141" t="s">
        <v>474</v>
      </c>
      <c r="AQ4" s="141" t="s">
        <v>475</v>
      </c>
      <c r="AR4" s="141" t="s">
        <v>448</v>
      </c>
      <c r="AS4" s="141" t="s">
        <v>476</v>
      </c>
      <c r="AT4" s="18"/>
      <c r="AU4" s="339" t="s">
        <v>477</v>
      </c>
      <c r="AV4" s="238" t="s">
        <v>478</v>
      </c>
      <c r="AW4" s="141" t="s">
        <v>407</v>
      </c>
      <c r="AX4" s="141" t="s">
        <v>408</v>
      </c>
      <c r="AY4" s="141" t="s">
        <v>409</v>
      </c>
      <c r="AZ4" s="141" t="s">
        <v>410</v>
      </c>
      <c r="BA4" s="141" t="s">
        <v>448</v>
      </c>
      <c r="BB4" s="141" t="s">
        <v>411</v>
      </c>
      <c r="BC4" s="18"/>
      <c r="BD4" s="18"/>
      <c r="BE4" s="141" t="s">
        <v>479</v>
      </c>
      <c r="BF4" s="141" t="s">
        <v>480</v>
      </c>
      <c r="BG4" s="141" t="s">
        <v>481</v>
      </c>
      <c r="BH4" s="141" t="s">
        <v>404</v>
      </c>
      <c r="BI4" s="18"/>
      <c r="BJ4" s="141" t="s">
        <v>444</v>
      </c>
      <c r="BK4" s="141" t="s">
        <v>445</v>
      </c>
      <c r="BL4" s="141" t="s">
        <v>446</v>
      </c>
      <c r="BM4" s="141" t="s">
        <v>447</v>
      </c>
      <c r="BN4" s="141" t="s">
        <v>448</v>
      </c>
      <c r="BO4" s="141" t="s">
        <v>449</v>
      </c>
      <c r="BP4" s="221" t="s">
        <v>479</v>
      </c>
      <c r="BQ4" s="141" t="s">
        <v>480</v>
      </c>
      <c r="BR4" s="141" t="s">
        <v>481</v>
      </c>
      <c r="BS4" s="141" t="s">
        <v>404</v>
      </c>
      <c r="BT4" s="141" t="s">
        <v>479</v>
      </c>
      <c r="BU4" s="141" t="s">
        <v>480</v>
      </c>
      <c r="BV4" s="141" t="s">
        <v>481</v>
      </c>
      <c r="BW4" s="141" t="s">
        <v>404</v>
      </c>
      <c r="BX4" s="141" t="s">
        <v>479</v>
      </c>
      <c r="BY4" s="141" t="s">
        <v>480</v>
      </c>
      <c r="BZ4" s="141" t="s">
        <v>481</v>
      </c>
      <c r="CA4" s="141" t="s">
        <v>404</v>
      </c>
      <c r="CB4" s="141" t="s">
        <v>479</v>
      </c>
      <c r="CC4" s="141" t="s">
        <v>480</v>
      </c>
      <c r="CD4" s="141" t="s">
        <v>481</v>
      </c>
      <c r="CE4" s="141" t="s">
        <v>404</v>
      </c>
      <c r="CF4" s="141" t="s">
        <v>479</v>
      </c>
      <c r="CG4" s="141" t="s">
        <v>480</v>
      </c>
      <c r="CH4" s="141" t="s">
        <v>481</v>
      </c>
      <c r="CI4" s="141" t="s">
        <v>404</v>
      </c>
      <c r="CJ4" s="141" t="s">
        <v>479</v>
      </c>
      <c r="CK4" s="141" t="s">
        <v>480</v>
      </c>
      <c r="CL4" s="141" t="s">
        <v>481</v>
      </c>
      <c r="CM4" s="141" t="s">
        <v>404</v>
      </c>
      <c r="CN4" s="40"/>
      <c r="CO4" s="284">
        <f>SUM(CO5:CO5)</f>
        <v>6</v>
      </c>
      <c r="CP4" s="40"/>
      <c r="CQ4" s="40"/>
      <c r="CR4" s="40"/>
      <c r="CS4" s="40"/>
      <c r="CT4" s="40"/>
      <c r="CU4" s="40"/>
      <c r="CV4" s="40"/>
      <c r="CW4" s="40"/>
      <c r="CX4" s="40"/>
      <c r="CY4" s="40"/>
      <c r="CZ4" s="40"/>
      <c r="DA4" s="40"/>
      <c r="DB4" s="40"/>
      <c r="DC4" s="40"/>
      <c r="DD4" s="40"/>
      <c r="DE4" s="40"/>
      <c r="DF4" s="40"/>
      <c r="DG4" s="40"/>
      <c r="DH4" s="40"/>
      <c r="DI4" s="40"/>
      <c r="DJ4" s="40"/>
      <c r="DK4" s="40"/>
      <c r="DL4" s="40"/>
      <c r="DM4" s="40"/>
      <c r="DN4" s="40"/>
      <c r="DO4" s="40"/>
    </row>
    <row r="5" spans="1:119" ht="350">
      <c r="B5" s="389">
        <f>ROW()-4</f>
        <v>1</v>
      </c>
      <c r="C5" s="116" t="s">
        <v>821</v>
      </c>
      <c r="D5" s="117" t="s">
        <v>822</v>
      </c>
      <c r="E5" s="388" t="s">
        <v>823</v>
      </c>
      <c r="F5" s="387">
        <f>AU5</f>
        <v>6</v>
      </c>
      <c r="G5" s="191" t="s">
        <v>824</v>
      </c>
      <c r="H5" s="256" t="s">
        <v>825</v>
      </c>
      <c r="I5" s="191" t="s">
        <v>826</v>
      </c>
      <c r="J5" s="191" t="s">
        <v>827</v>
      </c>
      <c r="K5" s="257"/>
      <c r="L5" s="390"/>
      <c r="M5" s="391"/>
      <c r="N5" s="391"/>
      <c r="O5" s="257"/>
      <c r="P5" s="390"/>
      <c r="Q5" s="391"/>
      <c r="R5" s="391"/>
      <c r="S5" s="257"/>
      <c r="T5" s="390"/>
      <c r="U5" s="391"/>
      <c r="V5" s="391"/>
      <c r="W5" s="257"/>
      <c r="X5" s="390"/>
      <c r="Y5" s="391"/>
      <c r="Z5" s="391"/>
      <c r="AA5" s="257"/>
      <c r="AB5" s="390"/>
      <c r="AC5" s="391"/>
      <c r="AD5" s="391"/>
      <c r="AE5" s="257"/>
      <c r="AF5" s="262"/>
      <c r="AG5" s="257"/>
      <c r="AH5" s="257"/>
      <c r="AI5" s="443"/>
      <c r="AK5" s="85" t="s">
        <v>496</v>
      </c>
      <c r="AM5" s="83"/>
      <c r="AN5" s="237" t="str">
        <f>IF(K5=0,"",K5)</f>
        <v/>
      </c>
      <c r="AO5" s="237" t="str">
        <f>IF(O5=0,"",O5)</f>
        <v/>
      </c>
      <c r="AP5" s="237" t="str">
        <f>IF(S5=0,"",S5)</f>
        <v/>
      </c>
      <c r="AQ5" s="237" t="str">
        <f>IF(W5=0,"",W5)</f>
        <v/>
      </c>
      <c r="AR5" s="237" t="str">
        <f>IF(AA5=0,"",AA5)</f>
        <v/>
      </c>
      <c r="AS5" s="237" t="str">
        <f>IF(AE5=0,"",AE5)</f>
        <v/>
      </c>
      <c r="AT5" s="83"/>
      <c r="AU5" s="237">
        <f>SUM(AW5:BB5)</f>
        <v>6</v>
      </c>
      <c r="AV5" s="237" t="s">
        <v>30</v>
      </c>
      <c r="AW5" s="237">
        <f t="shared" ref="AW5:BB5" si="3">IF(AN5&lt;&gt;"-", 1,0)</f>
        <v>1</v>
      </c>
      <c r="AX5" s="237">
        <f t="shared" si="3"/>
        <v>1</v>
      </c>
      <c r="AY5" s="237">
        <f t="shared" si="3"/>
        <v>1</v>
      </c>
      <c r="AZ5" s="237">
        <f t="shared" si="3"/>
        <v>1</v>
      </c>
      <c r="BA5" s="237">
        <f t="shared" si="3"/>
        <v>1</v>
      </c>
      <c r="BB5" s="237">
        <f t="shared" si="3"/>
        <v>1</v>
      </c>
      <c r="BC5" s="83"/>
      <c r="BD5" s="83"/>
      <c r="BE5" s="237">
        <f>BP5+BT5+BX5+CB5+CF5+CJ5</f>
        <v>0</v>
      </c>
      <c r="BF5" s="237">
        <f t="shared" ref="BF5:BH5" si="4">BQ5+BU5+BY5+CC5+CG5+CK5</f>
        <v>0</v>
      </c>
      <c r="BG5" s="237">
        <f t="shared" si="4"/>
        <v>0</v>
      </c>
      <c r="BH5" s="237">
        <f t="shared" si="4"/>
        <v>0</v>
      </c>
      <c r="BI5" s="83"/>
      <c r="BJ5" s="237">
        <f t="shared" ref="BJ5:BO5" si="5">IF(OR(AN5="-", AN5="NA"),0,AW5)</f>
        <v>1</v>
      </c>
      <c r="BK5" s="237">
        <f t="shared" si="5"/>
        <v>1</v>
      </c>
      <c r="BL5" s="237">
        <f t="shared" si="5"/>
        <v>1</v>
      </c>
      <c r="BM5" s="237">
        <f t="shared" si="5"/>
        <v>1</v>
      </c>
      <c r="BN5" s="237">
        <f t="shared" si="5"/>
        <v>1</v>
      </c>
      <c r="BO5" s="237">
        <f t="shared" si="5"/>
        <v>1</v>
      </c>
      <c r="BP5" s="237">
        <f>IF($AN5=BP$4,$BJ5,0)</f>
        <v>0</v>
      </c>
      <c r="BQ5" s="237">
        <f>IF($AN5=BQ$4,$BJ5,0)</f>
        <v>0</v>
      </c>
      <c r="BR5" s="237">
        <f>IF($AN5=BR$4,$BJ5,0)</f>
        <v>0</v>
      </c>
      <c r="BS5" s="237">
        <f>IF($AN5=BS$4,$AW5,0)</f>
        <v>0</v>
      </c>
      <c r="BT5" s="237">
        <f>IF($AO5=BT$4,$BK5,0)</f>
        <v>0</v>
      </c>
      <c r="BU5" s="237">
        <f>IF($AO5=BU$4,$BK5,0)</f>
        <v>0</v>
      </c>
      <c r="BV5" s="237">
        <f>IF($AO5=BV$4,$BK5,0)</f>
        <v>0</v>
      </c>
      <c r="BW5" s="237">
        <f>IF($AO5=BW$4,$AX5,0)</f>
        <v>0</v>
      </c>
      <c r="BX5" s="237">
        <f>IF($AP5=BX$4,$BL5,0)</f>
        <v>0</v>
      </c>
      <c r="BY5" s="237">
        <f>IF($AP5=BY$4,$BL5,0)</f>
        <v>0</v>
      </c>
      <c r="BZ5" s="237">
        <f>IF($AP5=BZ$4,$BL5,0)</f>
        <v>0</v>
      </c>
      <c r="CA5" s="237">
        <f>IF($AP5=CA$4,$AY5,0)</f>
        <v>0</v>
      </c>
      <c r="CB5" s="237">
        <f>IF($AQ5=CB$4,$AZ5,0)</f>
        <v>0</v>
      </c>
      <c r="CC5" s="237">
        <f>IF($AQ5=CC$4,$AZ5,0)</f>
        <v>0</v>
      </c>
      <c r="CD5" s="237">
        <f>IF($AQ5=CD$4,$AZ5,0)</f>
        <v>0</v>
      </c>
      <c r="CE5" s="237">
        <f>IF($AQ5=CE$4,$AZ5,0)</f>
        <v>0</v>
      </c>
      <c r="CF5" s="237">
        <f>IF($AR5=CF$4,$BA5,0)</f>
        <v>0</v>
      </c>
      <c r="CG5" s="237">
        <f t="shared" ref="CG5:CI5" si="6">IF($AR5=CG$4,$BA5,0)</f>
        <v>0</v>
      </c>
      <c r="CH5" s="237">
        <f t="shared" si="6"/>
        <v>0</v>
      </c>
      <c r="CI5" s="237">
        <f t="shared" si="6"/>
        <v>0</v>
      </c>
      <c r="CJ5" s="237">
        <f>IF($AS5=CJ$4,$BB5,0)</f>
        <v>0</v>
      </c>
      <c r="CK5" s="237">
        <f>IF($AS5=CK$4,$BB5,0)</f>
        <v>0</v>
      </c>
      <c r="CL5" s="237">
        <f>IF($AS5=CL$4,$BB5,0)</f>
        <v>0</v>
      </c>
      <c r="CM5" s="237">
        <f>IF($AS5=CM$4,$BB5,0)</f>
        <v>0</v>
      </c>
      <c r="CN5" s="83"/>
      <c r="CO5" s="237">
        <f>IF(AK5&lt;&gt;"Manual",SUM(BJ5:BO5),0)</f>
        <v>6</v>
      </c>
    </row>
    <row r="6" spans="1:119">
      <c r="B6" s="129"/>
      <c r="C6" s="110"/>
      <c r="D6" s="110"/>
      <c r="E6" s="92"/>
      <c r="F6" s="91"/>
      <c r="G6" s="91"/>
      <c r="H6" s="129"/>
      <c r="I6" s="110"/>
      <c r="J6" s="110"/>
      <c r="K6" s="99"/>
      <c r="L6" s="98"/>
      <c r="M6" s="99"/>
      <c r="N6" s="99"/>
      <c r="O6" s="99"/>
      <c r="P6" s="98"/>
      <c r="Q6" s="99"/>
      <c r="R6" s="99"/>
      <c r="S6" s="99"/>
      <c r="T6" s="98"/>
      <c r="U6" s="99"/>
      <c r="V6" s="99"/>
      <c r="W6" s="99"/>
      <c r="X6" s="98"/>
      <c r="Y6" s="99"/>
      <c r="Z6" s="99"/>
      <c r="AA6" s="99"/>
      <c r="AB6" s="98"/>
      <c r="AC6" s="99"/>
      <c r="AD6" s="99"/>
      <c r="AE6" s="99"/>
      <c r="AF6" s="98"/>
      <c r="AG6" s="99"/>
      <c r="AH6" s="99"/>
      <c r="AI6" s="76"/>
      <c r="AK6" s="77"/>
      <c r="AM6" s="83"/>
      <c r="AN6" s="83"/>
      <c r="AO6" s="83"/>
      <c r="AP6" s="83"/>
      <c r="AQ6" s="83"/>
      <c r="AR6" s="83"/>
      <c r="AS6" s="83"/>
    </row>
    <row r="7" spans="1:119">
      <c r="AM7" s="83"/>
      <c r="AN7" s="83"/>
      <c r="AO7" s="83"/>
      <c r="AP7" s="83"/>
      <c r="AQ7" s="83"/>
      <c r="AR7" s="83"/>
      <c r="AS7" s="83"/>
    </row>
    <row r="8" spans="1:119">
      <c r="AM8" s="83"/>
      <c r="AN8" s="83"/>
      <c r="AO8" s="83"/>
      <c r="AP8" s="83"/>
      <c r="AQ8" s="83"/>
      <c r="AR8" s="83"/>
      <c r="AS8" s="83"/>
    </row>
    <row r="9" spans="1:119">
      <c r="AM9" s="83"/>
      <c r="AN9" s="83"/>
      <c r="AO9" s="83"/>
      <c r="AP9" s="83"/>
      <c r="AQ9" s="83"/>
      <c r="AR9" s="83"/>
      <c r="AS9" s="83"/>
    </row>
    <row r="10" spans="1:119">
      <c r="AM10" s="83"/>
      <c r="AN10" s="83"/>
      <c r="AO10" s="83"/>
      <c r="AP10" s="83"/>
      <c r="AQ10" s="83"/>
      <c r="AR10" s="83"/>
      <c r="AS10" s="83"/>
    </row>
    <row r="11" spans="1:119">
      <c r="AM11" s="83"/>
      <c r="AN11" s="83"/>
      <c r="AO11" s="83"/>
      <c r="AP11" s="83"/>
      <c r="AQ11" s="83"/>
      <c r="AR11" s="83"/>
      <c r="AS11" s="83"/>
    </row>
    <row r="12" spans="1:119">
      <c r="AM12" s="83"/>
      <c r="AN12" s="83"/>
      <c r="AO12" s="83"/>
      <c r="AP12" s="83"/>
      <c r="AQ12" s="83"/>
      <c r="AR12" s="83"/>
      <c r="AS12" s="83"/>
    </row>
    <row r="13" spans="1:119">
      <c r="AM13" s="83"/>
      <c r="AN13" s="83"/>
      <c r="AO13" s="83"/>
      <c r="AP13" s="83"/>
      <c r="AQ13" s="83"/>
      <c r="AR13" s="83"/>
      <c r="AS13" s="83"/>
    </row>
    <row r="14" spans="1:119">
      <c r="AM14" s="83"/>
      <c r="AN14" s="83"/>
      <c r="AO14" s="83"/>
      <c r="AP14" s="83"/>
      <c r="AQ14" s="83"/>
      <c r="AR14" s="83"/>
      <c r="AS14" s="83"/>
    </row>
    <row r="15" spans="1:119">
      <c r="AM15" s="83"/>
      <c r="AN15" s="83"/>
      <c r="AO15" s="83"/>
      <c r="AP15" s="83"/>
      <c r="AQ15" s="83"/>
      <c r="AR15" s="83"/>
      <c r="AS15" s="83"/>
    </row>
    <row r="16" spans="1:119">
      <c r="AM16" s="83"/>
      <c r="AN16" s="83"/>
      <c r="AO16" s="83"/>
      <c r="AP16" s="83"/>
      <c r="AQ16" s="83"/>
      <c r="AR16" s="83"/>
      <c r="AS16" s="83"/>
    </row>
    <row r="17" spans="39:45">
      <c r="AM17" s="83"/>
      <c r="AN17" s="83"/>
      <c r="AO17" s="83"/>
      <c r="AP17" s="83"/>
      <c r="AQ17" s="83"/>
      <c r="AR17" s="83"/>
      <c r="AS17" s="83"/>
    </row>
    <row r="18" spans="39:45">
      <c r="AM18" s="83"/>
      <c r="AN18" s="83"/>
      <c r="AO18" s="83"/>
      <c r="AP18" s="83"/>
      <c r="AQ18" s="83"/>
      <c r="AR18" s="83"/>
      <c r="AS18" s="83"/>
    </row>
    <row r="19" spans="39:45">
      <c r="AN19" s="83"/>
      <c r="AO19" s="83"/>
      <c r="AP19" s="83"/>
      <c r="AQ19" s="83"/>
      <c r="AR19" s="83"/>
      <c r="AS19" s="83"/>
    </row>
    <row r="20" spans="39:45">
      <c r="AN20" s="83"/>
      <c r="AO20" s="83"/>
      <c r="AP20" s="83"/>
      <c r="AQ20" s="83"/>
      <c r="AR20" s="83"/>
      <c r="AS20" s="83"/>
    </row>
    <row r="21" spans="39:45">
      <c r="AN21" s="83"/>
      <c r="AO21" s="83"/>
      <c r="AP21" s="83"/>
      <c r="AQ21" s="83"/>
      <c r="AR21" s="83"/>
      <c r="AS21" s="83"/>
    </row>
    <row r="22" spans="39:45">
      <c r="AN22" s="83"/>
      <c r="AO22" s="83"/>
      <c r="AP22" s="83"/>
      <c r="AQ22" s="83"/>
      <c r="AR22" s="83"/>
      <c r="AS22" s="83"/>
    </row>
    <row r="23" spans="39:45">
      <c r="AN23" s="83"/>
      <c r="AO23" s="83"/>
      <c r="AP23" s="83"/>
      <c r="AQ23" s="83"/>
      <c r="AR23" s="83"/>
      <c r="AS23" s="83"/>
    </row>
    <row r="24" spans="39:45">
      <c r="AN24" s="83"/>
      <c r="AO24" s="83"/>
      <c r="AP24" s="83"/>
      <c r="AQ24" s="83"/>
      <c r="AR24" s="83"/>
      <c r="AS24" s="83"/>
    </row>
    <row r="25" spans="39:45">
      <c r="AN25" s="83"/>
      <c r="AO25" s="83"/>
      <c r="AP25" s="83"/>
      <c r="AQ25" s="83"/>
      <c r="AR25" s="83"/>
      <c r="AS25" s="83"/>
    </row>
    <row r="26" spans="39:45">
      <c r="AN26" s="83"/>
      <c r="AO26" s="83"/>
      <c r="AP26" s="83"/>
      <c r="AQ26" s="83"/>
      <c r="AR26" s="83"/>
      <c r="AS26" s="83"/>
    </row>
    <row r="27" spans="39:45">
      <c r="AN27" s="83"/>
      <c r="AO27" s="83"/>
      <c r="AP27" s="83"/>
      <c r="AQ27" s="83"/>
      <c r="AR27" s="83"/>
      <c r="AS27" s="83"/>
    </row>
    <row r="28" spans="39:45">
      <c r="AN28" s="83"/>
      <c r="AO28" s="83"/>
      <c r="AP28" s="83"/>
      <c r="AQ28" s="83"/>
      <c r="AR28" s="83"/>
      <c r="AS28" s="83"/>
    </row>
    <row r="29" spans="39:45">
      <c r="AN29" s="83"/>
      <c r="AO29" s="83"/>
      <c r="AP29" s="83"/>
      <c r="AQ29" s="83"/>
      <c r="AR29" s="83"/>
      <c r="AS29" s="83"/>
    </row>
    <row r="30" spans="39:45">
      <c r="AN30" s="83"/>
      <c r="AO30" s="83"/>
      <c r="AP30" s="83"/>
      <c r="AQ30" s="83"/>
      <c r="AR30" s="83"/>
      <c r="AS30" s="83"/>
    </row>
    <row r="31" spans="39:45">
      <c r="AN31" s="83"/>
      <c r="AO31" s="83"/>
      <c r="AP31" s="83"/>
      <c r="AQ31" s="83"/>
      <c r="AR31" s="83"/>
      <c r="AS31" s="83"/>
    </row>
    <row r="32" spans="39:45">
      <c r="AN32" s="83"/>
      <c r="AO32" s="83"/>
      <c r="AP32" s="83"/>
      <c r="AQ32" s="83"/>
      <c r="AR32" s="83"/>
      <c r="AS32" s="83"/>
    </row>
    <row r="33" spans="40:45">
      <c r="AN33" s="83"/>
      <c r="AO33" s="83"/>
      <c r="AP33" s="83"/>
      <c r="AQ33" s="83"/>
      <c r="AR33" s="83"/>
      <c r="AS33" s="83"/>
    </row>
    <row r="34" spans="40:45">
      <c r="AN34" s="83"/>
      <c r="AO34" s="83"/>
      <c r="AP34" s="83"/>
      <c r="AQ34" s="83"/>
      <c r="AR34" s="83"/>
      <c r="AS34" s="83"/>
    </row>
    <row r="35" spans="40:45">
      <c r="AN35" s="83"/>
      <c r="AO35" s="83"/>
      <c r="AP35" s="83"/>
      <c r="AQ35" s="83"/>
      <c r="AR35" s="83"/>
      <c r="AS35" s="83"/>
    </row>
    <row r="36" spans="40:45">
      <c r="AN36" s="83"/>
      <c r="AO36" s="83"/>
      <c r="AP36" s="83"/>
      <c r="AQ36" s="83"/>
      <c r="AR36" s="83"/>
      <c r="AS36" s="83"/>
    </row>
    <row r="37" spans="40:45">
      <c r="AN37" s="83"/>
      <c r="AO37" s="83"/>
      <c r="AP37" s="83"/>
      <c r="AQ37" s="83"/>
      <c r="AR37" s="83"/>
      <c r="AS37" s="83"/>
    </row>
    <row r="38" spans="40:45">
      <c r="AN38" s="83"/>
      <c r="AO38" s="83"/>
      <c r="AP38" s="83"/>
      <c r="AQ38" s="83"/>
      <c r="AR38" s="83"/>
      <c r="AS38" s="83"/>
    </row>
    <row r="39" spans="40:45">
      <c r="AN39" s="83"/>
      <c r="AO39" s="83"/>
      <c r="AP39" s="83"/>
      <c r="AQ39" s="83"/>
      <c r="AR39" s="83"/>
      <c r="AS39" s="83"/>
    </row>
    <row r="40" spans="40:45">
      <c r="AN40" s="83"/>
      <c r="AO40" s="83"/>
      <c r="AP40" s="83"/>
      <c r="AQ40" s="83"/>
      <c r="AR40" s="83"/>
      <c r="AS40" s="83"/>
    </row>
    <row r="41" spans="40:45">
      <c r="AN41" s="83"/>
      <c r="AO41" s="83"/>
      <c r="AP41" s="83"/>
      <c r="AQ41" s="83"/>
      <c r="AR41" s="83"/>
      <c r="AS41" s="83"/>
    </row>
    <row r="42" spans="40:45">
      <c r="AN42" s="83"/>
      <c r="AO42" s="83"/>
      <c r="AP42" s="83"/>
      <c r="AQ42" s="83"/>
      <c r="AR42" s="83"/>
      <c r="AS42" s="83"/>
    </row>
    <row r="43" spans="40:45">
      <c r="AN43" s="83"/>
      <c r="AO43" s="83"/>
      <c r="AP43" s="83"/>
      <c r="AQ43" s="83"/>
      <c r="AR43" s="83"/>
      <c r="AS43" s="83"/>
    </row>
    <row r="44" spans="40:45">
      <c r="AN44" s="83"/>
      <c r="AO44" s="83"/>
      <c r="AP44" s="83"/>
      <c r="AQ44" s="83"/>
      <c r="AR44" s="83"/>
      <c r="AS44" s="83"/>
    </row>
    <row r="45" spans="40:45">
      <c r="AN45" s="83"/>
      <c r="AO45" s="83"/>
      <c r="AP45" s="83"/>
      <c r="AQ45" s="83"/>
      <c r="AR45" s="83"/>
      <c r="AS45" s="83"/>
    </row>
    <row r="46" spans="40:45">
      <c r="AN46" s="83"/>
      <c r="AO46" s="83"/>
      <c r="AP46" s="83"/>
      <c r="AQ46" s="83"/>
      <c r="AR46" s="83"/>
      <c r="AS46" s="83"/>
    </row>
    <row r="47" spans="40:45">
      <c r="AN47" s="83"/>
      <c r="AO47" s="83"/>
      <c r="AP47" s="83"/>
      <c r="AQ47" s="83"/>
      <c r="AR47" s="83"/>
      <c r="AS47" s="83"/>
    </row>
    <row r="48" spans="40:45">
      <c r="AN48" s="83"/>
      <c r="AO48" s="83"/>
      <c r="AP48" s="83"/>
      <c r="AQ48" s="83"/>
      <c r="AR48" s="83"/>
      <c r="AS48" s="83"/>
    </row>
    <row r="49" spans="40:45">
      <c r="AN49" s="83"/>
      <c r="AO49" s="83"/>
      <c r="AP49" s="83"/>
      <c r="AQ49" s="83"/>
      <c r="AR49" s="83"/>
      <c r="AS49" s="83"/>
    </row>
    <row r="50" spans="40:45">
      <c r="AN50" s="83"/>
      <c r="AO50" s="83"/>
      <c r="AP50" s="83"/>
      <c r="AQ50" s="83"/>
      <c r="AR50" s="83"/>
      <c r="AS50" s="83"/>
    </row>
    <row r="51" spans="40:45">
      <c r="AN51" s="83"/>
      <c r="AO51" s="83"/>
      <c r="AP51" s="83"/>
      <c r="AQ51" s="83"/>
      <c r="AR51" s="83"/>
      <c r="AS51" s="83"/>
    </row>
    <row r="52" spans="40:45">
      <c r="AN52" s="83"/>
      <c r="AO52" s="83"/>
      <c r="AP52" s="83"/>
      <c r="AQ52" s="83"/>
      <c r="AR52" s="83"/>
      <c r="AS52" s="83"/>
    </row>
    <row r="53" spans="40:45">
      <c r="AN53" s="83"/>
      <c r="AO53" s="83"/>
      <c r="AP53" s="83"/>
      <c r="AQ53" s="83"/>
      <c r="AR53" s="83"/>
      <c r="AS53" s="83"/>
    </row>
    <row r="54" spans="40:45">
      <c r="AN54" s="83"/>
      <c r="AO54" s="83"/>
      <c r="AP54" s="83"/>
      <c r="AQ54" s="83"/>
      <c r="AR54" s="83"/>
      <c r="AS54" s="83"/>
    </row>
    <row r="55" spans="40:45">
      <c r="AN55" s="83"/>
      <c r="AO55" s="83"/>
      <c r="AP55" s="83"/>
      <c r="AQ55" s="83"/>
      <c r="AR55" s="83"/>
      <c r="AS55" s="83"/>
    </row>
    <row r="56" spans="40:45">
      <c r="AN56" s="83"/>
      <c r="AO56" s="83"/>
      <c r="AP56" s="83"/>
      <c r="AQ56" s="83"/>
      <c r="AR56" s="83"/>
      <c r="AS56" s="83"/>
    </row>
    <row r="57" spans="40:45">
      <c r="AN57" s="83"/>
      <c r="AO57" s="83"/>
      <c r="AP57" s="83"/>
      <c r="AQ57" s="83"/>
      <c r="AR57" s="83"/>
      <c r="AS57" s="83"/>
    </row>
    <row r="58" spans="40:45">
      <c r="AN58" s="83"/>
      <c r="AO58" s="83"/>
      <c r="AP58" s="83"/>
      <c r="AQ58" s="83"/>
      <c r="AR58" s="83"/>
      <c r="AS58" s="83"/>
    </row>
    <row r="59" spans="40:45">
      <c r="AN59" s="83"/>
      <c r="AO59" s="83"/>
      <c r="AP59" s="83"/>
      <c r="AQ59" s="83"/>
      <c r="AR59" s="83"/>
      <c r="AS59" s="83"/>
    </row>
  </sheetData>
  <phoneticPr fontId="3"/>
  <conditionalFormatting sqref="K5:N5">
    <cfRule type="expression" dxfId="13" priority="17">
      <formula>OR($K5="NA")</formula>
    </cfRule>
    <cfRule type="expression" dxfId="12" priority="21" stopIfTrue="1">
      <formula>OR($K5="NT")</formula>
    </cfRule>
  </conditionalFormatting>
  <conditionalFormatting sqref="O5 K5">
    <cfRule type="cellIs" dxfId="11" priority="20" stopIfTrue="1" operator="equal">
      <formula>"NG"</formula>
    </cfRule>
  </conditionalFormatting>
  <conditionalFormatting sqref="O5:R5">
    <cfRule type="expression" dxfId="10" priority="16">
      <formula>OR($O5="NT")</formula>
    </cfRule>
    <cfRule type="expression" dxfId="9" priority="19" stopIfTrue="1">
      <formula>OR($O5="NA")</formula>
    </cfRule>
  </conditionalFormatting>
  <conditionalFormatting sqref="S5">
    <cfRule type="cellIs" dxfId="8" priority="15" stopIfTrue="1" operator="equal">
      <formula>"NG"</formula>
    </cfRule>
  </conditionalFormatting>
  <conditionalFormatting sqref="S5:V5">
    <cfRule type="expression" dxfId="7" priority="13">
      <formula>OR($S5="NT")</formula>
    </cfRule>
    <cfRule type="expression" dxfId="6" priority="14" stopIfTrue="1">
      <formula>OR($S5="NA")</formula>
    </cfRule>
  </conditionalFormatting>
  <conditionalFormatting sqref="W5">
    <cfRule type="cellIs" dxfId="5" priority="12" stopIfTrue="1" operator="equal">
      <formula>"NG"</formula>
    </cfRule>
  </conditionalFormatting>
  <conditionalFormatting sqref="W5:AD5">
    <cfRule type="expression" dxfId="4" priority="1">
      <formula>OR($W5="NT")</formula>
    </cfRule>
  </conditionalFormatting>
  <conditionalFormatting sqref="W5:AH5">
    <cfRule type="expression" dxfId="3" priority="2" stopIfTrue="1">
      <formula>OR($W5="NA")</formula>
    </cfRule>
  </conditionalFormatting>
  <conditionalFormatting sqref="AA5">
    <cfRule type="cellIs" dxfId="2" priority="3" stopIfTrue="1" operator="equal">
      <formula>"NG"</formula>
    </cfRule>
  </conditionalFormatting>
  <conditionalFormatting sqref="AE5">
    <cfRule type="cellIs" dxfId="1" priority="6" stopIfTrue="1" operator="equal">
      <formula>"NG"</formula>
    </cfRule>
  </conditionalFormatting>
  <conditionalFormatting sqref="AE5:AH5">
    <cfRule type="expression" dxfId="0" priority="5" stopIfTrue="1">
      <formula>OR($W5="NT")</formula>
    </cfRule>
  </conditionalFormatting>
  <dataValidations count="4">
    <dataValidation type="list" showInputMessage="1" sqref="WXS5:WXV6 LG5:LJ6 VC5:VF6 AEY5:AFB6 AOU5:AOX6 AYQ5:AYT6 BIM5:BIP6 BSI5:BSL6 CCE5:CCH6 CMA5:CMD6 CVW5:CVZ6 DFS5:DFV6 DPO5:DPR6 DZK5:DZN6 EJG5:EJJ6 ETC5:ETF6 FCY5:FDB6 FMU5:FMX6 FWQ5:FWT6 GGM5:GGP6 GQI5:GQL6 HAE5:HAH6 HKA5:HKD6 HTW5:HTZ6 IDS5:IDV6 INO5:INR6 IXK5:IXN6 JHG5:JHJ6 JRC5:JRF6 KAY5:KBB6 KKU5:KKX6 KUQ5:KUT6 LEM5:LEP6 LOI5:LOL6 LYE5:LYH6 MIA5:MID6 MRW5:MRZ6 NBS5:NBV6 NLO5:NLR6 NVK5:NVN6 OFG5:OFJ6 OPC5:OPF6 OYY5:OZB6 PIU5:PIX6 PSQ5:PST6 QCM5:QCP6 QMI5:QML6 QWE5:QWH6 RGA5:RGD6 RPW5:RPZ6 RZS5:RZV6 SJO5:SJR6 STK5:STN6 TDG5:TDJ6 TNC5:TNF6 TWY5:TXB6 UGU5:UGX6 UQQ5:UQT6 VAM5:VAP6 VKI5:VKL6 VUE5:VUH6 WEA5:WED6 WNW5:WNZ6 K6 O6 S6 W6 AE6 AA6" xr:uid="{00000000-0002-0000-1100-000000000000}">
      <formula1>"○,×,－"</formula1>
    </dataValidation>
    <dataValidation type="list" allowBlank="1" showInputMessage="1" showErrorMessage="1" sqref="LK5:LK6 VG5:VG6 AFC5:AFC6 AOY5:AOY6 AYU5:AYU6 BIQ5:BIQ6 BSM5:BSM6 CCI5:CCI6 CME5:CME6 CWA5:CWA6 DFW5:DFW6 DPS5:DPS6 DZO5:DZO6 EJK5:EJK6 ETG5:ETG6 FDC5:FDC6 FMY5:FMY6 FWU5:FWU6 GGQ5:GGQ6 GQM5:GQM6 HAI5:HAI6 HKE5:HKE6 HUA5:HUA6 IDW5:IDW6 INS5:INS6 IXO5:IXO6 JHK5:JHK6 JRG5:JRG6 KBC5:KBC6 KKY5:KKY6 KUU5:KUU6 LEQ5:LEQ6 LOM5:LOM6 LYI5:LYI6 MIE5:MIE6 MSA5:MSA6 NBW5:NBW6 NLS5:NLS6 NVO5:NVO6 OFK5:OFK6 OPG5:OPG6 OZC5:OZC6 PIY5:PIY6 PSU5:PSU6 QCQ5:QCQ6 QMM5:QMM6 QWI5:QWI6 RGE5:RGE6 RQA5:RQA6 RZW5:RZW6 SJS5:SJS6 STO5:STO6 TDK5:TDK6 TNG5:TNG6 TXC5:TXC6 UGY5:UGY6 UQU5:UQU6 VAQ5:VAQ6 VKM5:VKM6 VUI5:VUI6 WEE5:WEE6 WOA5:WOA6 WXW5:WXW6" xr:uid="{00000000-0002-0000-1100-000001000000}">
      <formula1>"OK,NG,NT,'-,'---"</formula1>
    </dataValidation>
    <dataValidation type="list" showInputMessage="1" sqref="K5 O5 S5 W5 AE5 AA5" xr:uid="{00000000-0002-0000-1100-000002000000}">
      <formula1>"-,OK,NG,NT,NA"</formula1>
    </dataValidation>
    <dataValidation type="list" allowBlank="1" showInputMessage="1" showErrorMessage="1" sqref="AK5" xr:uid="{00000000-0002-0000-1100-000003000000}">
      <formula1>"TP,Macro,Script,Manual"</formula1>
    </dataValidation>
  </dataValidations>
  <pageMargins left="0.7" right="0.7" top="0.75" bottom="0.75" header="0.3" footer="0.3"/>
  <pageSetup paperSize="9" scale="21"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3:B502"/>
  <sheetViews>
    <sheetView showGridLines="0" view="pageBreakPreview" topLeftCell="A469" zoomScale="85" zoomScaleNormal="100" zoomScaleSheetLayoutView="85" workbookViewId="0">
      <selection activeCell="B46" sqref="B46"/>
    </sheetView>
  </sheetViews>
  <sheetFormatPr defaultColWidth="9" defaultRowHeight="13"/>
  <cols>
    <col min="1" max="1" width="4.7265625" style="211" customWidth="1"/>
    <col min="2" max="2" width="98.7265625" style="211" customWidth="1"/>
    <col min="3" max="16384" width="9" style="211"/>
  </cols>
  <sheetData>
    <row r="3" spans="1:2">
      <c r="A3" s="209" t="s">
        <v>828</v>
      </c>
      <c r="B3" s="210"/>
    </row>
    <row r="4" spans="1:2">
      <c r="B4" s="210"/>
    </row>
    <row r="5" spans="1:2">
      <c r="B5" s="212" t="s">
        <v>829</v>
      </c>
    </row>
    <row r="6" spans="1:2">
      <c r="B6" s="212" t="s">
        <v>830</v>
      </c>
    </row>
    <row r="7" spans="1:2" ht="13.5" thickBot="1">
      <c r="B7" s="212"/>
    </row>
    <row r="8" spans="1:2" ht="14.15" customHeight="1">
      <c r="B8" s="213" t="s">
        <v>831</v>
      </c>
    </row>
    <row r="9" spans="1:2" ht="14.15" customHeight="1">
      <c r="B9" s="214" t="s">
        <v>832</v>
      </c>
    </row>
    <row r="10" spans="1:2" ht="14.15" customHeight="1">
      <c r="B10" s="214" t="s">
        <v>833</v>
      </c>
    </row>
    <row r="11" spans="1:2" ht="14.15" customHeight="1">
      <c r="B11" s="214" t="s">
        <v>834</v>
      </c>
    </row>
    <row r="12" spans="1:2" ht="14.15" customHeight="1">
      <c r="B12" s="214" t="s">
        <v>835</v>
      </c>
    </row>
    <row r="13" spans="1:2" ht="14.15" customHeight="1">
      <c r="B13" s="214" t="s">
        <v>836</v>
      </c>
    </row>
    <row r="14" spans="1:2" ht="14.15" customHeight="1">
      <c r="B14" s="214" t="s">
        <v>837</v>
      </c>
    </row>
    <row r="15" spans="1:2" ht="14.15" customHeight="1">
      <c r="B15" s="214" t="s">
        <v>838</v>
      </c>
    </row>
    <row r="16" spans="1:2" ht="14.15" customHeight="1">
      <c r="B16" s="214"/>
    </row>
    <row r="17" spans="2:2" ht="14.15" customHeight="1">
      <c r="B17" s="214" t="s">
        <v>839</v>
      </c>
    </row>
    <row r="18" spans="2:2" ht="14.15" customHeight="1">
      <c r="B18" s="214" t="s">
        <v>840</v>
      </c>
    </row>
    <row r="19" spans="2:2" ht="14.15" customHeight="1">
      <c r="B19" s="214" t="s">
        <v>841</v>
      </c>
    </row>
    <row r="20" spans="2:2" ht="14.15" customHeight="1">
      <c r="B20" s="214" t="s">
        <v>842</v>
      </c>
    </row>
    <row r="21" spans="2:2" ht="14.15" customHeight="1">
      <c r="B21" s="214" t="s">
        <v>843</v>
      </c>
    </row>
    <row r="22" spans="2:2" ht="14.15" customHeight="1">
      <c r="B22" s="214" t="s">
        <v>844</v>
      </c>
    </row>
    <row r="23" spans="2:2" ht="14.15" customHeight="1">
      <c r="B23" s="214" t="s">
        <v>845</v>
      </c>
    </row>
    <row r="24" spans="2:2" ht="14.15" customHeight="1">
      <c r="B24" s="214" t="s">
        <v>846</v>
      </c>
    </row>
    <row r="25" spans="2:2" ht="14.15" customHeight="1">
      <c r="B25" s="214" t="s">
        <v>847</v>
      </c>
    </row>
    <row r="26" spans="2:2" ht="14.15" customHeight="1">
      <c r="B26" s="214" t="s">
        <v>848</v>
      </c>
    </row>
    <row r="27" spans="2:2" ht="14.15" customHeight="1">
      <c r="B27" s="214" t="s">
        <v>849</v>
      </c>
    </row>
    <row r="28" spans="2:2" ht="14.15" customHeight="1">
      <c r="B28" s="214" t="s">
        <v>850</v>
      </c>
    </row>
    <row r="29" spans="2:2" ht="14.15" customHeight="1">
      <c r="B29" s="214"/>
    </row>
    <row r="30" spans="2:2" ht="14.15" customHeight="1">
      <c r="B30" s="214" t="s">
        <v>839</v>
      </c>
    </row>
    <row r="31" spans="2:2" ht="14.15" customHeight="1">
      <c r="B31" s="214" t="s">
        <v>851</v>
      </c>
    </row>
    <row r="32" spans="2:2" ht="14.15" customHeight="1">
      <c r="B32" s="214" t="s">
        <v>841</v>
      </c>
    </row>
    <row r="33" spans="2:2" ht="14.15" customHeight="1">
      <c r="B33" s="214" t="s">
        <v>852</v>
      </c>
    </row>
    <row r="34" spans="2:2" ht="14.15" customHeight="1">
      <c r="B34" s="214" t="s">
        <v>853</v>
      </c>
    </row>
    <row r="35" spans="2:2" ht="14.15" customHeight="1">
      <c r="B35" s="214" t="s">
        <v>854</v>
      </c>
    </row>
    <row r="36" spans="2:2" ht="14.15" customHeight="1">
      <c r="B36" s="214" t="s">
        <v>855</v>
      </c>
    </row>
    <row r="37" spans="2:2" ht="14.15" customHeight="1">
      <c r="B37" s="214" t="s">
        <v>856</v>
      </c>
    </row>
    <row r="38" spans="2:2" ht="14.15" customHeight="1">
      <c r="B38" s="214" t="s">
        <v>857</v>
      </c>
    </row>
    <row r="39" spans="2:2" ht="14.15" customHeight="1">
      <c r="B39" s="214" t="s">
        <v>858</v>
      </c>
    </row>
    <row r="40" spans="2:2" ht="14.15" customHeight="1">
      <c r="B40" s="214" t="s">
        <v>859</v>
      </c>
    </row>
    <row r="41" spans="2:2" ht="14.15" customHeight="1">
      <c r="B41" s="214" t="s">
        <v>860</v>
      </c>
    </row>
    <row r="42" spans="2:2" ht="14.15" customHeight="1">
      <c r="B42" s="214" t="s">
        <v>861</v>
      </c>
    </row>
    <row r="43" spans="2:2" ht="14.15" customHeight="1">
      <c r="B43" s="214" t="s">
        <v>862</v>
      </c>
    </row>
    <row r="44" spans="2:2" ht="14.15" customHeight="1">
      <c r="B44" s="214" t="s">
        <v>863</v>
      </c>
    </row>
    <row r="45" spans="2:2" ht="14.15" customHeight="1">
      <c r="B45" s="214" t="s">
        <v>864</v>
      </c>
    </row>
    <row r="46" spans="2:2" ht="14.15" customHeight="1">
      <c r="B46" s="214" t="s">
        <v>865</v>
      </c>
    </row>
    <row r="47" spans="2:2" ht="14.15" customHeight="1">
      <c r="B47" s="214" t="s">
        <v>866</v>
      </c>
    </row>
    <row r="48" spans="2:2" ht="14.15" customHeight="1">
      <c r="B48" s="214" t="s">
        <v>867</v>
      </c>
    </row>
    <row r="49" spans="2:2" ht="14.15" customHeight="1">
      <c r="B49" s="214" t="s">
        <v>868</v>
      </c>
    </row>
    <row r="50" spans="2:2" ht="14.15" customHeight="1">
      <c r="B50" s="214" t="s">
        <v>869</v>
      </c>
    </row>
    <row r="51" spans="2:2" ht="14.15" customHeight="1">
      <c r="B51" s="214" t="s">
        <v>870</v>
      </c>
    </row>
    <row r="52" spans="2:2" ht="14.15" customHeight="1">
      <c r="B52" s="214" t="s">
        <v>871</v>
      </c>
    </row>
    <row r="53" spans="2:2" ht="14.15" customHeight="1">
      <c r="B53" s="214" t="s">
        <v>872</v>
      </c>
    </row>
    <row r="54" spans="2:2" ht="14.15" customHeight="1">
      <c r="B54" s="214"/>
    </row>
    <row r="55" spans="2:2" ht="14.15" customHeight="1">
      <c r="B55" s="214" t="s">
        <v>839</v>
      </c>
    </row>
    <row r="56" spans="2:2" ht="14.15" customHeight="1">
      <c r="B56" s="214" t="s">
        <v>873</v>
      </c>
    </row>
    <row r="57" spans="2:2" ht="14.15" customHeight="1">
      <c r="B57" s="214" t="s">
        <v>841</v>
      </c>
    </row>
    <row r="58" spans="2:2" ht="14.15" customHeight="1">
      <c r="B58" s="214" t="s">
        <v>874</v>
      </c>
    </row>
    <row r="59" spans="2:2" ht="14.15" customHeight="1">
      <c r="B59" s="214"/>
    </row>
    <row r="60" spans="2:2" ht="14.15" customHeight="1">
      <c r="B60" s="214" t="s">
        <v>875</v>
      </c>
    </row>
    <row r="61" spans="2:2" ht="14.15" customHeight="1">
      <c r="B61" s="214" t="s">
        <v>876</v>
      </c>
    </row>
    <row r="62" spans="2:2" ht="14.15" customHeight="1">
      <c r="B62" s="214"/>
    </row>
    <row r="63" spans="2:2" ht="14.15" customHeight="1">
      <c r="B63" s="214" t="s">
        <v>877</v>
      </c>
    </row>
    <row r="64" spans="2:2" ht="14.15" customHeight="1">
      <c r="B64" s="214" t="s">
        <v>878</v>
      </c>
    </row>
    <row r="65" spans="2:2" ht="14.15" customHeight="1">
      <c r="B65" s="214"/>
    </row>
    <row r="66" spans="2:2" ht="14.15" customHeight="1">
      <c r="B66" s="214" t="s">
        <v>839</v>
      </c>
    </row>
    <row r="67" spans="2:2" ht="14.15" customHeight="1">
      <c r="B67" s="214" t="s">
        <v>879</v>
      </c>
    </row>
    <row r="68" spans="2:2" ht="14.15" customHeight="1">
      <c r="B68" s="214" t="s">
        <v>841</v>
      </c>
    </row>
    <row r="69" spans="2:2" ht="14.15" customHeight="1">
      <c r="B69" s="214" t="s">
        <v>880</v>
      </c>
    </row>
    <row r="70" spans="2:2" ht="14.15" customHeight="1">
      <c r="B70" s="214"/>
    </row>
    <row r="71" spans="2:2" ht="14.15" customHeight="1">
      <c r="B71" s="214" t="s">
        <v>839</v>
      </c>
    </row>
    <row r="72" spans="2:2" ht="14.15" customHeight="1">
      <c r="B72" s="214" t="s">
        <v>881</v>
      </c>
    </row>
    <row r="73" spans="2:2" ht="14.15" customHeight="1">
      <c r="B73" s="214" t="s">
        <v>841</v>
      </c>
    </row>
    <row r="74" spans="2:2" ht="14.15" customHeight="1">
      <c r="B74" s="214" t="s">
        <v>882</v>
      </c>
    </row>
    <row r="75" spans="2:2" ht="14.15" customHeight="1">
      <c r="B75" s="214" t="s">
        <v>883</v>
      </c>
    </row>
    <row r="76" spans="2:2" ht="14.15" customHeight="1">
      <c r="B76" s="214" t="s">
        <v>884</v>
      </c>
    </row>
    <row r="77" spans="2:2" ht="14.15" customHeight="1">
      <c r="B77" s="214" t="s">
        <v>885</v>
      </c>
    </row>
    <row r="78" spans="2:2" ht="14.15" customHeight="1">
      <c r="B78" s="214" t="s">
        <v>886</v>
      </c>
    </row>
    <row r="79" spans="2:2" ht="14.15" customHeight="1">
      <c r="B79" s="214" t="s">
        <v>887</v>
      </c>
    </row>
    <row r="80" spans="2:2" ht="14.15" customHeight="1">
      <c r="B80" s="214" t="s">
        <v>888</v>
      </c>
    </row>
    <row r="81" spans="2:2" ht="14.15" customHeight="1">
      <c r="B81" s="214" t="s">
        <v>889</v>
      </c>
    </row>
    <row r="82" spans="2:2" ht="14.15" customHeight="1">
      <c r="B82" s="214" t="s">
        <v>890</v>
      </c>
    </row>
    <row r="83" spans="2:2" ht="14.15" customHeight="1">
      <c r="B83" s="214" t="s">
        <v>891</v>
      </c>
    </row>
    <row r="84" spans="2:2" ht="14.15" customHeight="1">
      <c r="B84" s="214" t="s">
        <v>892</v>
      </c>
    </row>
    <row r="85" spans="2:2" ht="14.15" customHeight="1">
      <c r="B85" s="214" t="s">
        <v>893</v>
      </c>
    </row>
    <row r="86" spans="2:2" ht="14.15" customHeight="1">
      <c r="B86" s="214"/>
    </row>
    <row r="87" spans="2:2" ht="14.15" customHeight="1">
      <c r="B87" s="214" t="s">
        <v>894</v>
      </c>
    </row>
    <row r="88" spans="2:2" ht="14.15" customHeight="1">
      <c r="B88" s="214"/>
    </row>
    <row r="89" spans="2:2" ht="14.15" customHeight="1">
      <c r="B89" s="214" t="s">
        <v>895</v>
      </c>
    </row>
    <row r="90" spans="2:2" ht="14.15" customHeight="1">
      <c r="B90" s="214" t="s">
        <v>896</v>
      </c>
    </row>
    <row r="91" spans="2:2" ht="14.15" customHeight="1">
      <c r="B91" s="214" t="s">
        <v>897</v>
      </c>
    </row>
    <row r="92" spans="2:2" ht="14.15" customHeight="1">
      <c r="B92" s="214" t="s">
        <v>898</v>
      </c>
    </row>
    <row r="93" spans="2:2" ht="14.15" customHeight="1">
      <c r="B93" s="214" t="s">
        <v>899</v>
      </c>
    </row>
    <row r="94" spans="2:2" ht="14.15" customHeight="1">
      <c r="B94" s="214" t="s">
        <v>900</v>
      </c>
    </row>
    <row r="95" spans="2:2" ht="14.15" customHeight="1">
      <c r="B95" s="214" t="s">
        <v>901</v>
      </c>
    </row>
    <row r="96" spans="2:2" ht="14.15" customHeight="1">
      <c r="B96" s="214" t="s">
        <v>902</v>
      </c>
    </row>
    <row r="97" spans="2:2" ht="14.15" customHeight="1">
      <c r="B97" s="214" t="s">
        <v>903</v>
      </c>
    </row>
    <row r="98" spans="2:2" ht="14.15" customHeight="1">
      <c r="B98" s="214" t="s">
        <v>904</v>
      </c>
    </row>
    <row r="99" spans="2:2" ht="14.15" customHeight="1">
      <c r="B99" s="214" t="s">
        <v>905</v>
      </c>
    </row>
    <row r="100" spans="2:2" ht="14.15" customHeight="1">
      <c r="B100" s="214" t="s">
        <v>906</v>
      </c>
    </row>
    <row r="101" spans="2:2" ht="14.15" customHeight="1">
      <c r="B101" s="214" t="s">
        <v>907</v>
      </c>
    </row>
    <row r="102" spans="2:2" ht="14.15" customHeight="1">
      <c r="B102" s="214" t="s">
        <v>900</v>
      </c>
    </row>
    <row r="103" spans="2:2" ht="14.15" customHeight="1">
      <c r="B103" s="214" t="s">
        <v>901</v>
      </c>
    </row>
    <row r="104" spans="2:2" ht="14.15" customHeight="1">
      <c r="B104" s="214" t="s">
        <v>902</v>
      </c>
    </row>
    <row r="105" spans="2:2" ht="14.15" customHeight="1">
      <c r="B105" s="214" t="s">
        <v>903</v>
      </c>
    </row>
    <row r="106" spans="2:2" ht="14.15" customHeight="1">
      <c r="B106" s="214" t="s">
        <v>908</v>
      </c>
    </row>
    <row r="107" spans="2:2" ht="14.15" customHeight="1">
      <c r="B107" s="214"/>
    </row>
    <row r="108" spans="2:2" ht="14.15" customHeight="1">
      <c r="B108" s="214" t="s">
        <v>909</v>
      </c>
    </row>
    <row r="109" spans="2:2" ht="14.15" customHeight="1">
      <c r="B109" s="214" t="s">
        <v>910</v>
      </c>
    </row>
    <row r="110" spans="2:2" ht="14.15" customHeight="1">
      <c r="B110" s="214" t="s">
        <v>911</v>
      </c>
    </row>
    <row r="111" spans="2:2" ht="14.15" customHeight="1">
      <c r="B111" s="214" t="s">
        <v>912</v>
      </c>
    </row>
    <row r="112" spans="2:2" ht="14.15" customHeight="1">
      <c r="B112" s="214" t="s">
        <v>913</v>
      </c>
    </row>
    <row r="113" spans="2:2" ht="14.15" customHeight="1">
      <c r="B113" s="214" t="s">
        <v>914</v>
      </c>
    </row>
    <row r="114" spans="2:2" ht="14.15" customHeight="1">
      <c r="B114" s="214" t="s">
        <v>915</v>
      </c>
    </row>
    <row r="115" spans="2:2" ht="14.15" customHeight="1">
      <c r="B115" s="214" t="s">
        <v>916</v>
      </c>
    </row>
    <row r="116" spans="2:2" ht="14.15" customHeight="1">
      <c r="B116" s="214" t="s">
        <v>917</v>
      </c>
    </row>
    <row r="117" spans="2:2" ht="14.15" customHeight="1">
      <c r="B117" s="214" t="s">
        <v>918</v>
      </c>
    </row>
    <row r="118" spans="2:2" ht="14.15" customHeight="1">
      <c r="B118" s="214" t="s">
        <v>919</v>
      </c>
    </row>
    <row r="119" spans="2:2" ht="14.15" customHeight="1">
      <c r="B119" s="214" t="s">
        <v>920</v>
      </c>
    </row>
    <row r="120" spans="2:2" ht="14.15" customHeight="1">
      <c r="B120" s="214" t="s">
        <v>908</v>
      </c>
    </row>
    <row r="121" spans="2:2" ht="14.15" customHeight="1">
      <c r="B121" s="214" t="s">
        <v>921</v>
      </c>
    </row>
    <row r="122" spans="2:2" ht="14.15" customHeight="1">
      <c r="B122" s="214"/>
    </row>
    <row r="123" spans="2:2" ht="14.15" customHeight="1">
      <c r="B123" s="214" t="s">
        <v>909</v>
      </c>
    </row>
    <row r="124" spans="2:2" ht="14.15" customHeight="1">
      <c r="B124" s="214" t="s">
        <v>922</v>
      </c>
    </row>
    <row r="125" spans="2:2" ht="14.15" customHeight="1">
      <c r="B125" s="214" t="s">
        <v>911</v>
      </c>
    </row>
    <row r="126" spans="2:2" ht="14.15" customHeight="1">
      <c r="B126" s="214" t="s">
        <v>923</v>
      </c>
    </row>
    <row r="127" spans="2:2" ht="14.15" customHeight="1">
      <c r="B127" s="214" t="s">
        <v>924</v>
      </c>
    </row>
    <row r="128" spans="2:2" ht="14.15" customHeight="1">
      <c r="B128" s="214" t="s">
        <v>925</v>
      </c>
    </row>
    <row r="129" spans="2:2" ht="14.15" customHeight="1">
      <c r="B129" s="214" t="s">
        <v>926</v>
      </c>
    </row>
    <row r="130" spans="2:2" ht="14.15" customHeight="1">
      <c r="B130" s="214" t="s">
        <v>927</v>
      </c>
    </row>
    <row r="131" spans="2:2" ht="14.15" customHeight="1">
      <c r="B131" s="214"/>
    </row>
    <row r="132" spans="2:2" ht="14.15" customHeight="1">
      <c r="B132" s="214" t="s">
        <v>928</v>
      </c>
    </row>
    <row r="133" spans="2:2" ht="14.15" customHeight="1">
      <c r="B133" s="214" t="s">
        <v>929</v>
      </c>
    </row>
    <row r="134" spans="2:2" ht="14.15" customHeight="1">
      <c r="B134" s="214" t="s">
        <v>930</v>
      </c>
    </row>
    <row r="135" spans="2:2" ht="14.15" customHeight="1">
      <c r="B135" s="214" t="s">
        <v>931</v>
      </c>
    </row>
    <row r="136" spans="2:2" ht="14.15" customHeight="1">
      <c r="B136" s="214" t="s">
        <v>902</v>
      </c>
    </row>
    <row r="137" spans="2:2" ht="14.15" customHeight="1">
      <c r="B137" s="214" t="s">
        <v>932</v>
      </c>
    </row>
    <row r="138" spans="2:2" ht="14.15" customHeight="1">
      <c r="B138" s="214" t="s">
        <v>933</v>
      </c>
    </row>
    <row r="139" spans="2:2" ht="14.15" customHeight="1">
      <c r="B139" s="214" t="s">
        <v>934</v>
      </c>
    </row>
    <row r="140" spans="2:2" ht="14.15" customHeight="1">
      <c r="B140" s="214" t="s">
        <v>935</v>
      </c>
    </row>
    <row r="141" spans="2:2" ht="14.15" customHeight="1">
      <c r="B141" s="214" t="s">
        <v>936</v>
      </c>
    </row>
    <row r="142" spans="2:2" ht="14.15" customHeight="1">
      <c r="B142" s="214" t="s">
        <v>937</v>
      </c>
    </row>
    <row r="143" spans="2:2" ht="14.15" customHeight="1">
      <c r="B143" s="214" t="s">
        <v>938</v>
      </c>
    </row>
    <row r="144" spans="2:2" ht="14.15" customHeight="1">
      <c r="B144" s="214" t="s">
        <v>939</v>
      </c>
    </row>
    <row r="145" spans="2:2" ht="14.15" customHeight="1">
      <c r="B145" s="214" t="s">
        <v>935</v>
      </c>
    </row>
    <row r="146" spans="2:2" ht="14.15" customHeight="1">
      <c r="B146" s="214" t="s">
        <v>940</v>
      </c>
    </row>
    <row r="147" spans="2:2" ht="14.15" customHeight="1">
      <c r="B147" s="214" t="s">
        <v>937</v>
      </c>
    </row>
    <row r="148" spans="2:2" ht="14.15" customHeight="1">
      <c r="B148" s="214" t="s">
        <v>902</v>
      </c>
    </row>
    <row r="149" spans="2:2" ht="14.15" customHeight="1">
      <c r="B149" s="214" t="s">
        <v>903</v>
      </c>
    </row>
    <row r="150" spans="2:2" ht="14.15" customHeight="1">
      <c r="B150" s="214" t="s">
        <v>941</v>
      </c>
    </row>
    <row r="151" spans="2:2" ht="14.15" customHeight="1">
      <c r="B151" s="214" t="s">
        <v>942</v>
      </c>
    </row>
    <row r="152" spans="2:2" ht="14.15" customHeight="1">
      <c r="B152" s="214" t="s">
        <v>908</v>
      </c>
    </row>
    <row r="153" spans="2:2" ht="14.15" customHeight="1">
      <c r="B153" s="214" t="s">
        <v>943</v>
      </c>
    </row>
    <row r="154" spans="2:2" ht="14.15" customHeight="1">
      <c r="B154" s="214"/>
    </row>
    <row r="155" spans="2:2" ht="14.15" customHeight="1">
      <c r="B155" s="214" t="s">
        <v>909</v>
      </c>
    </row>
    <row r="156" spans="2:2" ht="14.15" customHeight="1">
      <c r="B156" s="214" t="s">
        <v>944</v>
      </c>
    </row>
    <row r="157" spans="2:2" ht="14.15" customHeight="1">
      <c r="B157" s="214" t="s">
        <v>911</v>
      </c>
    </row>
    <row r="158" spans="2:2" ht="14.15" customHeight="1">
      <c r="B158" s="214" t="s">
        <v>945</v>
      </c>
    </row>
    <row r="159" spans="2:2" ht="14.15" customHeight="1">
      <c r="B159" s="214" t="s">
        <v>946</v>
      </c>
    </row>
    <row r="160" spans="2:2" ht="14.15" customHeight="1">
      <c r="B160" s="214" t="s">
        <v>947</v>
      </c>
    </row>
    <row r="161" spans="2:2" ht="14.15" customHeight="1">
      <c r="B161" s="214" t="s">
        <v>948</v>
      </c>
    </row>
    <row r="162" spans="2:2" ht="14.15" customHeight="1">
      <c r="B162" s="214"/>
    </row>
    <row r="163" spans="2:2" ht="14.15" customHeight="1">
      <c r="B163" s="214" t="s">
        <v>949</v>
      </c>
    </row>
    <row r="164" spans="2:2" ht="14.15" customHeight="1">
      <c r="B164" s="214" t="s">
        <v>950</v>
      </c>
    </row>
    <row r="165" spans="2:2" ht="14.15" customHeight="1">
      <c r="B165" s="214" t="s">
        <v>947</v>
      </c>
    </row>
    <row r="166" spans="2:2" ht="14.15" customHeight="1">
      <c r="B166" s="214" t="s">
        <v>951</v>
      </c>
    </row>
    <row r="167" spans="2:2" ht="14.15" customHeight="1">
      <c r="B167" s="214"/>
    </row>
    <row r="168" spans="2:2" ht="14.15" customHeight="1">
      <c r="B168" s="214" t="s">
        <v>952</v>
      </c>
    </row>
    <row r="169" spans="2:2" ht="14.15" customHeight="1">
      <c r="B169" s="214" t="s">
        <v>953</v>
      </c>
    </row>
    <row r="170" spans="2:2" ht="14.15" customHeight="1">
      <c r="B170" s="214" t="s">
        <v>954</v>
      </c>
    </row>
    <row r="171" spans="2:2" ht="14.15" customHeight="1">
      <c r="B171" s="214" t="s">
        <v>955</v>
      </c>
    </row>
    <row r="172" spans="2:2" ht="14.15" customHeight="1">
      <c r="B172" s="214"/>
    </row>
    <row r="173" spans="2:2" ht="14.15" customHeight="1">
      <c r="B173" s="214" t="s">
        <v>956</v>
      </c>
    </row>
    <row r="174" spans="2:2" ht="14.15" customHeight="1">
      <c r="B174" s="214" t="s">
        <v>957</v>
      </c>
    </row>
    <row r="175" spans="2:2" ht="14.15" customHeight="1">
      <c r="B175" s="214" t="s">
        <v>958</v>
      </c>
    </row>
    <row r="176" spans="2:2" ht="14.15" customHeight="1">
      <c r="B176" s="214" t="s">
        <v>959</v>
      </c>
    </row>
    <row r="177" spans="2:2" ht="14.15" customHeight="1">
      <c r="B177" s="214" t="s">
        <v>960</v>
      </c>
    </row>
    <row r="178" spans="2:2" ht="14.15" customHeight="1">
      <c r="B178" s="214" t="s">
        <v>916</v>
      </c>
    </row>
    <row r="179" spans="2:2" ht="14.15" customHeight="1">
      <c r="B179" s="214" t="s">
        <v>917</v>
      </c>
    </row>
    <row r="180" spans="2:2" ht="14.15" customHeight="1">
      <c r="B180" s="214" t="s">
        <v>918</v>
      </c>
    </row>
    <row r="181" spans="2:2" ht="14.15" customHeight="1">
      <c r="B181" s="214" t="s">
        <v>919</v>
      </c>
    </row>
    <row r="182" spans="2:2" ht="14.15" customHeight="1">
      <c r="B182" s="214" t="s">
        <v>961</v>
      </c>
    </row>
    <row r="183" spans="2:2" ht="14.15" customHeight="1">
      <c r="B183" s="214" t="s">
        <v>962</v>
      </c>
    </row>
    <row r="184" spans="2:2" ht="14.15" customHeight="1">
      <c r="B184" s="214" t="s">
        <v>963</v>
      </c>
    </row>
    <row r="185" spans="2:2" ht="14.15" customHeight="1">
      <c r="B185" s="214" t="s">
        <v>908</v>
      </c>
    </row>
    <row r="186" spans="2:2" ht="14.15" customHeight="1">
      <c r="B186" s="214"/>
    </row>
    <row r="187" spans="2:2" ht="14.15" customHeight="1">
      <c r="B187" s="214" t="s">
        <v>909</v>
      </c>
    </row>
    <row r="188" spans="2:2" ht="14.15" customHeight="1">
      <c r="B188" s="214" t="s">
        <v>964</v>
      </c>
    </row>
    <row r="189" spans="2:2" ht="14.15" customHeight="1">
      <c r="B189" s="214" t="s">
        <v>911</v>
      </c>
    </row>
    <row r="190" spans="2:2" ht="14.15" customHeight="1">
      <c r="B190" s="214" t="s">
        <v>965</v>
      </c>
    </row>
    <row r="191" spans="2:2" ht="14.15" customHeight="1">
      <c r="B191" s="214" t="s">
        <v>895</v>
      </c>
    </row>
    <row r="192" spans="2:2" ht="14.15" customHeight="1">
      <c r="B192" s="214" t="s">
        <v>966</v>
      </c>
    </row>
    <row r="193" spans="2:2" ht="14.15" customHeight="1">
      <c r="B193" s="214" t="s">
        <v>967</v>
      </c>
    </row>
    <row r="194" spans="2:2" ht="14.15" customHeight="1">
      <c r="B194" s="214" t="s">
        <v>968</v>
      </c>
    </row>
    <row r="195" spans="2:2" ht="14.15" customHeight="1">
      <c r="B195" s="214" t="s">
        <v>969</v>
      </c>
    </row>
    <row r="196" spans="2:2" ht="14.15" customHeight="1">
      <c r="B196" s="214" t="s">
        <v>941</v>
      </c>
    </row>
    <row r="197" spans="2:2" ht="14.15" customHeight="1">
      <c r="B197" s="277" t="s">
        <v>970</v>
      </c>
    </row>
    <row r="198" spans="2:2" ht="14.15" customHeight="1">
      <c r="B198" s="278" t="s">
        <v>971</v>
      </c>
    </row>
    <row r="199" spans="2:2" ht="14.15" customHeight="1">
      <c r="B199" s="277" t="s">
        <v>926</v>
      </c>
    </row>
    <row r="200" spans="2:2" ht="14.15" customHeight="1">
      <c r="B200" s="277" t="s">
        <v>972</v>
      </c>
    </row>
    <row r="201" spans="2:2" ht="14.15" customHeight="1">
      <c r="B201" s="279"/>
    </row>
    <row r="202" spans="2:2" ht="14.15" customHeight="1">
      <c r="B202" s="279" t="s">
        <v>973</v>
      </c>
    </row>
    <row r="203" spans="2:2" ht="14.15" customHeight="1">
      <c r="B203" s="214" t="s">
        <v>974</v>
      </c>
    </row>
    <row r="204" spans="2:2" ht="14.15" customHeight="1">
      <c r="B204" s="214" t="s">
        <v>975</v>
      </c>
    </row>
    <row r="205" spans="2:2" ht="14.15" customHeight="1">
      <c r="B205" s="214" t="s">
        <v>902</v>
      </c>
    </row>
    <row r="206" spans="2:2" ht="14.15" customHeight="1">
      <c r="B206" s="214" t="s">
        <v>976</v>
      </c>
    </row>
    <row r="207" spans="2:2" ht="14.15" customHeight="1">
      <c r="B207" s="214" t="s">
        <v>903</v>
      </c>
    </row>
    <row r="208" spans="2:2" ht="14.15" customHeight="1">
      <c r="B208" s="214" t="s">
        <v>977</v>
      </c>
    </row>
    <row r="209" spans="2:2" ht="14.15" customHeight="1">
      <c r="B209" s="214" t="s">
        <v>908</v>
      </c>
    </row>
    <row r="210" spans="2:2" ht="14.15" customHeight="1">
      <c r="B210" s="214"/>
    </row>
    <row r="211" spans="2:2" ht="14.15" customHeight="1">
      <c r="B211" s="214" t="s">
        <v>909</v>
      </c>
    </row>
    <row r="212" spans="2:2" ht="14.15" customHeight="1">
      <c r="B212" s="214" t="s">
        <v>978</v>
      </c>
    </row>
    <row r="213" spans="2:2" ht="14.15" customHeight="1">
      <c r="B213" s="214" t="s">
        <v>911</v>
      </c>
    </row>
    <row r="214" spans="2:2" ht="14.15" customHeight="1">
      <c r="B214" s="214" t="s">
        <v>979</v>
      </c>
    </row>
    <row r="215" spans="2:2" ht="14.15" customHeight="1">
      <c r="B215" s="214"/>
    </row>
    <row r="216" spans="2:2" ht="14.15" customHeight="1">
      <c r="B216" s="214" t="s">
        <v>980</v>
      </c>
    </row>
    <row r="217" spans="2:2" ht="14.15" customHeight="1">
      <c r="B217" s="214" t="s">
        <v>981</v>
      </c>
    </row>
    <row r="218" spans="2:2" ht="14.15" customHeight="1">
      <c r="B218" s="214" t="s">
        <v>982</v>
      </c>
    </row>
    <row r="219" spans="2:2" ht="14.15" customHeight="1">
      <c r="B219" s="214" t="s">
        <v>983</v>
      </c>
    </row>
    <row r="220" spans="2:2" ht="14.15" customHeight="1">
      <c r="B220" s="214"/>
    </row>
    <row r="221" spans="2:2" ht="14.15" customHeight="1">
      <c r="B221" s="214" t="s">
        <v>984</v>
      </c>
    </row>
    <row r="222" spans="2:2" ht="14.15" customHeight="1">
      <c r="B222" s="214" t="s">
        <v>985</v>
      </c>
    </row>
    <row r="223" spans="2:2" ht="14.15" customHeight="1">
      <c r="B223" s="214"/>
    </row>
    <row r="224" spans="2:2" ht="14.15" customHeight="1">
      <c r="B224" s="214" t="s">
        <v>986</v>
      </c>
    </row>
    <row r="225" spans="2:2" ht="14.15" customHeight="1">
      <c r="B225" s="214" t="s">
        <v>987</v>
      </c>
    </row>
    <row r="226" spans="2:2" ht="14.15" customHeight="1">
      <c r="B226" s="214" t="s">
        <v>988</v>
      </c>
    </row>
    <row r="227" spans="2:2" ht="14.15" customHeight="1">
      <c r="B227" s="214" t="s">
        <v>989</v>
      </c>
    </row>
    <row r="228" spans="2:2" ht="14.15" customHeight="1">
      <c r="B228" s="214" t="s">
        <v>990</v>
      </c>
    </row>
    <row r="229" spans="2:2" ht="14.15" customHeight="1">
      <c r="B229" s="214" t="s">
        <v>991</v>
      </c>
    </row>
    <row r="230" spans="2:2" ht="14.15" customHeight="1">
      <c r="B230" s="214" t="s">
        <v>992</v>
      </c>
    </row>
    <row r="231" spans="2:2" ht="14.15" customHeight="1">
      <c r="B231" s="214" t="s">
        <v>993</v>
      </c>
    </row>
    <row r="232" spans="2:2" ht="14.15" customHeight="1">
      <c r="B232" s="214" t="s">
        <v>994</v>
      </c>
    </row>
    <row r="233" spans="2:2" ht="14.15" customHeight="1">
      <c r="B233" s="214" t="s">
        <v>995</v>
      </c>
    </row>
    <row r="234" spans="2:2" ht="14.15" customHeight="1">
      <c r="B234" s="214" t="s">
        <v>996</v>
      </c>
    </row>
    <row r="235" spans="2:2" ht="14.15" customHeight="1">
      <c r="B235" s="214" t="s">
        <v>997</v>
      </c>
    </row>
    <row r="236" spans="2:2" ht="14.15" customHeight="1">
      <c r="B236" s="214" t="s">
        <v>998</v>
      </c>
    </row>
    <row r="237" spans="2:2" ht="14.15" customHeight="1">
      <c r="B237" s="214" t="s">
        <v>999</v>
      </c>
    </row>
    <row r="238" spans="2:2" ht="14.15" customHeight="1">
      <c r="B238" s="214" t="s">
        <v>1000</v>
      </c>
    </row>
    <row r="239" spans="2:2" ht="14.15" customHeight="1">
      <c r="B239" s="214" t="s">
        <v>1001</v>
      </c>
    </row>
    <row r="240" spans="2:2" ht="14.15" customHeight="1">
      <c r="B240" s="214" t="s">
        <v>1002</v>
      </c>
    </row>
    <row r="241" spans="2:2" ht="14.15" customHeight="1">
      <c r="B241" s="214" t="s">
        <v>1003</v>
      </c>
    </row>
    <row r="242" spans="2:2" ht="14.15" customHeight="1">
      <c r="B242" s="214" t="s">
        <v>883</v>
      </c>
    </row>
    <row r="243" spans="2:2" ht="14.15" customHeight="1">
      <c r="B243" s="214" t="s">
        <v>1004</v>
      </c>
    </row>
    <row r="244" spans="2:2" ht="14.15" customHeight="1">
      <c r="B244" s="214" t="s">
        <v>1005</v>
      </c>
    </row>
    <row r="245" spans="2:2" ht="14.15" customHeight="1">
      <c r="B245" s="214"/>
    </row>
    <row r="246" spans="2:2" ht="14.15" customHeight="1">
      <c r="B246" s="214" t="s">
        <v>1006</v>
      </c>
    </row>
    <row r="247" spans="2:2" ht="14.15" customHeight="1">
      <c r="B247" s="214" t="s">
        <v>1007</v>
      </c>
    </row>
    <row r="248" spans="2:2" ht="14.15" customHeight="1">
      <c r="B248" s="214" t="s">
        <v>1008</v>
      </c>
    </row>
    <row r="249" spans="2:2" ht="14.15" customHeight="1">
      <c r="B249" s="214" t="s">
        <v>1009</v>
      </c>
    </row>
    <row r="250" spans="2:2" ht="14.15" customHeight="1">
      <c r="B250" s="214" t="s">
        <v>1010</v>
      </c>
    </row>
    <row r="251" spans="2:2" ht="14.15" customHeight="1">
      <c r="B251" s="214" t="s">
        <v>1011</v>
      </c>
    </row>
    <row r="252" spans="2:2" ht="14.15" customHeight="1">
      <c r="B252" s="214" t="s">
        <v>1012</v>
      </c>
    </row>
    <row r="253" spans="2:2" ht="14.15" customHeight="1">
      <c r="B253" s="214" t="s">
        <v>1013</v>
      </c>
    </row>
    <row r="254" spans="2:2" ht="14.15" customHeight="1">
      <c r="B254" s="214" t="s">
        <v>1014</v>
      </c>
    </row>
    <row r="255" spans="2:2" ht="14.15" customHeight="1">
      <c r="B255" s="214" t="s">
        <v>1015</v>
      </c>
    </row>
    <row r="256" spans="2:2" ht="14.15" customHeight="1">
      <c r="B256" s="214" t="s">
        <v>1016</v>
      </c>
    </row>
    <row r="257" spans="2:2" ht="14.15" customHeight="1">
      <c r="B257" s="214" t="s">
        <v>1017</v>
      </c>
    </row>
    <row r="258" spans="2:2" ht="14.15" customHeight="1">
      <c r="B258" s="214" t="s">
        <v>1018</v>
      </c>
    </row>
    <row r="259" spans="2:2" ht="14.15" customHeight="1">
      <c r="B259" s="214" t="s">
        <v>1019</v>
      </c>
    </row>
    <row r="260" spans="2:2" ht="14.15" customHeight="1">
      <c r="B260" s="214" t="s">
        <v>1020</v>
      </c>
    </row>
    <row r="261" spans="2:2" ht="14.15" customHeight="1">
      <c r="B261" s="214" t="s">
        <v>1021</v>
      </c>
    </row>
    <row r="262" spans="2:2" ht="14.15" customHeight="1">
      <c r="B262" s="214" t="s">
        <v>1022</v>
      </c>
    </row>
    <row r="263" spans="2:2" ht="14.15" customHeight="1">
      <c r="B263" s="214" t="s">
        <v>1023</v>
      </c>
    </row>
    <row r="264" spans="2:2" ht="14.15" customHeight="1">
      <c r="B264" s="214" t="s">
        <v>1024</v>
      </c>
    </row>
    <row r="265" spans="2:2" ht="14.15" customHeight="1">
      <c r="B265" s="214" t="s">
        <v>1025</v>
      </c>
    </row>
    <row r="266" spans="2:2" ht="14.15" customHeight="1">
      <c r="B266" s="214" t="s">
        <v>1026</v>
      </c>
    </row>
    <row r="267" spans="2:2" ht="14.15" customHeight="1">
      <c r="B267" s="214" t="s">
        <v>1027</v>
      </c>
    </row>
    <row r="268" spans="2:2" ht="14.15" customHeight="1">
      <c r="B268" s="214" t="s">
        <v>1028</v>
      </c>
    </row>
    <row r="269" spans="2:2" ht="14.15" customHeight="1">
      <c r="B269" s="214" t="s">
        <v>1029</v>
      </c>
    </row>
    <row r="270" spans="2:2" ht="14.15" customHeight="1">
      <c r="B270" s="214" t="s">
        <v>1030</v>
      </c>
    </row>
    <row r="271" spans="2:2" ht="14.15" customHeight="1">
      <c r="B271" s="214" t="s">
        <v>1031</v>
      </c>
    </row>
    <row r="272" spans="2:2" ht="14.15" customHeight="1">
      <c r="B272" s="214" t="s">
        <v>1032</v>
      </c>
    </row>
    <row r="273" spans="2:2" ht="14.15" customHeight="1">
      <c r="B273" s="214" t="s">
        <v>1033</v>
      </c>
    </row>
    <row r="274" spans="2:2" ht="14.15" customHeight="1">
      <c r="B274" s="214" t="s">
        <v>1034</v>
      </c>
    </row>
    <row r="275" spans="2:2" ht="14.15" customHeight="1">
      <c r="B275" s="214" t="s">
        <v>1035</v>
      </c>
    </row>
    <row r="276" spans="2:2" ht="14.15" customHeight="1">
      <c r="B276" s="214" t="s">
        <v>903</v>
      </c>
    </row>
    <row r="277" spans="2:2" ht="14.15" customHeight="1">
      <c r="B277" s="214" t="s">
        <v>908</v>
      </c>
    </row>
    <row r="278" spans="2:2" ht="14.15" customHeight="1">
      <c r="B278" s="214" t="s">
        <v>1036</v>
      </c>
    </row>
    <row r="279" spans="2:2" ht="14.15" customHeight="1">
      <c r="B279" s="214" t="s">
        <v>1037</v>
      </c>
    </row>
    <row r="280" spans="2:2" ht="14.15" customHeight="1">
      <c r="B280" s="214" t="s">
        <v>985</v>
      </c>
    </row>
    <row r="281" spans="2:2" ht="14.15" customHeight="1">
      <c r="B281" s="214"/>
    </row>
    <row r="282" spans="2:2" ht="14.15" customHeight="1">
      <c r="B282" s="214" t="s">
        <v>839</v>
      </c>
    </row>
    <row r="283" spans="2:2" ht="14.15" customHeight="1">
      <c r="B283" s="214" t="s">
        <v>1038</v>
      </c>
    </row>
    <row r="284" spans="2:2" ht="14.15" customHeight="1">
      <c r="B284" s="214" t="s">
        <v>841</v>
      </c>
    </row>
    <row r="285" spans="2:2" ht="14.15" customHeight="1" thickBot="1">
      <c r="B285" s="215"/>
    </row>
    <row r="286" spans="2:2" ht="14.15" customHeight="1">
      <c r="B286" s="210"/>
    </row>
    <row r="287" spans="2:2" ht="14.15" customHeight="1">
      <c r="B287" s="210"/>
    </row>
    <row r="288" spans="2:2" ht="14.15" customHeight="1"/>
    <row r="289" spans="2:2" ht="14.15" customHeight="1">
      <c r="B289" s="210"/>
    </row>
    <row r="290" spans="2:2" ht="14.15" customHeight="1">
      <c r="B290" s="212" t="s">
        <v>1039</v>
      </c>
    </row>
    <row r="291" spans="2:2" ht="14.15" customHeight="1" thickBot="1">
      <c r="B291" s="212" t="s">
        <v>1040</v>
      </c>
    </row>
    <row r="292" spans="2:2" ht="14.15" customHeight="1">
      <c r="B292" s="213" t="s">
        <v>1041</v>
      </c>
    </row>
    <row r="293" spans="2:2" ht="14.15" customHeight="1">
      <c r="B293" s="214"/>
    </row>
    <row r="294" spans="2:2" ht="14.15" customHeight="1">
      <c r="B294" s="214" t="s">
        <v>1042</v>
      </c>
    </row>
    <row r="295" spans="2:2" ht="14.15" customHeight="1">
      <c r="B295" s="214" t="s">
        <v>1043</v>
      </c>
    </row>
    <row r="296" spans="2:2" ht="14.15" customHeight="1">
      <c r="B296" s="214" t="s">
        <v>1044</v>
      </c>
    </row>
    <row r="297" spans="2:2" ht="14.15" customHeight="1">
      <c r="B297" s="214" t="s">
        <v>1043</v>
      </c>
    </row>
    <row r="298" spans="2:2" ht="14.15" customHeight="1">
      <c r="B298" s="214" t="s">
        <v>1042</v>
      </c>
    </row>
    <row r="299" spans="2:2" ht="14.15" customHeight="1">
      <c r="B299" s="214"/>
    </row>
    <row r="300" spans="2:2" ht="14.15" customHeight="1">
      <c r="B300" s="214" t="s">
        <v>1045</v>
      </c>
    </row>
    <row r="301" spans="2:2" ht="14.15" customHeight="1">
      <c r="B301" s="214" t="s">
        <v>1046</v>
      </c>
    </row>
    <row r="302" spans="2:2" ht="14.15" customHeight="1">
      <c r="B302" s="214" t="s">
        <v>1047</v>
      </c>
    </row>
    <row r="303" spans="2:2" ht="14.15" customHeight="1">
      <c r="B303" s="214" t="s">
        <v>1048</v>
      </c>
    </row>
    <row r="304" spans="2:2" ht="14.15" customHeight="1">
      <c r="B304" s="214" t="s">
        <v>1049</v>
      </c>
    </row>
    <row r="305" spans="2:2" ht="14.15" customHeight="1">
      <c r="B305" s="214"/>
    </row>
    <row r="306" spans="2:2" ht="14.15" customHeight="1">
      <c r="B306" s="214" t="s">
        <v>1050</v>
      </c>
    </row>
    <row r="307" spans="2:2" ht="14.15" customHeight="1">
      <c r="B307" s="214" t="s">
        <v>1051</v>
      </c>
    </row>
    <row r="308" spans="2:2" ht="14.15" customHeight="1">
      <c r="B308" s="214" t="s">
        <v>1052</v>
      </c>
    </row>
    <row r="309" spans="2:2" ht="14.15" customHeight="1">
      <c r="B309" s="214" t="s">
        <v>1053</v>
      </c>
    </row>
    <row r="310" spans="2:2" ht="14.15" customHeight="1">
      <c r="B310" s="214" t="s">
        <v>1054</v>
      </c>
    </row>
    <row r="311" spans="2:2" ht="14.15" customHeight="1">
      <c r="B311" s="214" t="s">
        <v>1055</v>
      </c>
    </row>
    <row r="312" spans="2:2" ht="14.15" customHeight="1">
      <c r="B312" s="214" t="s">
        <v>1056</v>
      </c>
    </row>
    <row r="313" spans="2:2" ht="14.15" customHeight="1">
      <c r="B313" s="214" t="s">
        <v>1057</v>
      </c>
    </row>
    <row r="314" spans="2:2" ht="14.15" customHeight="1">
      <c r="B314" s="214" t="s">
        <v>1058</v>
      </c>
    </row>
    <row r="315" spans="2:2" ht="14.15" customHeight="1">
      <c r="B315" s="214" t="s">
        <v>1059</v>
      </c>
    </row>
    <row r="316" spans="2:2" ht="14.15" customHeight="1">
      <c r="B316" s="214"/>
    </row>
    <row r="317" spans="2:2" ht="14.15" customHeight="1">
      <c r="B317" s="214" t="s">
        <v>1060</v>
      </c>
    </row>
    <row r="318" spans="2:2" ht="14.15" customHeight="1">
      <c r="B318" s="214"/>
    </row>
    <row r="319" spans="2:2" ht="14.15" customHeight="1">
      <c r="B319" s="214" t="s">
        <v>1061</v>
      </c>
    </row>
    <row r="320" spans="2:2" ht="14.15" customHeight="1">
      <c r="B320" s="214" t="s">
        <v>1062</v>
      </c>
    </row>
    <row r="321" spans="2:2" ht="14.15" customHeight="1">
      <c r="B321" s="214" t="s">
        <v>1063</v>
      </c>
    </row>
    <row r="322" spans="2:2" ht="14.15" customHeight="1">
      <c r="B322" s="214" t="s">
        <v>1064</v>
      </c>
    </row>
    <row r="323" spans="2:2" ht="14.15" customHeight="1">
      <c r="B323" s="214" t="s">
        <v>1065</v>
      </c>
    </row>
    <row r="324" spans="2:2" ht="14.15" customHeight="1">
      <c r="B324" s="214" t="s">
        <v>1066</v>
      </c>
    </row>
    <row r="325" spans="2:2" ht="14.15" customHeight="1">
      <c r="B325" s="214" t="s">
        <v>1067</v>
      </c>
    </row>
    <row r="326" spans="2:2" ht="14.15" customHeight="1">
      <c r="B326" s="214"/>
    </row>
    <row r="327" spans="2:2" ht="14.15" customHeight="1">
      <c r="B327" s="214" t="s">
        <v>1068</v>
      </c>
    </row>
    <row r="328" spans="2:2" ht="14.15" customHeight="1">
      <c r="B328" s="214" t="s">
        <v>1069</v>
      </c>
    </row>
    <row r="329" spans="2:2" ht="14.15" customHeight="1">
      <c r="B329" s="214" t="s">
        <v>1070</v>
      </c>
    </row>
    <row r="330" spans="2:2" ht="14.15" customHeight="1">
      <c r="B330" s="214" t="s">
        <v>1071</v>
      </c>
    </row>
    <row r="331" spans="2:2" ht="14.15" customHeight="1">
      <c r="B331" s="214" t="s">
        <v>1072</v>
      </c>
    </row>
    <row r="332" spans="2:2" ht="14.15" customHeight="1">
      <c r="B332" s="214" t="s">
        <v>1073</v>
      </c>
    </row>
    <row r="333" spans="2:2" ht="14.15" customHeight="1">
      <c r="B333" s="214" t="s">
        <v>1074</v>
      </c>
    </row>
    <row r="334" spans="2:2" ht="14.15" customHeight="1">
      <c r="B334" s="214"/>
    </row>
    <row r="335" spans="2:2" ht="14.15" customHeight="1">
      <c r="B335" s="214" t="s">
        <v>1059</v>
      </c>
    </row>
    <row r="336" spans="2:2" ht="14.15" customHeight="1">
      <c r="B336" s="214" t="s">
        <v>1075</v>
      </c>
    </row>
    <row r="337" spans="2:2" ht="14.15" customHeight="1">
      <c r="B337" s="214" t="s">
        <v>1076</v>
      </c>
    </row>
    <row r="338" spans="2:2" ht="14.15" customHeight="1">
      <c r="B338" s="214" t="s">
        <v>1077</v>
      </c>
    </row>
    <row r="339" spans="2:2" ht="14.15" customHeight="1">
      <c r="B339" s="214" t="s">
        <v>1078</v>
      </c>
    </row>
    <row r="340" spans="2:2" ht="14.15" customHeight="1">
      <c r="B340" s="214" t="s">
        <v>1079</v>
      </c>
    </row>
    <row r="341" spans="2:2" ht="14.15" customHeight="1">
      <c r="B341" s="214" t="s">
        <v>1080</v>
      </c>
    </row>
    <row r="342" spans="2:2" ht="14.15" customHeight="1">
      <c r="B342" s="214" t="s">
        <v>1081</v>
      </c>
    </row>
    <row r="343" spans="2:2" ht="14.15" customHeight="1">
      <c r="B343" s="214" t="s">
        <v>1082</v>
      </c>
    </row>
    <row r="344" spans="2:2" ht="14.15" customHeight="1">
      <c r="B344" s="214" t="s">
        <v>1083</v>
      </c>
    </row>
    <row r="345" spans="2:2" ht="14.15" customHeight="1">
      <c r="B345" s="214"/>
    </row>
    <row r="346" spans="2:2" ht="14.15" customHeight="1">
      <c r="B346" s="214" t="s">
        <v>1042</v>
      </c>
    </row>
    <row r="347" spans="2:2" ht="14.15" customHeight="1">
      <c r="B347" s="214" t="s">
        <v>1043</v>
      </c>
    </row>
    <row r="348" spans="2:2" ht="14.15" customHeight="1">
      <c r="B348" s="214" t="s">
        <v>1084</v>
      </c>
    </row>
    <row r="349" spans="2:2" ht="14.15" customHeight="1">
      <c r="B349" s="214" t="s">
        <v>1043</v>
      </c>
    </row>
    <row r="350" spans="2:2" ht="14.15" customHeight="1">
      <c r="B350" s="214" t="s">
        <v>1042</v>
      </c>
    </row>
    <row r="351" spans="2:2" ht="14.15" customHeight="1">
      <c r="B351" s="214"/>
    </row>
    <row r="352" spans="2:2" ht="14.15" customHeight="1">
      <c r="B352" s="214" t="s">
        <v>1085</v>
      </c>
    </row>
    <row r="353" spans="2:2" ht="14.15" customHeight="1">
      <c r="B353" s="214" t="s">
        <v>883</v>
      </c>
    </row>
    <row r="354" spans="2:2" ht="14.15" customHeight="1">
      <c r="B354" s="214" t="s">
        <v>1086</v>
      </c>
    </row>
    <row r="355" spans="2:2" ht="14.15" customHeight="1">
      <c r="B355" s="214" t="s">
        <v>1087</v>
      </c>
    </row>
    <row r="356" spans="2:2" ht="14.15" customHeight="1">
      <c r="B356" s="214"/>
    </row>
    <row r="357" spans="2:2" ht="14.15" customHeight="1">
      <c r="B357" s="214" t="s">
        <v>1088</v>
      </c>
    </row>
    <row r="358" spans="2:2" ht="14.15" customHeight="1">
      <c r="B358" s="214" t="s">
        <v>1089</v>
      </c>
    </row>
    <row r="359" spans="2:2" ht="14.15" customHeight="1">
      <c r="B359" s="214" t="s">
        <v>1090</v>
      </c>
    </row>
    <row r="360" spans="2:2" ht="14.15" customHeight="1">
      <c r="B360" s="214"/>
    </row>
    <row r="361" spans="2:2" ht="14.15" customHeight="1">
      <c r="B361" s="214" t="s">
        <v>1091</v>
      </c>
    </row>
    <row r="362" spans="2:2" ht="14.15" customHeight="1">
      <c r="B362" s="214" t="s">
        <v>1092</v>
      </c>
    </row>
    <row r="363" spans="2:2" ht="14.15" customHeight="1">
      <c r="B363" s="214" t="s">
        <v>1093</v>
      </c>
    </row>
    <row r="364" spans="2:2" ht="14.15" customHeight="1">
      <c r="B364" s="214" t="s">
        <v>947</v>
      </c>
    </row>
    <row r="365" spans="2:2" ht="14.15" customHeight="1">
      <c r="B365" s="214" t="s">
        <v>1094</v>
      </c>
    </row>
    <row r="366" spans="2:2" ht="14.15" customHeight="1">
      <c r="B366" s="214" t="s">
        <v>1095</v>
      </c>
    </row>
    <row r="367" spans="2:2" ht="14.15" customHeight="1">
      <c r="B367" s="214" t="s">
        <v>1096</v>
      </c>
    </row>
    <row r="368" spans="2:2" ht="14.15" customHeight="1">
      <c r="B368" s="214" t="s">
        <v>1097</v>
      </c>
    </row>
    <row r="369" spans="2:2" ht="14.15" customHeight="1">
      <c r="B369" s="214" t="s">
        <v>1098</v>
      </c>
    </row>
    <row r="370" spans="2:2" ht="14.15" customHeight="1">
      <c r="B370" s="214" t="s">
        <v>1099</v>
      </c>
    </row>
    <row r="371" spans="2:2" ht="14.15" customHeight="1">
      <c r="B371" s="214"/>
    </row>
    <row r="372" spans="2:2" ht="14.15" customHeight="1">
      <c r="B372" s="214" t="s">
        <v>1100</v>
      </c>
    </row>
    <row r="373" spans="2:2" ht="14.15" customHeight="1">
      <c r="B373" s="214"/>
    </row>
    <row r="374" spans="2:2" ht="14.15" customHeight="1">
      <c r="B374" s="214" t="s">
        <v>1101</v>
      </c>
    </row>
    <row r="375" spans="2:2" ht="14.15" customHeight="1">
      <c r="B375" s="214" t="s">
        <v>1102</v>
      </c>
    </row>
    <row r="376" spans="2:2" ht="14.15" customHeight="1">
      <c r="B376" s="214" t="s">
        <v>1103</v>
      </c>
    </row>
    <row r="377" spans="2:2" ht="14.15" customHeight="1">
      <c r="B377" s="214" t="s">
        <v>1099</v>
      </c>
    </row>
    <row r="378" spans="2:2" ht="14.15" customHeight="1">
      <c r="B378" s="214"/>
    </row>
    <row r="379" spans="2:2" ht="14.15" customHeight="1">
      <c r="B379" s="214" t="s">
        <v>1104</v>
      </c>
    </row>
    <row r="380" spans="2:2" ht="14.15" customHeight="1">
      <c r="B380" s="214"/>
    </row>
    <row r="381" spans="2:2" ht="14.15" customHeight="1">
      <c r="B381" s="214" t="s">
        <v>1105</v>
      </c>
    </row>
    <row r="382" spans="2:2" ht="14.15" customHeight="1">
      <c r="B382" s="214"/>
    </row>
    <row r="383" spans="2:2" ht="14.15" customHeight="1">
      <c r="B383" s="214" t="s">
        <v>1106</v>
      </c>
    </row>
    <row r="384" spans="2:2" ht="14.15" customHeight="1">
      <c r="B384" s="214" t="s">
        <v>1107</v>
      </c>
    </row>
    <row r="385" spans="2:2" ht="14.15" customHeight="1">
      <c r="B385" s="214"/>
    </row>
    <row r="386" spans="2:2" ht="14.15" customHeight="1">
      <c r="B386" s="214" t="s">
        <v>1108</v>
      </c>
    </row>
    <row r="387" spans="2:2" ht="14.15" customHeight="1">
      <c r="B387" s="214" t="s">
        <v>1109</v>
      </c>
    </row>
    <row r="388" spans="2:2" ht="14.15" customHeight="1">
      <c r="B388" s="214" t="s">
        <v>1110</v>
      </c>
    </row>
    <row r="389" spans="2:2" ht="14.15" customHeight="1">
      <c r="B389" s="214" t="s">
        <v>1111</v>
      </c>
    </row>
    <row r="390" spans="2:2" ht="14.15" customHeight="1">
      <c r="B390" s="277" t="s">
        <v>1112</v>
      </c>
    </row>
    <row r="391" spans="2:2">
      <c r="B391" s="278" t="s">
        <v>1113</v>
      </c>
    </row>
    <row r="392" spans="2:2">
      <c r="B392" s="278" t="s">
        <v>1114</v>
      </c>
    </row>
    <row r="393" spans="2:2">
      <c r="B393" s="278" t="s">
        <v>1099</v>
      </c>
    </row>
    <row r="394" spans="2:2">
      <c r="B394" s="278"/>
    </row>
    <row r="395" spans="2:2">
      <c r="B395" s="278" t="s">
        <v>1115</v>
      </c>
    </row>
    <row r="396" spans="2:2">
      <c r="B396" s="278" t="s">
        <v>1116</v>
      </c>
    </row>
    <row r="397" spans="2:2">
      <c r="B397" s="278" t="s">
        <v>1111</v>
      </c>
    </row>
    <row r="398" spans="2:2">
      <c r="B398" s="278" t="s">
        <v>1117</v>
      </c>
    </row>
    <row r="399" spans="2:2">
      <c r="B399" s="278" t="s">
        <v>1118</v>
      </c>
    </row>
    <row r="400" spans="2:2">
      <c r="B400" s="278" t="s">
        <v>1119</v>
      </c>
    </row>
    <row r="401" spans="2:2">
      <c r="B401" s="278" t="s">
        <v>1114</v>
      </c>
    </row>
    <row r="402" spans="2:2">
      <c r="B402" s="278" t="s">
        <v>1099</v>
      </c>
    </row>
    <row r="403" spans="2:2">
      <c r="B403" s="278"/>
    </row>
    <row r="404" spans="2:2">
      <c r="B404" s="278" t="s">
        <v>1120</v>
      </c>
    </row>
    <row r="405" spans="2:2">
      <c r="B405" s="278" t="s">
        <v>1121</v>
      </c>
    </row>
    <row r="406" spans="2:2">
      <c r="B406" s="278" t="s">
        <v>985</v>
      </c>
    </row>
    <row r="407" spans="2:2">
      <c r="B407" s="278"/>
    </row>
    <row r="408" spans="2:2">
      <c r="B408" s="278" t="s">
        <v>1042</v>
      </c>
    </row>
    <row r="409" spans="2:2">
      <c r="B409" s="278" t="s">
        <v>1043</v>
      </c>
    </row>
    <row r="410" spans="2:2">
      <c r="B410" s="278" t="s">
        <v>1122</v>
      </c>
    </row>
    <row r="411" spans="2:2">
      <c r="B411" s="278" t="s">
        <v>1043</v>
      </c>
    </row>
    <row r="412" spans="2:2">
      <c r="B412" s="278" t="s">
        <v>1042</v>
      </c>
    </row>
    <row r="413" spans="2:2">
      <c r="B413" s="278"/>
    </row>
    <row r="414" spans="2:2">
      <c r="B414" s="278" t="s">
        <v>1123</v>
      </c>
    </row>
    <row r="415" spans="2:2">
      <c r="B415" s="278"/>
    </row>
    <row r="416" spans="2:2">
      <c r="B416" s="278" t="s">
        <v>1124</v>
      </c>
    </row>
    <row r="417" spans="2:2">
      <c r="B417" s="278"/>
    </row>
    <row r="418" spans="2:2">
      <c r="B418" s="278" t="s">
        <v>1125</v>
      </c>
    </row>
    <row r="419" spans="2:2">
      <c r="B419" s="278" t="s">
        <v>1126</v>
      </c>
    </row>
    <row r="420" spans="2:2">
      <c r="B420" s="278" t="s">
        <v>1126</v>
      </c>
    </row>
    <row r="421" spans="2:2">
      <c r="B421" s="278" t="s">
        <v>1127</v>
      </c>
    </row>
    <row r="422" spans="2:2">
      <c r="B422" s="278" t="s">
        <v>1128</v>
      </c>
    </row>
    <row r="423" spans="2:2">
      <c r="B423" s="278" t="s">
        <v>1129</v>
      </c>
    </row>
    <row r="424" spans="2:2">
      <c r="B424" s="278" t="s">
        <v>1130</v>
      </c>
    </row>
    <row r="425" spans="2:2">
      <c r="B425" s="278" t="s">
        <v>1131</v>
      </c>
    </row>
    <row r="426" spans="2:2">
      <c r="B426" s="278"/>
    </row>
    <row r="427" spans="2:2">
      <c r="B427" s="278" t="s">
        <v>1132</v>
      </c>
    </row>
    <row r="428" spans="2:2">
      <c r="B428" s="278" t="s">
        <v>1133</v>
      </c>
    </row>
    <row r="429" spans="2:2">
      <c r="B429" s="278" t="s">
        <v>1134</v>
      </c>
    </row>
    <row r="430" spans="2:2">
      <c r="B430" s="278" t="s">
        <v>1135</v>
      </c>
    </row>
    <row r="431" spans="2:2">
      <c r="B431" s="278" t="s">
        <v>1136</v>
      </c>
    </row>
    <row r="432" spans="2:2">
      <c r="B432" s="278" t="s">
        <v>1137</v>
      </c>
    </row>
    <row r="433" spans="2:2">
      <c r="B433" s="278" t="s">
        <v>1126</v>
      </c>
    </row>
    <row r="434" spans="2:2">
      <c r="B434" s="278" t="s">
        <v>1138</v>
      </c>
    </row>
    <row r="435" spans="2:2">
      <c r="B435" s="278" t="s">
        <v>1131</v>
      </c>
    </row>
    <row r="436" spans="2:2">
      <c r="B436" s="278"/>
    </row>
    <row r="437" spans="2:2">
      <c r="B437" s="278" t="s">
        <v>1139</v>
      </c>
    </row>
    <row r="438" spans="2:2">
      <c r="B438" s="278" t="s">
        <v>1140</v>
      </c>
    </row>
    <row r="439" spans="2:2">
      <c r="B439" s="278" t="s">
        <v>1126</v>
      </c>
    </row>
    <row r="440" spans="2:2">
      <c r="B440" s="278" t="s">
        <v>1138</v>
      </c>
    </row>
    <row r="441" spans="2:2">
      <c r="B441" s="278" t="s">
        <v>1131</v>
      </c>
    </row>
    <row r="442" spans="2:2">
      <c r="B442" s="278"/>
    </row>
    <row r="443" spans="2:2">
      <c r="B443" s="278" t="s">
        <v>1141</v>
      </c>
    </row>
    <row r="444" spans="2:2">
      <c r="B444" s="278" t="s">
        <v>1142</v>
      </c>
    </row>
    <row r="445" spans="2:2">
      <c r="B445" s="278"/>
    </row>
    <row r="446" spans="2:2">
      <c r="B446" s="278"/>
    </row>
    <row r="447" spans="2:2">
      <c r="B447" s="278" t="s">
        <v>1143</v>
      </c>
    </row>
    <row r="448" spans="2:2">
      <c r="B448" s="278" t="s">
        <v>1144</v>
      </c>
    </row>
    <row r="449" spans="2:2">
      <c r="B449" s="278" t="s">
        <v>1145</v>
      </c>
    </row>
    <row r="450" spans="2:2">
      <c r="B450" s="278" t="s">
        <v>1146</v>
      </c>
    </row>
    <row r="451" spans="2:2">
      <c r="B451" s="278" t="s">
        <v>947</v>
      </c>
    </row>
    <row r="452" spans="2:2">
      <c r="B452" s="278" t="s">
        <v>1147</v>
      </c>
    </row>
    <row r="453" spans="2:2">
      <c r="B453" s="278" t="s">
        <v>1099</v>
      </c>
    </row>
    <row r="454" spans="2:2">
      <c r="B454" s="278" t="s">
        <v>1137</v>
      </c>
    </row>
    <row r="455" spans="2:2">
      <c r="B455" s="278" t="s">
        <v>1148</v>
      </c>
    </row>
    <row r="456" spans="2:2">
      <c r="B456" s="278" t="s">
        <v>1131</v>
      </c>
    </row>
    <row r="457" spans="2:2">
      <c r="B457" s="278"/>
    </row>
    <row r="458" spans="2:2">
      <c r="B458" s="278" t="s">
        <v>1149</v>
      </c>
    </row>
    <row r="459" spans="2:2">
      <c r="B459" s="278"/>
    </row>
    <row r="460" spans="2:2">
      <c r="B460" s="278" t="s">
        <v>1150</v>
      </c>
    </row>
    <row r="461" spans="2:2">
      <c r="B461" s="278"/>
    </row>
    <row r="462" spans="2:2">
      <c r="B462" s="278" t="s">
        <v>1151</v>
      </c>
    </row>
    <row r="463" spans="2:2">
      <c r="B463" s="278" t="s">
        <v>1152</v>
      </c>
    </row>
    <row r="464" spans="2:2">
      <c r="B464" s="278" t="s">
        <v>1153</v>
      </c>
    </row>
    <row r="465" spans="2:2">
      <c r="B465" s="278" t="s">
        <v>1154</v>
      </c>
    </row>
    <row r="466" spans="2:2">
      <c r="B466" s="278" t="s">
        <v>1155</v>
      </c>
    </row>
    <row r="467" spans="2:2">
      <c r="B467" s="278" t="s">
        <v>1156</v>
      </c>
    </row>
    <row r="468" spans="2:2">
      <c r="B468" s="278" t="s">
        <v>1157</v>
      </c>
    </row>
    <row r="469" spans="2:2">
      <c r="B469" s="278" t="s">
        <v>1158</v>
      </c>
    </row>
    <row r="470" spans="2:2">
      <c r="B470" s="278" t="s">
        <v>1159</v>
      </c>
    </row>
    <row r="471" spans="2:2">
      <c r="B471" s="278" t="s">
        <v>1160</v>
      </c>
    </row>
    <row r="472" spans="2:2">
      <c r="B472" s="278" t="s">
        <v>1161</v>
      </c>
    </row>
    <row r="473" spans="2:2">
      <c r="B473" s="278" t="s">
        <v>1162</v>
      </c>
    </row>
    <row r="474" spans="2:2">
      <c r="B474" s="278" t="s">
        <v>1114</v>
      </c>
    </row>
    <row r="475" spans="2:2">
      <c r="B475" s="278" t="s">
        <v>947</v>
      </c>
    </row>
    <row r="476" spans="2:2">
      <c r="B476" s="278" t="s">
        <v>1157</v>
      </c>
    </row>
    <row r="477" spans="2:2">
      <c r="B477" s="278" t="s">
        <v>1163</v>
      </c>
    </row>
    <row r="478" spans="2:2">
      <c r="B478" s="278" t="s">
        <v>1159</v>
      </c>
    </row>
    <row r="479" spans="2:2">
      <c r="B479" s="278" t="s">
        <v>1164</v>
      </c>
    </row>
    <row r="480" spans="2:2">
      <c r="B480" s="278" t="s">
        <v>1161</v>
      </c>
    </row>
    <row r="481" spans="2:2">
      <c r="B481" s="278" t="s">
        <v>1165</v>
      </c>
    </row>
    <row r="482" spans="2:2">
      <c r="B482" s="278" t="s">
        <v>1114</v>
      </c>
    </row>
    <row r="483" spans="2:2">
      <c r="B483" s="278" t="s">
        <v>1099</v>
      </c>
    </row>
    <row r="484" spans="2:2">
      <c r="B484" s="278" t="s">
        <v>1166</v>
      </c>
    </row>
    <row r="485" spans="2:2">
      <c r="B485" s="278"/>
    </row>
    <row r="486" spans="2:2">
      <c r="B486" s="278" t="s">
        <v>1167</v>
      </c>
    </row>
    <row r="487" spans="2:2">
      <c r="B487" s="278" t="s">
        <v>1168</v>
      </c>
    </row>
    <row r="488" spans="2:2">
      <c r="B488" s="278" t="s">
        <v>1169</v>
      </c>
    </row>
    <row r="489" spans="2:2">
      <c r="B489" s="278" t="s">
        <v>1170</v>
      </c>
    </row>
    <row r="490" spans="2:2">
      <c r="B490" s="278"/>
    </row>
    <row r="491" spans="2:2">
      <c r="B491" s="278" t="s">
        <v>1171</v>
      </c>
    </row>
    <row r="492" spans="2:2">
      <c r="B492" s="278"/>
    </row>
    <row r="493" spans="2:2">
      <c r="B493" s="278" t="s">
        <v>1172</v>
      </c>
    </row>
    <row r="494" spans="2:2">
      <c r="B494" s="278" t="s">
        <v>1111</v>
      </c>
    </row>
    <row r="495" spans="2:2">
      <c r="B495" s="278" t="s">
        <v>1173</v>
      </c>
    </row>
    <row r="496" spans="2:2">
      <c r="B496" s="278" t="s">
        <v>1174</v>
      </c>
    </row>
    <row r="497" spans="2:2">
      <c r="B497" s="278" t="s">
        <v>1114</v>
      </c>
    </row>
    <row r="498" spans="2:2">
      <c r="B498" s="278" t="s">
        <v>1175</v>
      </c>
    </row>
    <row r="499" spans="2:2">
      <c r="B499" s="278" t="s">
        <v>1176</v>
      </c>
    </row>
    <row r="500" spans="2:2">
      <c r="B500" s="278"/>
    </row>
    <row r="501" spans="2:2">
      <c r="B501" s="278" t="s">
        <v>1177</v>
      </c>
    </row>
    <row r="502" spans="2:2" ht="13.5" thickBot="1">
      <c r="B502" s="280"/>
    </row>
  </sheetData>
  <phoneticPr fontId="3"/>
  <pageMargins left="0.7" right="0.7" top="0.75" bottom="0.75" header="0.3" footer="0.3"/>
  <pageSetup paperSize="9" scale="51" orientation="portrait" r:id="rId1"/>
  <rowBreaks count="4" manualBreakCount="4">
    <brk id="60" max="2" man="1"/>
    <brk id="113" max="2" man="1"/>
    <brk id="197" max="2" man="1"/>
    <brk id="287" max="2"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E25"/>
  <sheetViews>
    <sheetView showGridLines="0" view="pageBreakPreview" zoomScale="85" zoomScaleNormal="100" zoomScaleSheetLayoutView="85" workbookViewId="0">
      <selection activeCell="C11" sqref="C11"/>
    </sheetView>
  </sheetViews>
  <sheetFormatPr defaultColWidth="9" defaultRowHeight="14"/>
  <cols>
    <col min="1" max="2" width="2.90625" style="8" customWidth="1"/>
    <col min="3" max="3" width="112.6328125" style="14" customWidth="1"/>
    <col min="4" max="4" width="2.90625" style="8" customWidth="1"/>
    <col min="5" max="5" width="45.7265625" style="10" customWidth="1"/>
    <col min="6" max="16384" width="9" style="8"/>
  </cols>
  <sheetData>
    <row r="1" spans="1:5" ht="20">
      <c r="C1" s="27" t="s">
        <v>18</v>
      </c>
    </row>
    <row r="2" spans="1:5" ht="20.5">
      <c r="C2" s="585"/>
    </row>
    <row r="3" spans="1:5" s="12" customFormat="1" ht="20.5">
      <c r="A3" s="11"/>
      <c r="B3" s="11"/>
      <c r="C3" s="586" t="s">
        <v>1315</v>
      </c>
      <c r="E3" s="16"/>
    </row>
    <row r="4" spans="1:5" s="12" customFormat="1" ht="143.5">
      <c r="A4" s="11"/>
      <c r="B4" s="11"/>
      <c r="C4" s="587" t="s">
        <v>19</v>
      </c>
      <c r="E4" s="16"/>
    </row>
    <row r="5" spans="1:5" s="12" customFormat="1" ht="20.5">
      <c r="A5" s="11"/>
      <c r="B5" s="11"/>
      <c r="C5" s="587"/>
      <c r="E5" s="16"/>
    </row>
    <row r="6" spans="1:5" s="12" customFormat="1" ht="20.5">
      <c r="A6" s="11"/>
      <c r="B6" s="11"/>
      <c r="C6" s="587" t="s">
        <v>20</v>
      </c>
      <c r="E6" s="16"/>
    </row>
    <row r="7" spans="1:5" s="12" customFormat="1" ht="20.5">
      <c r="A7" s="11"/>
      <c r="B7" s="11"/>
      <c r="C7" s="587"/>
      <c r="E7" s="16"/>
    </row>
    <row r="8" spans="1:5" s="12" customFormat="1" ht="20.5">
      <c r="A8" s="11"/>
      <c r="B8" s="11"/>
      <c r="C8" s="587" t="s">
        <v>21</v>
      </c>
      <c r="E8" s="16"/>
    </row>
    <row r="9" spans="1:5" s="12" customFormat="1" ht="20.5">
      <c r="A9" s="11"/>
      <c r="B9" s="11"/>
      <c r="C9" s="585" t="s">
        <v>1316</v>
      </c>
      <c r="E9" s="16"/>
    </row>
    <row r="10" spans="1:5" s="12" customFormat="1" ht="20.5">
      <c r="A10" s="11"/>
      <c r="B10" s="11"/>
      <c r="C10" s="585" t="s">
        <v>1317</v>
      </c>
      <c r="E10" s="16"/>
    </row>
    <row r="11" spans="1:5" s="12" customFormat="1" ht="20.5">
      <c r="A11" s="11"/>
      <c r="B11" s="11"/>
      <c r="C11" s="585" t="s">
        <v>1318</v>
      </c>
      <c r="E11" s="16"/>
    </row>
    <row r="12" spans="1:5" s="12" customFormat="1" ht="15.5">
      <c r="A12" s="11"/>
      <c r="B12" s="11"/>
      <c r="C12" s="16"/>
      <c r="D12" s="16"/>
      <c r="E12" s="16"/>
    </row>
    <row r="13" spans="1:5" s="12" customFormat="1" ht="15.5">
      <c r="A13" s="11"/>
      <c r="B13" s="11"/>
      <c r="C13" s="15"/>
      <c r="D13" s="16"/>
      <c r="E13" s="16"/>
    </row>
    <row r="14" spans="1:5">
      <c r="C14" s="15"/>
    </row>
    <row r="15" spans="1:5">
      <c r="C15" s="17"/>
    </row>
    <row r="16" spans="1:5" s="13" customFormat="1">
      <c r="A16" s="8"/>
      <c r="B16" s="8"/>
      <c r="C16" s="14"/>
      <c r="D16" s="8"/>
      <c r="E16" s="10"/>
    </row>
    <row r="17" spans="1:5" s="13" customFormat="1">
      <c r="A17" s="8"/>
      <c r="B17" s="8"/>
      <c r="C17" s="14"/>
      <c r="D17" s="8"/>
      <c r="E17" s="10"/>
    </row>
    <row r="18" spans="1:5" s="13" customFormat="1">
      <c r="A18" s="8"/>
      <c r="B18" s="8"/>
      <c r="C18" s="14"/>
      <c r="D18" s="8"/>
      <c r="E18" s="10"/>
    </row>
    <row r="19" spans="1:5" s="13" customFormat="1">
      <c r="A19" s="8"/>
      <c r="B19" s="8"/>
      <c r="C19" s="14"/>
      <c r="D19" s="8"/>
      <c r="E19" s="10"/>
    </row>
    <row r="20" spans="1:5" s="13" customFormat="1">
      <c r="A20" s="8"/>
      <c r="B20" s="8"/>
      <c r="C20" s="14"/>
      <c r="D20" s="8"/>
      <c r="E20" s="10"/>
    </row>
    <row r="21" spans="1:5" s="13" customFormat="1">
      <c r="A21" s="8"/>
      <c r="B21" s="8"/>
      <c r="C21" s="14"/>
      <c r="D21" s="8"/>
      <c r="E21" s="10"/>
    </row>
    <row r="22" spans="1:5" s="13" customFormat="1">
      <c r="A22" s="8"/>
      <c r="B22" s="8"/>
      <c r="C22" s="14"/>
      <c r="D22" s="8"/>
      <c r="E22" s="10"/>
    </row>
    <row r="23" spans="1:5" s="13" customFormat="1">
      <c r="A23" s="8"/>
      <c r="B23" s="8"/>
      <c r="C23" s="14"/>
      <c r="D23" s="8"/>
      <c r="E23" s="10"/>
    </row>
    <row r="24" spans="1:5" s="13" customFormat="1">
      <c r="A24" s="8"/>
      <c r="B24" s="8"/>
      <c r="C24" s="14"/>
      <c r="D24" s="8"/>
      <c r="E24" s="10"/>
    </row>
    <row r="25" spans="1:5" s="13" customFormat="1">
      <c r="A25" s="8"/>
      <c r="B25" s="8"/>
      <c r="C25" s="14"/>
      <c r="D25" s="8"/>
      <c r="E25" s="10"/>
    </row>
  </sheetData>
  <phoneticPr fontId="3"/>
  <pageMargins left="0.75" right="0.75" top="1" bottom="1" header="0.51200000000000001" footer="0.51200000000000001"/>
  <pageSetup paperSize="9" orientation="landscape"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dimension ref="A1:B223"/>
  <sheetViews>
    <sheetView view="pageBreakPreview" topLeftCell="A112" zoomScale="85" zoomScaleNormal="100" zoomScaleSheetLayoutView="85" workbookViewId="0"/>
  </sheetViews>
  <sheetFormatPr defaultColWidth="9" defaultRowHeight="14"/>
  <cols>
    <col min="1" max="1" width="7.26953125" style="18" customWidth="1"/>
    <col min="2" max="2" width="87.7265625" style="18" customWidth="1"/>
    <col min="3" max="16384" width="9" style="18"/>
  </cols>
  <sheetData>
    <row r="1" spans="1:2">
      <c r="A1" s="40" t="s">
        <v>1178</v>
      </c>
    </row>
    <row r="3" spans="1:2">
      <c r="B3" s="1" t="s">
        <v>1179</v>
      </c>
    </row>
    <row r="4" spans="1:2">
      <c r="B4" s="1"/>
    </row>
    <row r="5" spans="1:2" ht="14.5" thickBot="1">
      <c r="B5" s="18" t="s">
        <v>1180</v>
      </c>
    </row>
    <row r="6" spans="1:2">
      <c r="B6" s="207" t="s">
        <v>1041</v>
      </c>
    </row>
    <row r="7" spans="1:2">
      <c r="B7" s="208"/>
    </row>
    <row r="8" spans="1:2">
      <c r="B8" s="208" t="s">
        <v>1042</v>
      </c>
    </row>
    <row r="9" spans="1:2">
      <c r="B9" s="208" t="s">
        <v>1043</v>
      </c>
    </row>
    <row r="10" spans="1:2">
      <c r="B10" s="208" t="s">
        <v>1044</v>
      </c>
    </row>
    <row r="11" spans="1:2">
      <c r="B11" s="208" t="s">
        <v>1043</v>
      </c>
    </row>
    <row r="12" spans="1:2">
      <c r="B12" s="208" t="s">
        <v>1042</v>
      </c>
    </row>
    <row r="13" spans="1:2">
      <c r="B13" s="208" t="s">
        <v>1181</v>
      </c>
    </row>
    <row r="14" spans="1:2">
      <c r="B14" s="208" t="s">
        <v>1182</v>
      </c>
    </row>
    <row r="15" spans="1:2">
      <c r="B15" s="208"/>
    </row>
    <row r="16" spans="1:2">
      <c r="B16" s="208" t="s">
        <v>1045</v>
      </c>
    </row>
    <row r="17" spans="2:2">
      <c r="B17" s="208" t="s">
        <v>1183</v>
      </c>
    </row>
    <row r="18" spans="2:2">
      <c r="B18" s="208" t="s">
        <v>1184</v>
      </c>
    </row>
    <row r="19" spans="2:2">
      <c r="B19" s="208" t="s">
        <v>1185</v>
      </c>
    </row>
    <row r="20" spans="2:2">
      <c r="B20" s="208" t="s">
        <v>1046</v>
      </c>
    </row>
    <row r="21" spans="2:2">
      <c r="B21" s="208" t="s">
        <v>1047</v>
      </c>
    </row>
    <row r="22" spans="2:2">
      <c r="B22" s="208" t="s">
        <v>1048</v>
      </c>
    </row>
    <row r="23" spans="2:2">
      <c r="B23" s="208" t="s">
        <v>1049</v>
      </c>
    </row>
    <row r="24" spans="2:2">
      <c r="B24" s="208"/>
    </row>
    <row r="25" spans="2:2">
      <c r="B25" s="208" t="s">
        <v>1050</v>
      </c>
    </row>
    <row r="26" spans="2:2">
      <c r="B26" s="208" t="s">
        <v>1056</v>
      </c>
    </row>
    <row r="27" spans="2:2">
      <c r="B27" s="208" t="s">
        <v>1052</v>
      </c>
    </row>
    <row r="28" spans="2:2">
      <c r="B28" s="208" t="s">
        <v>1053</v>
      </c>
    </row>
    <row r="29" spans="2:2">
      <c r="B29" s="208" t="s">
        <v>1054</v>
      </c>
    </row>
    <row r="30" spans="2:2">
      <c r="B30" s="208" t="s">
        <v>1055</v>
      </c>
    </row>
    <row r="31" spans="2:2">
      <c r="B31" s="208" t="s">
        <v>1056</v>
      </c>
    </row>
    <row r="32" spans="2:2">
      <c r="B32" s="208" t="s">
        <v>1057</v>
      </c>
    </row>
    <row r="33" spans="2:2">
      <c r="B33" s="208" t="s">
        <v>1058</v>
      </c>
    </row>
    <row r="34" spans="2:2">
      <c r="B34" s="208" t="s">
        <v>1059</v>
      </c>
    </row>
    <row r="35" spans="2:2">
      <c r="B35" s="208"/>
    </row>
    <row r="36" spans="2:2">
      <c r="B36" s="208" t="s">
        <v>1060</v>
      </c>
    </row>
    <row r="37" spans="2:2">
      <c r="B37" s="208"/>
    </row>
    <row r="38" spans="2:2">
      <c r="B38" s="208" t="s">
        <v>1186</v>
      </c>
    </row>
    <row r="39" spans="2:2">
      <c r="B39" s="208" t="s">
        <v>1187</v>
      </c>
    </row>
    <row r="40" spans="2:2">
      <c r="B40" s="208" t="s">
        <v>1188</v>
      </c>
    </row>
    <row r="41" spans="2:2">
      <c r="B41" s="208"/>
    </row>
    <row r="42" spans="2:2">
      <c r="B42" s="208" t="s">
        <v>1061</v>
      </c>
    </row>
    <row r="43" spans="2:2">
      <c r="B43" s="208" t="s">
        <v>1062</v>
      </c>
    </row>
    <row r="44" spans="2:2">
      <c r="B44" s="208" t="s">
        <v>1063</v>
      </c>
    </row>
    <row r="45" spans="2:2">
      <c r="B45" s="208" t="s">
        <v>1064</v>
      </c>
    </row>
    <row r="46" spans="2:2">
      <c r="B46" s="208" t="s">
        <v>1189</v>
      </c>
    </row>
    <row r="47" spans="2:2">
      <c r="B47" s="208"/>
    </row>
    <row r="48" spans="2:2">
      <c r="B48" s="208" t="s">
        <v>1068</v>
      </c>
    </row>
    <row r="49" spans="2:2">
      <c r="B49" s="208" t="s">
        <v>1069</v>
      </c>
    </row>
    <row r="50" spans="2:2">
      <c r="B50" s="208" t="s">
        <v>1070</v>
      </c>
    </row>
    <row r="51" spans="2:2">
      <c r="B51" s="208" t="s">
        <v>1071</v>
      </c>
    </row>
    <row r="52" spans="2:2">
      <c r="B52" s="208" t="s">
        <v>1072</v>
      </c>
    </row>
    <row r="53" spans="2:2">
      <c r="B53" s="208" t="s">
        <v>1073</v>
      </c>
    </row>
    <row r="54" spans="2:2">
      <c r="B54" s="208" t="s">
        <v>1074</v>
      </c>
    </row>
    <row r="55" spans="2:2">
      <c r="B55" s="208" t="s">
        <v>1078</v>
      </c>
    </row>
    <row r="56" spans="2:2">
      <c r="B56" s="208" t="s">
        <v>1079</v>
      </c>
    </row>
    <row r="57" spans="2:2">
      <c r="B57" s="208" t="s">
        <v>1080</v>
      </c>
    </row>
    <row r="58" spans="2:2">
      <c r="B58" s="208" t="s">
        <v>1081</v>
      </c>
    </row>
    <row r="59" spans="2:2">
      <c r="B59" s="208" t="s">
        <v>1082</v>
      </c>
    </row>
    <row r="60" spans="2:2">
      <c r="B60" s="208" t="s">
        <v>1083</v>
      </c>
    </row>
    <row r="61" spans="2:2">
      <c r="B61" s="208"/>
    </row>
    <row r="62" spans="2:2">
      <c r="B62" s="208" t="s">
        <v>1042</v>
      </c>
    </row>
    <row r="63" spans="2:2">
      <c r="B63" s="208" t="s">
        <v>1043</v>
      </c>
    </row>
    <row r="64" spans="2:2">
      <c r="B64" s="208" t="s">
        <v>1084</v>
      </c>
    </row>
    <row r="65" spans="2:2">
      <c r="B65" s="208" t="s">
        <v>1043</v>
      </c>
    </row>
    <row r="66" spans="2:2">
      <c r="B66" s="208" t="s">
        <v>1042</v>
      </c>
    </row>
    <row r="67" spans="2:2">
      <c r="B67" s="208"/>
    </row>
    <row r="68" spans="2:2">
      <c r="B68" s="208" t="s">
        <v>1085</v>
      </c>
    </row>
    <row r="69" spans="2:2">
      <c r="B69" s="208" t="s">
        <v>883</v>
      </c>
    </row>
    <row r="70" spans="2:2">
      <c r="B70" s="208" t="s">
        <v>1190</v>
      </c>
    </row>
    <row r="71" spans="2:2">
      <c r="B71" s="208" t="s">
        <v>1087</v>
      </c>
    </row>
    <row r="72" spans="2:2">
      <c r="B72" s="208" t="s">
        <v>1102</v>
      </c>
    </row>
    <row r="73" spans="2:2">
      <c r="B73" s="208" t="s">
        <v>1191</v>
      </c>
    </row>
    <row r="74" spans="2:2">
      <c r="B74" s="208" t="s">
        <v>1192</v>
      </c>
    </row>
    <row r="75" spans="2:2">
      <c r="B75" s="208" t="s">
        <v>1193</v>
      </c>
    </row>
    <row r="76" spans="2:2">
      <c r="B76" s="208" t="s">
        <v>1194</v>
      </c>
    </row>
    <row r="77" spans="2:2">
      <c r="B77" s="208" t="s">
        <v>1195</v>
      </c>
    </row>
    <row r="78" spans="2:2">
      <c r="B78" s="208" t="s">
        <v>1196</v>
      </c>
    </row>
    <row r="79" spans="2:2">
      <c r="B79" s="208" t="s">
        <v>947</v>
      </c>
    </row>
    <row r="80" spans="2:2">
      <c r="B80" s="208"/>
    </row>
    <row r="81" spans="2:2">
      <c r="B81" s="208" t="s">
        <v>1099</v>
      </c>
    </row>
    <row r="82" spans="2:2">
      <c r="B82" s="208" t="s">
        <v>1197</v>
      </c>
    </row>
    <row r="83" spans="2:2">
      <c r="B83" s="208" t="s">
        <v>1198</v>
      </c>
    </row>
    <row r="84" spans="2:2">
      <c r="B84" s="208" t="s">
        <v>1199</v>
      </c>
    </row>
    <row r="85" spans="2:2">
      <c r="B85" s="208" t="s">
        <v>1195</v>
      </c>
    </row>
    <row r="86" spans="2:2">
      <c r="B86" s="208" t="s">
        <v>1196</v>
      </c>
    </row>
    <row r="87" spans="2:2">
      <c r="B87" s="208" t="s">
        <v>1200</v>
      </c>
    </row>
    <row r="88" spans="2:2">
      <c r="B88" s="208" t="s">
        <v>1201</v>
      </c>
    </row>
    <row r="89" spans="2:2">
      <c r="B89" s="208" t="s">
        <v>1099</v>
      </c>
    </row>
    <row r="90" spans="2:2">
      <c r="B90" s="208"/>
    </row>
    <row r="91" spans="2:2">
      <c r="B91" s="208" t="s">
        <v>1202</v>
      </c>
    </row>
    <row r="92" spans="2:2">
      <c r="B92" s="208"/>
    </row>
    <row r="93" spans="2:2">
      <c r="B93" s="208" t="s">
        <v>1101</v>
      </c>
    </row>
    <row r="94" spans="2:2">
      <c r="B94" s="208" t="s">
        <v>1102</v>
      </c>
    </row>
    <row r="95" spans="2:2">
      <c r="B95" s="208" t="s">
        <v>1203</v>
      </c>
    </row>
    <row r="96" spans="2:2">
      <c r="B96" s="208" t="s">
        <v>1099</v>
      </c>
    </row>
    <row r="97" spans="2:2">
      <c r="B97" s="208"/>
    </row>
    <row r="98" spans="2:2">
      <c r="B98" s="208" t="s">
        <v>1104</v>
      </c>
    </row>
    <row r="99" spans="2:2">
      <c r="B99" s="208"/>
    </row>
    <row r="100" spans="2:2">
      <c r="B100" s="208" t="s">
        <v>1204</v>
      </c>
    </row>
    <row r="101" spans="2:2">
      <c r="B101" s="208" t="s">
        <v>1149</v>
      </c>
    </row>
    <row r="102" spans="2:2">
      <c r="B102" s="208" t="s">
        <v>1106</v>
      </c>
    </row>
    <row r="103" spans="2:2">
      <c r="B103" s="208" t="s">
        <v>1107</v>
      </c>
    </row>
    <row r="104" spans="2:2">
      <c r="B104" s="208"/>
    </row>
    <row r="105" spans="2:2">
      <c r="B105" s="208" t="s">
        <v>1108</v>
      </c>
    </row>
    <row r="106" spans="2:2">
      <c r="B106" s="208" t="s">
        <v>1109</v>
      </c>
    </row>
    <row r="107" spans="2:2">
      <c r="B107" s="208" t="s">
        <v>1110</v>
      </c>
    </row>
    <row r="108" spans="2:2">
      <c r="B108" s="208" t="s">
        <v>1111</v>
      </c>
    </row>
    <row r="109" spans="2:2">
      <c r="B109" s="208" t="s">
        <v>1112</v>
      </c>
    </row>
    <row r="110" spans="2:2">
      <c r="B110" s="208" t="s">
        <v>1113</v>
      </c>
    </row>
    <row r="111" spans="2:2">
      <c r="B111" s="208" t="s">
        <v>1114</v>
      </c>
    </row>
    <row r="112" spans="2:2">
      <c r="B112" s="319" t="s">
        <v>1099</v>
      </c>
    </row>
    <row r="113" spans="2:2">
      <c r="B113" s="319"/>
    </row>
    <row r="114" spans="2:2">
      <c r="B114" s="319" t="s">
        <v>1115</v>
      </c>
    </row>
    <row r="115" spans="2:2">
      <c r="B115" s="319" t="s">
        <v>1116</v>
      </c>
    </row>
    <row r="116" spans="2:2">
      <c r="B116" s="319" t="s">
        <v>1111</v>
      </c>
    </row>
    <row r="117" spans="2:2">
      <c r="B117" s="319" t="s">
        <v>1117</v>
      </c>
    </row>
    <row r="118" spans="2:2">
      <c r="B118" s="319" t="s">
        <v>1119</v>
      </c>
    </row>
    <row r="119" spans="2:2">
      <c r="B119" s="319" t="s">
        <v>1114</v>
      </c>
    </row>
    <row r="120" spans="2:2">
      <c r="B120" s="319" t="s">
        <v>1099</v>
      </c>
    </row>
    <row r="121" spans="2:2">
      <c r="B121" s="319"/>
    </row>
    <row r="122" spans="2:2">
      <c r="B122" s="319" t="s">
        <v>1120</v>
      </c>
    </row>
    <row r="123" spans="2:2">
      <c r="B123" s="319" t="s">
        <v>1121</v>
      </c>
    </row>
    <row r="124" spans="2:2">
      <c r="B124" s="319" t="s">
        <v>985</v>
      </c>
    </row>
    <row r="125" spans="2:2">
      <c r="B125" s="319"/>
    </row>
    <row r="126" spans="2:2">
      <c r="B126" s="319" t="s">
        <v>1042</v>
      </c>
    </row>
    <row r="127" spans="2:2">
      <c r="B127" s="319" t="s">
        <v>1043</v>
      </c>
    </row>
    <row r="128" spans="2:2">
      <c r="B128" s="319" t="s">
        <v>1122</v>
      </c>
    </row>
    <row r="129" spans="2:2">
      <c r="B129" s="319" t="s">
        <v>1043</v>
      </c>
    </row>
    <row r="130" spans="2:2">
      <c r="B130" s="319" t="s">
        <v>1042</v>
      </c>
    </row>
    <row r="131" spans="2:2">
      <c r="B131" s="319"/>
    </row>
    <row r="132" spans="2:2">
      <c r="B132" s="319" t="s">
        <v>1123</v>
      </c>
    </row>
    <row r="133" spans="2:2">
      <c r="B133" s="319"/>
    </row>
    <row r="134" spans="2:2">
      <c r="B134" s="319" t="s">
        <v>1124</v>
      </c>
    </row>
    <row r="135" spans="2:2">
      <c r="B135" s="319"/>
    </row>
    <row r="136" spans="2:2">
      <c r="B136" s="319" t="s">
        <v>1205</v>
      </c>
    </row>
    <row r="137" spans="2:2">
      <c r="B137" s="319" t="s">
        <v>1126</v>
      </c>
    </row>
    <row r="138" spans="2:2">
      <c r="B138" s="319" t="s">
        <v>1206</v>
      </c>
    </row>
    <row r="139" spans="2:2">
      <c r="B139" s="319" t="s">
        <v>1207</v>
      </c>
    </row>
    <row r="140" spans="2:2">
      <c r="B140" s="319" t="s">
        <v>1208</v>
      </c>
    </row>
    <row r="141" spans="2:2">
      <c r="B141" s="319" t="s">
        <v>1209</v>
      </c>
    </row>
    <row r="142" spans="2:2">
      <c r="B142" s="319" t="s">
        <v>1138</v>
      </c>
    </row>
    <row r="143" spans="2:2">
      <c r="B143" s="319" t="s">
        <v>1131</v>
      </c>
    </row>
    <row r="144" spans="2:2">
      <c r="B144" s="319"/>
    </row>
    <row r="145" spans="2:2">
      <c r="B145" s="319" t="s">
        <v>1210</v>
      </c>
    </row>
    <row r="146" spans="2:2">
      <c r="B146" s="319" t="s">
        <v>1211</v>
      </c>
    </row>
    <row r="147" spans="2:2">
      <c r="B147" s="319"/>
    </row>
    <row r="148" spans="2:2">
      <c r="B148" s="319" t="s">
        <v>1212</v>
      </c>
    </row>
    <row r="149" spans="2:2">
      <c r="B149" s="319" t="s">
        <v>1213</v>
      </c>
    </row>
    <row r="150" spans="2:2">
      <c r="B150" s="319" t="s">
        <v>1148</v>
      </c>
    </row>
    <row r="151" spans="2:2">
      <c r="B151" s="319" t="s">
        <v>1214</v>
      </c>
    </row>
    <row r="152" spans="2:2">
      <c r="B152" s="319" t="s">
        <v>1215</v>
      </c>
    </row>
    <row r="153" spans="2:2">
      <c r="B153" s="319" t="s">
        <v>1137</v>
      </c>
    </row>
    <row r="154" spans="2:2">
      <c r="B154" s="319" t="s">
        <v>1216</v>
      </c>
    </row>
    <row r="155" spans="2:2">
      <c r="B155" s="319" t="s">
        <v>1138</v>
      </c>
    </row>
    <row r="156" spans="2:2">
      <c r="B156" s="319" t="s">
        <v>1131</v>
      </c>
    </row>
    <row r="157" spans="2:2">
      <c r="B157" s="319"/>
    </row>
    <row r="158" spans="2:2">
      <c r="B158" s="319" t="s">
        <v>1217</v>
      </c>
    </row>
    <row r="159" spans="2:2">
      <c r="B159" s="319"/>
    </row>
    <row r="160" spans="2:2">
      <c r="B160" s="319" t="s">
        <v>1218</v>
      </c>
    </row>
    <row r="161" spans="2:2">
      <c r="B161" s="319" t="s">
        <v>1219</v>
      </c>
    </row>
    <row r="162" spans="2:2">
      <c r="B162" s="319" t="s">
        <v>1220</v>
      </c>
    </row>
    <row r="163" spans="2:2">
      <c r="B163" s="319" t="s">
        <v>1221</v>
      </c>
    </row>
    <row r="164" spans="2:2">
      <c r="B164" s="319" t="s">
        <v>1222</v>
      </c>
    </row>
    <row r="165" spans="2:2">
      <c r="B165" s="319" t="s">
        <v>1221</v>
      </c>
    </row>
    <row r="166" spans="2:2">
      <c r="B166" s="319" t="s">
        <v>1223</v>
      </c>
    </row>
    <row r="167" spans="2:2">
      <c r="B167" s="319" t="s">
        <v>1221</v>
      </c>
    </row>
    <row r="168" spans="2:2">
      <c r="B168" s="319" t="s">
        <v>1224</v>
      </c>
    </row>
    <row r="169" spans="2:2">
      <c r="B169" s="319" t="s">
        <v>1225</v>
      </c>
    </row>
    <row r="170" spans="2:2">
      <c r="B170" s="319" t="s">
        <v>1226</v>
      </c>
    </row>
    <row r="171" spans="2:2">
      <c r="B171" s="319" t="s">
        <v>1134</v>
      </c>
    </row>
    <row r="172" spans="2:2">
      <c r="B172" s="319" t="s">
        <v>1131</v>
      </c>
    </row>
    <row r="173" spans="2:2">
      <c r="B173" s="319" t="s">
        <v>1131</v>
      </c>
    </row>
    <row r="174" spans="2:2">
      <c r="B174" s="319"/>
    </row>
    <row r="175" spans="2:2">
      <c r="B175" s="319" t="s">
        <v>1149</v>
      </c>
    </row>
    <row r="176" spans="2:2">
      <c r="B176" s="319"/>
    </row>
    <row r="177" spans="2:2">
      <c r="B177" s="319" t="s">
        <v>1150</v>
      </c>
    </row>
    <row r="178" spans="2:2">
      <c r="B178" s="319"/>
    </row>
    <row r="179" spans="2:2">
      <c r="B179" s="319" t="s">
        <v>1151</v>
      </c>
    </row>
    <row r="180" spans="2:2">
      <c r="B180" s="319" t="s">
        <v>1227</v>
      </c>
    </row>
    <row r="181" spans="2:2">
      <c r="B181" s="319" t="s">
        <v>1153</v>
      </c>
    </row>
    <row r="182" spans="2:2">
      <c r="B182" s="319" t="s">
        <v>1228</v>
      </c>
    </row>
    <row r="183" spans="2:2">
      <c r="B183" s="319" t="s">
        <v>1168</v>
      </c>
    </row>
    <row r="184" spans="2:2">
      <c r="B184" s="319" t="s">
        <v>1229</v>
      </c>
    </row>
    <row r="185" spans="2:2">
      <c r="B185" s="319" t="s">
        <v>1230</v>
      </c>
    </row>
    <row r="186" spans="2:2">
      <c r="B186" s="319" t="s">
        <v>1231</v>
      </c>
    </row>
    <row r="187" spans="2:2">
      <c r="B187" s="319" t="s">
        <v>1232</v>
      </c>
    </row>
    <row r="188" spans="2:2">
      <c r="B188" s="319" t="s">
        <v>1233</v>
      </c>
    </row>
    <row r="189" spans="2:2">
      <c r="B189" s="319" t="s">
        <v>1234</v>
      </c>
    </row>
    <row r="190" spans="2:2">
      <c r="B190" s="319" t="s">
        <v>1235</v>
      </c>
    </row>
    <row r="191" spans="2:2">
      <c r="B191" s="319" t="s">
        <v>1236</v>
      </c>
    </row>
    <row r="192" spans="2:2">
      <c r="B192" s="319" t="s">
        <v>1237</v>
      </c>
    </row>
    <row r="193" spans="2:2">
      <c r="B193" s="319" t="s">
        <v>926</v>
      </c>
    </row>
    <row r="194" spans="2:2">
      <c r="B194" s="319" t="s">
        <v>1231</v>
      </c>
    </row>
    <row r="195" spans="2:2">
      <c r="B195" s="319" t="s">
        <v>1238</v>
      </c>
    </row>
    <row r="196" spans="2:2">
      <c r="B196" s="319" t="s">
        <v>1233</v>
      </c>
    </row>
    <row r="197" spans="2:2">
      <c r="B197" s="319" t="s">
        <v>1239</v>
      </c>
    </row>
    <row r="198" spans="2:2">
      <c r="B198" s="319" t="s">
        <v>1235</v>
      </c>
    </row>
    <row r="199" spans="2:2">
      <c r="B199" s="319" t="s">
        <v>1240</v>
      </c>
    </row>
    <row r="200" spans="2:2">
      <c r="B200" s="319" t="s">
        <v>1237</v>
      </c>
    </row>
    <row r="201" spans="2:2">
      <c r="B201" s="319" t="s">
        <v>1114</v>
      </c>
    </row>
    <row r="202" spans="2:2">
      <c r="B202" s="319" t="s">
        <v>1241</v>
      </c>
    </row>
    <row r="203" spans="2:2">
      <c r="B203" s="319"/>
    </row>
    <row r="204" spans="2:2">
      <c r="B204" s="319" t="s">
        <v>1242</v>
      </c>
    </row>
    <row r="205" spans="2:2">
      <c r="B205" s="319" t="s">
        <v>1243</v>
      </c>
    </row>
    <row r="206" spans="2:2">
      <c r="B206" s="319" t="s">
        <v>1244</v>
      </c>
    </row>
    <row r="207" spans="2:2">
      <c r="B207" s="319" t="s">
        <v>1245</v>
      </c>
    </row>
    <row r="208" spans="2:2">
      <c r="B208" s="319"/>
    </row>
    <row r="209" spans="2:2">
      <c r="B209" s="319" t="s">
        <v>1246</v>
      </c>
    </row>
    <row r="210" spans="2:2">
      <c r="B210" s="319"/>
    </row>
    <row r="211" spans="2:2">
      <c r="B211" s="319" t="s">
        <v>1247</v>
      </c>
    </row>
    <row r="212" spans="2:2">
      <c r="B212" s="319" t="s">
        <v>1248</v>
      </c>
    </row>
    <row r="213" spans="2:2">
      <c r="B213" s="319" t="s">
        <v>1249</v>
      </c>
    </row>
    <row r="214" spans="2:2">
      <c r="B214" s="319" t="s">
        <v>1250</v>
      </c>
    </row>
    <row r="215" spans="2:2">
      <c r="B215" s="319" t="s">
        <v>1237</v>
      </c>
    </row>
    <row r="216" spans="2:2">
      <c r="B216" s="319" t="s">
        <v>1251</v>
      </c>
    </row>
    <row r="217" spans="2:2">
      <c r="B217" s="319" t="s">
        <v>1175</v>
      </c>
    </row>
    <row r="218" spans="2:2">
      <c r="B218" s="319" t="s">
        <v>1252</v>
      </c>
    </row>
    <row r="219" spans="2:2">
      <c r="B219" s="319" t="s">
        <v>1253</v>
      </c>
    </row>
    <row r="220" spans="2:2">
      <c r="B220" s="319" t="s">
        <v>1176</v>
      </c>
    </row>
    <row r="221" spans="2:2">
      <c r="B221" s="319"/>
    </row>
    <row r="222" spans="2:2">
      <c r="B222" s="319" t="s">
        <v>1177</v>
      </c>
    </row>
    <row r="223" spans="2:2" ht="14.5" thickBot="1">
      <c r="B223" s="320"/>
    </row>
  </sheetData>
  <phoneticPr fontId="3"/>
  <pageMargins left="0.7" right="0.7" top="0.75" bottom="0.75" header="0.3" footer="0.3"/>
  <pageSetup paperSize="9" scale="94"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
  <dimension ref="A1:F37"/>
  <sheetViews>
    <sheetView showGridLines="0" view="pageBreakPreview" topLeftCell="A7" zoomScaleNormal="100" zoomScaleSheetLayoutView="100" workbookViewId="0">
      <selection activeCell="E29" sqref="E29"/>
    </sheetView>
  </sheetViews>
  <sheetFormatPr defaultColWidth="9" defaultRowHeight="14"/>
  <cols>
    <col min="1" max="1" width="2.90625" style="8" customWidth="1"/>
    <col min="2" max="2" width="10" style="8" customWidth="1"/>
    <col min="3" max="3" width="12.36328125" style="9" bestFit="1" customWidth="1"/>
    <col min="4" max="4" width="13.08984375" style="8" customWidth="1"/>
    <col min="5" max="5" width="45.90625" style="10" customWidth="1"/>
    <col min="6" max="6" width="12.453125" style="8" customWidth="1"/>
    <col min="7" max="7" width="2.90625" style="8" customWidth="1"/>
    <col min="8" max="16384" width="9" style="8"/>
  </cols>
  <sheetData>
    <row r="1" spans="1:6" ht="25">
      <c r="B1" s="72" t="s">
        <v>1254</v>
      </c>
    </row>
    <row r="2" spans="1:6" ht="13.5" customHeight="1">
      <c r="B2" s="72"/>
    </row>
    <row r="3" spans="1:6" s="12" customFormat="1" ht="13.5" customHeight="1">
      <c r="A3" s="11"/>
      <c r="B3" s="229" t="s">
        <v>1255</v>
      </c>
      <c r="C3" s="229" t="s">
        <v>1256</v>
      </c>
      <c r="D3" s="229" t="s">
        <v>1257</v>
      </c>
      <c r="E3" s="229" t="s">
        <v>1258</v>
      </c>
      <c r="F3" s="229" t="s">
        <v>1259</v>
      </c>
    </row>
    <row r="4" spans="1:6" s="12" customFormat="1" ht="15.5">
      <c r="A4" s="11"/>
      <c r="B4" s="240">
        <v>1</v>
      </c>
      <c r="C4" s="241" t="s">
        <v>1260</v>
      </c>
      <c r="D4" s="242" t="s">
        <v>1261</v>
      </c>
      <c r="E4" s="276" t="s">
        <v>1262</v>
      </c>
      <c r="F4" s="240" t="s">
        <v>1263</v>
      </c>
    </row>
    <row r="5" spans="1:6" s="12" customFormat="1" ht="15.5">
      <c r="A5" s="11"/>
      <c r="B5" s="450">
        <v>2</v>
      </c>
      <c r="C5" s="451" t="s">
        <v>1264</v>
      </c>
      <c r="D5" s="242" t="s">
        <v>1265</v>
      </c>
      <c r="E5" s="276" t="s">
        <v>1266</v>
      </c>
      <c r="F5" s="450" t="s">
        <v>1263</v>
      </c>
    </row>
    <row r="6" spans="1:6" s="12" customFormat="1" ht="15.5">
      <c r="A6" s="11"/>
      <c r="B6" s="224"/>
      <c r="C6" s="225"/>
      <c r="D6" s="242" t="s">
        <v>1265</v>
      </c>
      <c r="E6" s="276" t="s">
        <v>1267</v>
      </c>
      <c r="F6" s="224"/>
    </row>
    <row r="7" spans="1:6" s="12" customFormat="1" ht="15.5">
      <c r="A7" s="11"/>
      <c r="B7" s="224"/>
      <c r="C7" s="225"/>
      <c r="D7" s="242">
        <v>2.1</v>
      </c>
      <c r="E7" s="276" t="s">
        <v>1268</v>
      </c>
      <c r="F7" s="224"/>
    </row>
    <row r="8" spans="1:6" s="12" customFormat="1" ht="15.5">
      <c r="A8" s="11"/>
      <c r="B8" s="226"/>
      <c r="C8" s="227"/>
      <c r="D8" s="242">
        <v>3.1</v>
      </c>
      <c r="E8" s="276" t="s">
        <v>1269</v>
      </c>
      <c r="F8" s="226"/>
    </row>
    <row r="9" spans="1:6" s="12" customFormat="1" ht="15.5">
      <c r="A9" s="11"/>
      <c r="B9" s="240">
        <v>2.1</v>
      </c>
      <c r="C9" s="241" t="s">
        <v>1270</v>
      </c>
      <c r="D9" s="242">
        <v>2.1</v>
      </c>
      <c r="E9" s="276" t="s">
        <v>1271</v>
      </c>
      <c r="F9" s="450" t="s">
        <v>1263</v>
      </c>
    </row>
    <row r="10" spans="1:6" s="12" customFormat="1" ht="15.5">
      <c r="A10" s="11"/>
      <c r="B10" s="450">
        <v>2.2000000000000002</v>
      </c>
      <c r="C10" s="451" t="s">
        <v>1272</v>
      </c>
      <c r="D10" s="242">
        <v>1.4</v>
      </c>
      <c r="E10" s="276" t="s">
        <v>1273</v>
      </c>
      <c r="F10" s="450" t="s">
        <v>1263</v>
      </c>
    </row>
    <row r="11" spans="1:6" s="12" customFormat="1" ht="15.5">
      <c r="A11" s="11"/>
      <c r="B11" s="224"/>
      <c r="C11" s="225"/>
      <c r="D11" s="452">
        <v>2.1</v>
      </c>
      <c r="E11" s="276" t="s">
        <v>1274</v>
      </c>
      <c r="F11" s="224"/>
    </row>
    <row r="12" spans="1:6" s="12" customFormat="1" ht="15.5">
      <c r="A12" s="11"/>
      <c r="B12" s="224"/>
      <c r="C12" s="225"/>
      <c r="D12" s="263"/>
      <c r="E12" s="276" t="s">
        <v>1275</v>
      </c>
      <c r="F12" s="224"/>
    </row>
    <row r="13" spans="1:6">
      <c r="B13" s="224"/>
      <c r="C13" s="225"/>
      <c r="D13" s="263"/>
      <c r="E13" s="276" t="s">
        <v>1276</v>
      </c>
      <c r="F13" s="224"/>
    </row>
    <row r="14" spans="1:6">
      <c r="B14" s="224"/>
      <c r="C14" s="225"/>
      <c r="D14" s="263"/>
      <c r="E14" s="276" t="s">
        <v>1277</v>
      </c>
      <c r="F14" s="224"/>
    </row>
    <row r="15" spans="1:6">
      <c r="B15" s="224"/>
      <c r="C15" s="225"/>
      <c r="D15" s="263"/>
      <c r="E15" s="276" t="s">
        <v>1278</v>
      </c>
      <c r="F15" s="224"/>
    </row>
    <row r="16" spans="1:6">
      <c r="B16" s="224"/>
      <c r="C16" s="225"/>
      <c r="D16" s="263"/>
      <c r="E16" s="276" t="s">
        <v>1279</v>
      </c>
      <c r="F16" s="224"/>
    </row>
    <row r="17" spans="2:6">
      <c r="B17" s="224"/>
      <c r="C17" s="225"/>
      <c r="D17" s="242">
        <v>2.2000000000000002</v>
      </c>
      <c r="E17" s="276" t="s">
        <v>1279</v>
      </c>
      <c r="F17" s="224"/>
    </row>
    <row r="18" spans="2:6">
      <c r="B18" s="224"/>
      <c r="C18" s="225"/>
      <c r="D18" s="242">
        <v>2.2999999999999998</v>
      </c>
      <c r="E18" s="276" t="s">
        <v>1279</v>
      </c>
      <c r="F18" s="224"/>
    </row>
    <row r="19" spans="2:6">
      <c r="B19" s="226"/>
      <c r="C19" s="227"/>
      <c r="D19" s="242">
        <v>2.6</v>
      </c>
      <c r="E19" s="276" t="s">
        <v>1280</v>
      </c>
      <c r="F19" s="226"/>
    </row>
    <row r="20" spans="2:6">
      <c r="B20" s="453">
        <v>2.2999999999999998</v>
      </c>
      <c r="C20" s="451" t="s">
        <v>1281</v>
      </c>
      <c r="D20" s="454">
        <v>1.4</v>
      </c>
      <c r="E20" s="276" t="s">
        <v>1282</v>
      </c>
      <c r="F20" s="450" t="s">
        <v>1263</v>
      </c>
    </row>
    <row r="21" spans="2:6">
      <c r="B21" s="270"/>
      <c r="C21" s="267"/>
      <c r="D21" s="274"/>
      <c r="E21" s="276" t="s">
        <v>1283</v>
      </c>
      <c r="F21" s="224"/>
    </row>
    <row r="22" spans="2:6">
      <c r="B22" s="270"/>
      <c r="C22" s="267"/>
      <c r="D22" s="271"/>
      <c r="E22" s="276" t="s">
        <v>1284</v>
      </c>
      <c r="F22" s="224"/>
    </row>
    <row r="23" spans="2:6">
      <c r="B23" s="268"/>
      <c r="C23" s="267"/>
      <c r="D23" s="264" t="s">
        <v>1285</v>
      </c>
      <c r="E23" s="276" t="s">
        <v>1286</v>
      </c>
      <c r="F23" s="224"/>
    </row>
    <row r="24" spans="2:6">
      <c r="B24" s="268"/>
      <c r="C24" s="267"/>
      <c r="D24" s="264">
        <v>2.6</v>
      </c>
      <c r="E24" s="276" t="s">
        <v>1287</v>
      </c>
      <c r="F24" s="224"/>
    </row>
    <row r="25" spans="2:6">
      <c r="B25" s="268"/>
      <c r="C25" s="267"/>
      <c r="D25" s="264">
        <v>4.2</v>
      </c>
      <c r="E25" s="276" t="s">
        <v>1288</v>
      </c>
      <c r="F25" s="224"/>
    </row>
    <row r="26" spans="2:6">
      <c r="B26" s="268"/>
      <c r="C26" s="266"/>
      <c r="D26" s="264">
        <v>4.3</v>
      </c>
      <c r="E26" s="276" t="s">
        <v>1289</v>
      </c>
      <c r="F26" s="224"/>
    </row>
    <row r="27" spans="2:6">
      <c r="B27" s="268"/>
      <c r="C27" s="451" t="s">
        <v>1290</v>
      </c>
      <c r="D27" s="454">
        <v>2.1</v>
      </c>
      <c r="E27" s="276" t="s">
        <v>1291</v>
      </c>
      <c r="F27" s="224"/>
    </row>
    <row r="28" spans="2:6">
      <c r="B28" s="268"/>
      <c r="C28" s="266"/>
      <c r="D28" s="265"/>
      <c r="E28" s="276" t="s">
        <v>1292</v>
      </c>
      <c r="F28" s="224"/>
    </row>
    <row r="29" spans="2:6">
      <c r="B29" s="268"/>
      <c r="C29" s="241" t="s">
        <v>1293</v>
      </c>
      <c r="D29" s="264">
        <v>4.0999999999999996</v>
      </c>
      <c r="E29" s="276" t="s">
        <v>1294</v>
      </c>
      <c r="F29" s="224"/>
    </row>
    <row r="30" spans="2:6">
      <c r="B30" s="265"/>
      <c r="C30" s="241" t="s">
        <v>1295</v>
      </c>
      <c r="D30" s="264">
        <v>3.2</v>
      </c>
      <c r="E30" s="281" t="s">
        <v>1279</v>
      </c>
      <c r="F30" s="226"/>
    </row>
    <row r="31" spans="2:6">
      <c r="B31" s="453">
        <v>2.4</v>
      </c>
      <c r="C31" s="455" t="s">
        <v>1296</v>
      </c>
      <c r="D31" s="454">
        <v>2.4</v>
      </c>
      <c r="E31" s="276" t="s">
        <v>1297</v>
      </c>
      <c r="F31" s="450" t="s">
        <v>1263</v>
      </c>
    </row>
    <row r="32" spans="2:6">
      <c r="B32" s="265"/>
      <c r="C32" s="266"/>
      <c r="D32" s="291">
        <v>3.1</v>
      </c>
      <c r="E32" s="292" t="s">
        <v>1298</v>
      </c>
      <c r="F32" s="265"/>
    </row>
    <row r="33" spans="2:6">
      <c r="B33" s="316">
        <v>2.5</v>
      </c>
      <c r="C33" s="315" t="s">
        <v>1299</v>
      </c>
      <c r="D33" s="317" t="s">
        <v>1300</v>
      </c>
      <c r="E33" s="318" t="s">
        <v>1301</v>
      </c>
      <c r="F33" s="240" t="s">
        <v>1263</v>
      </c>
    </row>
    <row r="34" spans="2:6">
      <c r="B34" s="337">
        <v>2.6</v>
      </c>
      <c r="C34" s="315" t="s">
        <v>1302</v>
      </c>
      <c r="D34" s="338" t="s">
        <v>1303</v>
      </c>
      <c r="E34" s="318" t="s">
        <v>1304</v>
      </c>
      <c r="F34" s="336" t="s">
        <v>1263</v>
      </c>
    </row>
    <row r="35" spans="2:6">
      <c r="B35" s="337">
        <v>2.7</v>
      </c>
      <c r="C35" s="315" t="s">
        <v>1305</v>
      </c>
      <c r="D35" s="338" t="s">
        <v>1265</v>
      </c>
      <c r="E35" s="318" t="s">
        <v>1306</v>
      </c>
      <c r="F35" s="336" t="s">
        <v>1307</v>
      </c>
    </row>
    <row r="36" spans="2:6">
      <c r="B36" s="337">
        <v>2.8</v>
      </c>
      <c r="C36" s="315" t="s">
        <v>1308</v>
      </c>
      <c r="D36" s="338" t="s">
        <v>1265</v>
      </c>
      <c r="E36" s="318" t="s">
        <v>1309</v>
      </c>
      <c r="F36" s="336" t="s">
        <v>1310</v>
      </c>
    </row>
    <row r="37" spans="2:6">
      <c r="B37" s="360">
        <v>2.9</v>
      </c>
      <c r="C37" s="361" t="s">
        <v>1311</v>
      </c>
      <c r="D37" s="362" t="s">
        <v>1312</v>
      </c>
      <c r="E37" s="363" t="s">
        <v>1313</v>
      </c>
      <c r="F37" s="364" t="s">
        <v>1314</v>
      </c>
    </row>
  </sheetData>
  <customSheetViews>
    <customSheetView guid="{6F44B949-1803-4C1C-82AE-694A677CA00F}">
      <selection activeCell="E7" sqref="E7"/>
      <pageMargins left="0" right="0" top="0" bottom="0" header="0" footer="0"/>
      <pageSetup paperSize="9" orientation="portrait" r:id="rId1"/>
      <headerFooter alignWithMargins="0"/>
    </customSheetView>
    <customSheetView guid="{E3D4B150-C2C3-4007-8958-8E1C2F71E443}" showRuler="0">
      <selection activeCell="E7" sqref="E7"/>
      <pageMargins left="0" right="0" top="0" bottom="0" header="0" footer="0"/>
      <pageSetup paperSize="9" orientation="portrait" r:id="rId2"/>
      <headerFooter alignWithMargins="0"/>
    </customSheetView>
    <customSheetView guid="{BAE6DCF4-0CDF-483F-8380-77ECB7F6E122}" printArea="1" showRuler="0">
      <selection activeCell="E7" sqref="E7"/>
      <pageMargins left="0" right="0" top="0" bottom="0" header="0" footer="0"/>
      <pageSetup paperSize="9" orientation="portrait" r:id="rId3"/>
      <headerFooter alignWithMargins="0"/>
    </customSheetView>
  </customSheetViews>
  <phoneticPr fontId="15"/>
  <pageMargins left="0.75" right="0.75" top="1" bottom="1" header="0.51200000000000001" footer="0.51200000000000001"/>
  <pageSetup paperSize="9" scale="85" orientation="landscape" r:id="rId4"/>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7"/>
  <dimension ref="A2:H7"/>
  <sheetViews>
    <sheetView showGridLines="0" view="pageBreakPreview" zoomScale="130" zoomScaleNormal="100" zoomScaleSheetLayoutView="130" workbookViewId="0">
      <selection activeCell="E7" sqref="E7"/>
    </sheetView>
  </sheetViews>
  <sheetFormatPr defaultColWidth="9" defaultRowHeight="14"/>
  <cols>
    <col min="1" max="2" width="2.90625" style="8" customWidth="1"/>
    <col min="3" max="3" width="5.36328125" style="14" customWidth="1"/>
    <col min="4" max="4" width="14.36328125" style="9" customWidth="1"/>
    <col min="5" max="5" width="27.453125" style="8" bestFit="1" customWidth="1"/>
    <col min="6" max="6" width="18.6328125" style="10" bestFit="1" customWidth="1"/>
    <col min="7" max="7" width="10.453125" style="8" bestFit="1" customWidth="1"/>
    <col min="8" max="8" width="11.26953125" style="8" bestFit="1" customWidth="1"/>
    <col min="9" max="16384" width="9" style="8"/>
  </cols>
  <sheetData>
    <row r="2" spans="1:8" s="9" customFormat="1" ht="23.25" customHeight="1">
      <c r="A2" s="8"/>
      <c r="B2" s="8"/>
      <c r="C2" s="28" t="s">
        <v>22</v>
      </c>
      <c r="E2" s="8"/>
      <c r="F2" s="10"/>
    </row>
    <row r="3" spans="1:8" s="9" customFormat="1">
      <c r="A3" s="8"/>
      <c r="B3" s="8"/>
      <c r="C3" s="18" t="s">
        <v>23</v>
      </c>
      <c r="E3" s="8"/>
      <c r="F3" s="10"/>
    </row>
    <row r="5" spans="1:8" ht="14.5" thickBot="1"/>
    <row r="6" spans="1:8" ht="14.5" thickBot="1">
      <c r="C6" s="19" t="s">
        <v>24</v>
      </c>
      <c r="D6" s="20" t="s">
        <v>25</v>
      </c>
      <c r="E6" s="21" t="s">
        <v>26</v>
      </c>
      <c r="F6" s="22" t="s">
        <v>27</v>
      </c>
      <c r="G6" s="21" t="s">
        <v>28</v>
      </c>
      <c r="H6" s="21" t="s">
        <v>29</v>
      </c>
    </row>
    <row r="7" spans="1:8" ht="63" customHeight="1">
      <c r="C7" s="23" t="s">
        <v>30</v>
      </c>
      <c r="D7" s="24" t="s">
        <v>30</v>
      </c>
      <c r="E7" s="25" t="s">
        <v>31</v>
      </c>
      <c r="F7" s="26" t="s">
        <v>32</v>
      </c>
      <c r="G7" s="347">
        <v>2.5299999999999998</v>
      </c>
      <c r="H7" s="348">
        <v>2021.04</v>
      </c>
    </row>
  </sheetData>
  <phoneticPr fontId="3"/>
  <pageMargins left="0.75" right="0.75" top="1" bottom="1" header="0.51200000000000001" footer="0.51200000000000001"/>
  <pageSetup paperSize="9"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8"/>
  <dimension ref="A2:F16"/>
  <sheetViews>
    <sheetView showGridLines="0" view="pageBreakPreview" zoomScale="115" zoomScaleNormal="100" zoomScaleSheetLayoutView="115" workbookViewId="0">
      <selection activeCell="C13" sqref="C13"/>
    </sheetView>
  </sheetViews>
  <sheetFormatPr defaultColWidth="9" defaultRowHeight="14"/>
  <cols>
    <col min="1" max="2" width="2.90625" style="8" customWidth="1"/>
    <col min="3" max="3" width="85" style="14" customWidth="1"/>
    <col min="4" max="4" width="5.6328125" style="9" customWidth="1"/>
    <col min="5" max="5" width="11.26953125" style="8" customWidth="1"/>
    <col min="6" max="6" width="45.7265625" style="10" customWidth="1"/>
    <col min="7" max="7" width="9" style="8"/>
    <col min="8" max="8" width="2.90625" style="8" customWidth="1"/>
    <col min="9" max="16384" width="9" style="8"/>
  </cols>
  <sheetData>
    <row r="2" spans="1:6" s="9" customFormat="1" ht="25.5">
      <c r="A2" s="8"/>
      <c r="B2" s="8"/>
      <c r="C2" s="218" t="s">
        <v>33</v>
      </c>
      <c r="D2" s="219"/>
      <c r="E2" s="8"/>
      <c r="F2" s="10"/>
    </row>
    <row r="4" spans="1:6" s="9" customFormat="1">
      <c r="A4" s="8"/>
      <c r="B4" s="8"/>
      <c r="C4" s="9" t="s">
        <v>34</v>
      </c>
      <c r="E4" s="8"/>
      <c r="F4" s="10"/>
    </row>
    <row r="5" spans="1:6" s="9" customFormat="1">
      <c r="A5" s="8"/>
      <c r="B5" s="8"/>
      <c r="C5" s="253" t="s">
        <v>35</v>
      </c>
      <c r="E5" s="8"/>
      <c r="F5" s="10"/>
    </row>
    <row r="6" spans="1:6" s="9" customFormat="1">
      <c r="A6" s="8"/>
      <c r="B6" s="8"/>
      <c r="C6" s="217" t="s">
        <v>36</v>
      </c>
      <c r="E6" s="8"/>
      <c r="F6" s="10"/>
    </row>
    <row r="7" spans="1:6" s="9" customFormat="1">
      <c r="A7" s="8"/>
      <c r="B7" s="8"/>
      <c r="C7" s="217" t="s">
        <v>37</v>
      </c>
      <c r="E7" s="8"/>
      <c r="F7" s="10"/>
    </row>
    <row r="8" spans="1:6" s="9" customFormat="1">
      <c r="A8" s="8"/>
      <c r="B8" s="8"/>
      <c r="C8" s="217"/>
      <c r="E8" s="8"/>
      <c r="F8" s="10"/>
    </row>
    <row r="9" spans="1:6" s="9" customFormat="1">
      <c r="A9" s="8"/>
      <c r="B9" s="8"/>
      <c r="C9" s="253" t="s">
        <v>38</v>
      </c>
      <c r="E9" s="8"/>
      <c r="F9" s="10"/>
    </row>
    <row r="10" spans="1:6" s="9" customFormat="1">
      <c r="A10" s="8"/>
      <c r="B10" s="8"/>
      <c r="C10" s="9" t="s">
        <v>39</v>
      </c>
      <c r="E10" s="8"/>
      <c r="F10" s="10"/>
    </row>
    <row r="11" spans="1:6">
      <c r="C11" s="9" t="s">
        <v>40</v>
      </c>
    </row>
    <row r="12" spans="1:6">
      <c r="C12" s="9" t="s">
        <v>41</v>
      </c>
    </row>
    <row r="13" spans="1:6" s="9" customFormat="1">
      <c r="A13" s="8"/>
      <c r="B13" s="8"/>
      <c r="E13" s="8"/>
      <c r="F13" s="10"/>
    </row>
    <row r="14" spans="1:6" s="9" customFormat="1">
      <c r="A14" s="8"/>
      <c r="B14" s="8"/>
      <c r="C14" s="344" t="s">
        <v>42</v>
      </c>
      <c r="E14" s="8"/>
      <c r="F14" s="10"/>
    </row>
    <row r="16" spans="1:6">
      <c r="C16" s="8"/>
    </row>
  </sheetData>
  <phoneticPr fontId="3"/>
  <pageMargins left="0.75" right="0.75" top="1" bottom="1" header="0.51200000000000001" footer="0.51200000000000001"/>
  <pageSetup paperSize="9"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pageSetUpPr fitToPage="1"/>
  </sheetPr>
  <dimension ref="A2:V707"/>
  <sheetViews>
    <sheetView showGridLines="0" tabSelected="1" view="pageBreakPreview" topLeftCell="A166" zoomScaleNormal="100" zoomScaleSheetLayoutView="100" workbookViewId="0">
      <selection activeCell="J361" sqref="J361"/>
    </sheetView>
  </sheetViews>
  <sheetFormatPr defaultColWidth="9" defaultRowHeight="14"/>
  <cols>
    <col min="1" max="1" width="9" style="18" customWidth="1"/>
    <col min="2" max="2" width="5" style="18" customWidth="1"/>
    <col min="3" max="3" width="6" style="18" customWidth="1"/>
    <col min="4" max="4" width="6.36328125" style="18" customWidth="1"/>
    <col min="5" max="5" width="8.26953125" style="18" customWidth="1"/>
    <col min="6" max="6" width="9.36328125" style="18" customWidth="1"/>
    <col min="7" max="7" width="8.08984375" style="18" customWidth="1"/>
    <col min="8" max="8" width="8.453125" style="18" customWidth="1"/>
    <col min="9" max="9" width="4.90625" style="18" customWidth="1"/>
    <col min="10" max="10" width="13.6328125" style="18" customWidth="1"/>
    <col min="11" max="12" width="9" style="18" customWidth="1"/>
    <col min="13" max="13" width="10.36328125" style="18" customWidth="1"/>
    <col min="14" max="20" width="5.26953125" style="18" customWidth="1"/>
    <col min="21" max="21" width="8.7265625" style="18" customWidth="1"/>
    <col min="22" max="22" width="9" style="18" hidden="1" customWidth="1"/>
    <col min="23" max="16384" width="9" style="18"/>
  </cols>
  <sheetData>
    <row r="2" spans="2:20" ht="17.5">
      <c r="B2" s="28" t="s">
        <v>43</v>
      </c>
      <c r="C2" s="28"/>
      <c r="D2" s="28"/>
    </row>
    <row r="3" spans="2:20">
      <c r="B3" s="18" t="s">
        <v>44</v>
      </c>
    </row>
    <row r="5" spans="2:20">
      <c r="B5" s="273" t="s">
        <v>45</v>
      </c>
    </row>
    <row r="6" spans="2:20" ht="14.5" thickBot="1">
      <c r="B6" s="536" t="s">
        <v>46</v>
      </c>
      <c r="C6" s="537"/>
      <c r="D6" s="537"/>
      <c r="E6" s="29"/>
      <c r="F6" s="30" t="s">
        <v>47</v>
      </c>
      <c r="G6" s="30"/>
      <c r="H6" s="30"/>
      <c r="I6" s="30"/>
      <c r="J6" s="286"/>
      <c r="K6" s="286"/>
      <c r="L6" s="286"/>
      <c r="M6" s="286"/>
      <c r="N6" s="285" t="s">
        <v>48</v>
      </c>
      <c r="O6" s="286"/>
      <c r="P6" s="286"/>
      <c r="Q6" s="286"/>
      <c r="R6" s="286"/>
      <c r="S6" s="286"/>
      <c r="T6" s="287"/>
    </row>
    <row r="7" spans="2:20" ht="14.5" thickTop="1">
      <c r="B7" s="538" t="s">
        <v>49</v>
      </c>
      <c r="C7" s="539"/>
      <c r="D7" s="539"/>
      <c r="E7" s="31"/>
      <c r="F7" s="32" t="s">
        <v>50</v>
      </c>
      <c r="G7" s="32"/>
      <c r="H7" s="32"/>
      <c r="I7" s="32"/>
      <c r="J7" s="32"/>
      <c r="K7" s="32"/>
      <c r="L7" s="32"/>
      <c r="M7" s="31"/>
      <c r="N7" s="289" t="s">
        <v>51</v>
      </c>
      <c r="O7" s="32"/>
      <c r="P7" s="32"/>
      <c r="Q7" s="32"/>
      <c r="R7" s="32"/>
      <c r="S7" s="32"/>
      <c r="T7" s="31"/>
    </row>
    <row r="8" spans="2:20">
      <c r="B8" s="533" t="s">
        <v>49</v>
      </c>
      <c r="C8" s="534"/>
      <c r="D8" s="534"/>
      <c r="E8" s="52"/>
      <c r="F8" s="181" t="s">
        <v>52</v>
      </c>
      <c r="G8" s="181"/>
      <c r="H8" s="181"/>
      <c r="I8" s="181"/>
      <c r="J8" s="181"/>
      <c r="K8" s="181"/>
      <c r="L8" s="181"/>
      <c r="M8" s="52"/>
      <c r="N8" s="146" t="s">
        <v>53</v>
      </c>
      <c r="O8" s="297"/>
      <c r="P8" s="297"/>
      <c r="Q8" s="297"/>
      <c r="R8" s="297"/>
      <c r="S8" s="297"/>
      <c r="T8" s="221"/>
    </row>
    <row r="9" spans="2:20">
      <c r="B9" s="533" t="s">
        <v>49</v>
      </c>
      <c r="C9" s="534"/>
      <c r="D9" s="534"/>
      <c r="E9" s="52"/>
      <c r="F9" s="181" t="s">
        <v>54</v>
      </c>
      <c r="G9" s="181"/>
      <c r="H9" s="181"/>
      <c r="I9" s="181"/>
      <c r="J9" s="181"/>
      <c r="K9" s="181"/>
      <c r="L9" s="181"/>
      <c r="M9" s="52"/>
      <c r="N9" s="144" t="s">
        <v>55</v>
      </c>
      <c r="O9" s="181"/>
      <c r="P9" s="181"/>
      <c r="Q9" s="181"/>
      <c r="R9" s="181"/>
      <c r="S9" s="181"/>
      <c r="T9" s="52"/>
    </row>
    <row r="10" spans="2:20">
      <c r="B10" s="533" t="s">
        <v>49</v>
      </c>
      <c r="C10" s="534"/>
      <c r="D10" s="534"/>
      <c r="E10" s="52"/>
      <c r="F10" s="181" t="s">
        <v>56</v>
      </c>
      <c r="G10" s="181"/>
      <c r="H10" s="181"/>
      <c r="I10" s="181"/>
      <c r="J10" s="181"/>
      <c r="K10" s="181"/>
      <c r="L10" s="181"/>
      <c r="M10" s="52"/>
      <c r="N10" s="144" t="s">
        <v>57</v>
      </c>
      <c r="O10" s="181"/>
      <c r="P10" s="181"/>
      <c r="Q10" s="181"/>
      <c r="R10" s="181"/>
      <c r="S10" s="181"/>
      <c r="T10" s="52"/>
    </row>
    <row r="11" spans="2:20">
      <c r="B11" s="540" t="s">
        <v>58</v>
      </c>
      <c r="C11" s="541"/>
      <c r="D11" s="541"/>
      <c r="E11" s="351"/>
      <c r="F11" s="352" t="s">
        <v>59</v>
      </c>
      <c r="G11" s="352"/>
      <c r="H11" s="352"/>
      <c r="I11" s="352"/>
      <c r="J11" s="352"/>
      <c r="K11" s="352"/>
      <c r="L11" s="352"/>
      <c r="M11" s="351"/>
      <c r="N11" s="350" t="s">
        <v>60</v>
      </c>
      <c r="O11" s="352"/>
      <c r="P11" s="352"/>
      <c r="Q11" s="352"/>
      <c r="R11" s="352"/>
      <c r="S11" s="352"/>
      <c r="T11" s="351"/>
    </row>
    <row r="12" spans="2:20">
      <c r="B12" s="533" t="s">
        <v>49</v>
      </c>
      <c r="C12" s="534"/>
      <c r="D12" s="534"/>
      <c r="E12" s="52"/>
      <c r="F12" s="181" t="s">
        <v>61</v>
      </c>
      <c r="G12" s="181"/>
      <c r="H12" s="181"/>
      <c r="I12" s="181"/>
      <c r="J12" s="181"/>
      <c r="K12" s="181"/>
      <c r="L12" s="181"/>
      <c r="M12" s="52"/>
      <c r="N12" s="144" t="s">
        <v>62</v>
      </c>
      <c r="O12" s="181"/>
      <c r="P12" s="181"/>
      <c r="Q12" s="181"/>
      <c r="R12" s="181"/>
      <c r="S12" s="181"/>
      <c r="T12" s="52"/>
    </row>
    <row r="13" spans="2:20">
      <c r="B13" s="272" t="s">
        <v>63</v>
      </c>
      <c r="C13" s="33"/>
      <c r="D13" s="33"/>
      <c r="E13" s="33"/>
      <c r="F13" s="33"/>
      <c r="G13" s="33"/>
      <c r="H13" s="33"/>
      <c r="I13" s="33"/>
    </row>
    <row r="14" spans="2:20" ht="14.5" thickBot="1">
      <c r="B14" s="502" t="s">
        <v>64</v>
      </c>
      <c r="C14" s="503"/>
      <c r="D14" s="503"/>
      <c r="E14" s="232"/>
      <c r="F14" s="231" t="s">
        <v>65</v>
      </c>
      <c r="G14" s="231"/>
      <c r="H14" s="231"/>
      <c r="I14" s="231"/>
      <c r="J14" s="230" t="s">
        <v>48</v>
      </c>
      <c r="K14" s="231"/>
      <c r="L14" s="231"/>
      <c r="M14" s="231"/>
      <c r="N14" s="231"/>
      <c r="O14" s="34"/>
    </row>
    <row r="15" spans="2:20" ht="14.5" thickTop="1">
      <c r="B15" s="507" t="s">
        <v>66</v>
      </c>
      <c r="C15" s="508"/>
      <c r="D15" s="508"/>
      <c r="E15" s="35"/>
      <c r="F15" s="369" t="s">
        <v>67</v>
      </c>
      <c r="G15" s="369"/>
      <c r="H15" s="369"/>
      <c r="I15" s="369"/>
      <c r="J15" s="367" t="s">
        <v>68</v>
      </c>
      <c r="K15" s="369"/>
      <c r="L15" s="369"/>
      <c r="M15" s="369"/>
      <c r="N15" s="369"/>
      <c r="O15" s="370"/>
    </row>
    <row r="16" spans="2:20">
      <c r="B16" s="505" t="s">
        <v>69</v>
      </c>
      <c r="C16" s="506"/>
      <c r="D16" s="506"/>
      <c r="E16" s="532"/>
      <c r="F16" s="369" t="s">
        <v>70</v>
      </c>
      <c r="G16" s="369"/>
      <c r="H16" s="369"/>
      <c r="I16" s="369"/>
      <c r="J16" s="505" t="s">
        <v>71</v>
      </c>
      <c r="K16" s="506"/>
      <c r="L16" s="506"/>
      <c r="M16" s="506"/>
      <c r="N16" s="506"/>
      <c r="O16" s="535"/>
      <c r="P16" s="244"/>
      <c r="Q16" s="244"/>
      <c r="R16" s="244"/>
      <c r="S16" s="244"/>
    </row>
    <row r="17" spans="2:20">
      <c r="B17" s="505" t="s">
        <v>72</v>
      </c>
      <c r="C17" s="506"/>
      <c r="D17" s="506"/>
      <c r="E17" s="35"/>
      <c r="F17" s="369" t="s">
        <v>73</v>
      </c>
      <c r="G17" s="369"/>
      <c r="H17" s="369"/>
      <c r="I17" s="369"/>
      <c r="J17" s="505" t="s">
        <v>74</v>
      </c>
      <c r="K17" s="506"/>
      <c r="L17" s="506"/>
      <c r="M17" s="506"/>
      <c r="N17" s="506"/>
      <c r="O17" s="535"/>
      <c r="P17" s="244"/>
      <c r="Q17" s="244"/>
      <c r="R17" s="244"/>
      <c r="S17" s="244"/>
    </row>
    <row r="18" spans="2:20">
      <c r="B18" s="505" t="s">
        <v>75</v>
      </c>
      <c r="C18" s="506"/>
      <c r="D18" s="506"/>
      <c r="E18" s="35"/>
      <c r="F18" s="369" t="s">
        <v>76</v>
      </c>
      <c r="G18" s="369"/>
      <c r="H18" s="369"/>
      <c r="I18" s="369"/>
      <c r="J18" s="505" t="s">
        <v>77</v>
      </c>
      <c r="K18" s="506"/>
      <c r="L18" s="506"/>
      <c r="M18" s="506"/>
      <c r="N18" s="506"/>
      <c r="O18" s="535"/>
      <c r="P18" s="244"/>
      <c r="Q18" s="244"/>
      <c r="R18" s="244"/>
      <c r="S18" s="244"/>
    </row>
    <row r="21" spans="2:20" ht="14.5" thickBot="1">
      <c r="B21" s="502" t="s">
        <v>78</v>
      </c>
      <c r="C21" s="503"/>
      <c r="D21" s="503"/>
      <c r="E21" s="232"/>
      <c r="F21" s="231" t="s">
        <v>79</v>
      </c>
      <c r="G21" s="231"/>
      <c r="H21" s="231"/>
      <c r="I21" s="231"/>
      <c r="J21" s="502" t="s">
        <v>48</v>
      </c>
      <c r="K21" s="503"/>
      <c r="L21" s="503"/>
      <c r="M21" s="503"/>
      <c r="N21" s="503"/>
      <c r="O21" s="503"/>
      <c r="P21" s="503"/>
      <c r="Q21" s="503"/>
      <c r="R21" s="503"/>
      <c r="S21" s="503"/>
      <c r="T21" s="504"/>
    </row>
    <row r="22" spans="2:20" ht="46.5" customHeight="1" thickTop="1">
      <c r="B22" s="518" t="s">
        <v>80</v>
      </c>
      <c r="C22" s="519"/>
      <c r="D22" s="519"/>
      <c r="E22" s="36"/>
      <c r="F22" s="233" t="s">
        <v>81</v>
      </c>
      <c r="G22" s="233"/>
      <c r="H22" s="233"/>
      <c r="I22" s="233"/>
      <c r="J22" s="520" t="s">
        <v>82</v>
      </c>
      <c r="K22" s="521"/>
      <c r="L22" s="521"/>
      <c r="M22" s="521"/>
      <c r="N22" s="521"/>
      <c r="O22" s="521"/>
      <c r="P22" s="521"/>
      <c r="Q22" s="521"/>
      <c r="R22" s="521"/>
      <c r="S22" s="521"/>
      <c r="T22" s="522"/>
    </row>
    <row r="23" spans="2:20">
      <c r="B23" s="507" t="s">
        <v>83</v>
      </c>
      <c r="C23" s="508"/>
      <c r="D23" s="508"/>
      <c r="E23" s="371"/>
      <c r="F23" s="37" t="s">
        <v>84</v>
      </c>
      <c r="G23" s="37"/>
      <c r="H23" s="37"/>
      <c r="I23" s="37"/>
      <c r="J23" s="511" t="s">
        <v>85</v>
      </c>
      <c r="K23" s="512"/>
      <c r="L23" s="512"/>
      <c r="M23" s="512"/>
      <c r="N23" s="512"/>
      <c r="O23" s="512"/>
      <c r="P23" s="512"/>
      <c r="Q23" s="512"/>
      <c r="R23" s="512"/>
      <c r="S23" s="512"/>
      <c r="T23" s="513"/>
    </row>
    <row r="24" spans="2:20">
      <c r="B24" s="509"/>
      <c r="C24" s="510"/>
      <c r="D24" s="510"/>
      <c r="E24" s="38"/>
      <c r="F24" s="245"/>
      <c r="G24" s="245"/>
      <c r="H24" s="245"/>
      <c r="I24" s="245"/>
      <c r="J24" s="514" t="s">
        <v>86</v>
      </c>
      <c r="K24" s="515"/>
      <c r="L24" s="515"/>
      <c r="M24" s="515"/>
      <c r="N24" s="515"/>
      <c r="O24" s="516"/>
      <c r="P24" s="516"/>
      <c r="Q24" s="516"/>
      <c r="R24" s="516"/>
      <c r="S24" s="516"/>
      <c r="T24" s="517"/>
    </row>
    <row r="25" spans="2:20">
      <c r="B25" s="367" t="s">
        <v>87</v>
      </c>
      <c r="C25" s="369"/>
      <c r="D25" s="369"/>
      <c r="E25" s="39"/>
      <c r="F25" s="372" t="s">
        <v>88</v>
      </c>
      <c r="G25" s="372"/>
      <c r="H25" s="372"/>
      <c r="I25" s="372"/>
      <c r="J25" s="526" t="s">
        <v>89</v>
      </c>
      <c r="K25" s="527"/>
      <c r="L25" s="527"/>
      <c r="M25" s="527"/>
      <c r="N25" s="527"/>
      <c r="O25" s="527"/>
      <c r="P25" s="527"/>
      <c r="Q25" s="527"/>
      <c r="R25" s="527"/>
      <c r="S25" s="527"/>
      <c r="T25" s="528"/>
    </row>
    <row r="31" spans="2:20">
      <c r="B31" s="40" t="s">
        <v>90</v>
      </c>
      <c r="C31" s="40"/>
    </row>
    <row r="32" spans="2:20">
      <c r="B32" s="18" t="s">
        <v>91</v>
      </c>
      <c r="C32" s="40"/>
    </row>
    <row r="34" spans="2:2">
      <c r="B34" s="40" t="s">
        <v>92</v>
      </c>
    </row>
    <row r="55" spans="2:3">
      <c r="B55" s="275"/>
      <c r="C55" s="40"/>
    </row>
    <row r="56" spans="2:3">
      <c r="B56" s="275"/>
      <c r="C56" s="40"/>
    </row>
    <row r="57" spans="2:3">
      <c r="B57" s="275"/>
      <c r="C57" s="40"/>
    </row>
    <row r="58" spans="2:3">
      <c r="B58" s="275"/>
      <c r="C58" s="40"/>
    </row>
    <row r="59" spans="2:3">
      <c r="B59" s="275"/>
      <c r="C59" s="40"/>
    </row>
    <row r="60" spans="2:3">
      <c r="B60" s="275"/>
      <c r="C60" s="40"/>
    </row>
    <row r="61" spans="2:3">
      <c r="B61" s="40"/>
      <c r="C61" s="40"/>
    </row>
    <row r="63" spans="2:3">
      <c r="B63" s="40" t="s">
        <v>93</v>
      </c>
    </row>
    <row r="64" spans="2:3">
      <c r="B64" s="40" t="s">
        <v>94</v>
      </c>
    </row>
    <row r="81" spans="2:11">
      <c r="K81" s="18" t="s">
        <v>95</v>
      </c>
    </row>
    <row r="87" spans="2:11">
      <c r="B87" s="18" t="s">
        <v>96</v>
      </c>
    </row>
    <row r="88" spans="2:11">
      <c r="B88" s="18" t="s">
        <v>97</v>
      </c>
    </row>
    <row r="91" spans="2:11">
      <c r="B91" s="40" t="s">
        <v>93</v>
      </c>
    </row>
    <row r="92" spans="2:11">
      <c r="B92" s="40" t="s">
        <v>98</v>
      </c>
    </row>
    <row r="113" spans="2:2">
      <c r="B113" s="18" t="s">
        <v>96</v>
      </c>
    </row>
    <row r="114" spans="2:2">
      <c r="B114" s="18" t="s">
        <v>99</v>
      </c>
    </row>
    <row r="115" spans="2:2">
      <c r="B115" s="18" t="s">
        <v>100</v>
      </c>
    </row>
    <row r="119" spans="2:2">
      <c r="B119" s="349" t="s">
        <v>101</v>
      </c>
    </row>
    <row r="148" spans="2:2">
      <c r="B148" s="40" t="s">
        <v>102</v>
      </c>
    </row>
    <row r="149" spans="2:2">
      <c r="B149" s="40" t="s">
        <v>103</v>
      </c>
    </row>
    <row r="166" spans="2:11">
      <c r="K166" s="18" t="s">
        <v>104</v>
      </c>
    </row>
    <row r="175" spans="2:11">
      <c r="B175" s="40" t="s">
        <v>102</v>
      </c>
    </row>
    <row r="176" spans="2:11">
      <c r="B176" s="40" t="s">
        <v>105</v>
      </c>
    </row>
    <row r="193" spans="2:20">
      <c r="K193" s="18" t="s">
        <v>106</v>
      </c>
    </row>
    <row r="194" spans="2:20">
      <c r="K194" s="18" t="s">
        <v>107</v>
      </c>
    </row>
    <row r="195" spans="2:20">
      <c r="K195" s="18" t="s">
        <v>108</v>
      </c>
    </row>
    <row r="199" spans="2:20">
      <c r="B199" s="18" t="s">
        <v>96</v>
      </c>
    </row>
    <row r="200" spans="2:20">
      <c r="B200" s="18" t="s">
        <v>97</v>
      </c>
    </row>
    <row r="202" spans="2:20">
      <c r="B202" s="146" t="s">
        <v>109</v>
      </c>
      <c r="C202" s="221"/>
      <c r="D202" s="146" t="s">
        <v>110</v>
      </c>
      <c r="E202" s="297"/>
      <c r="F202" s="297"/>
      <c r="G202" s="297"/>
      <c r="H202" s="297"/>
      <c r="I202" s="297"/>
      <c r="J202" s="297"/>
      <c r="K202" s="297"/>
      <c r="L202" s="297"/>
      <c r="M202" s="297"/>
      <c r="N202" s="297"/>
      <c r="O202" s="297"/>
      <c r="P202" s="297"/>
      <c r="Q202" s="297"/>
      <c r="R202" s="297"/>
      <c r="S202" s="297"/>
      <c r="T202" s="221"/>
    </row>
    <row r="203" spans="2:20">
      <c r="B203" s="334" t="s">
        <v>111</v>
      </c>
      <c r="C203" s="310"/>
      <c r="D203" s="146" t="s">
        <v>110</v>
      </c>
      <c r="E203" s="297"/>
      <c r="F203" s="297"/>
      <c r="G203" s="297"/>
      <c r="H203" s="297"/>
      <c r="I203" s="297"/>
      <c r="J203" s="297"/>
      <c r="K203" s="297"/>
      <c r="L203" s="297"/>
      <c r="M203" s="297"/>
      <c r="N203" s="297"/>
      <c r="O203" s="297"/>
      <c r="P203" s="297"/>
      <c r="Q203" s="297"/>
      <c r="R203" s="297"/>
      <c r="S203" s="297"/>
      <c r="T203" s="221"/>
    </row>
    <row r="204" spans="2:20">
      <c r="B204" s="146" t="s">
        <v>112</v>
      </c>
      <c r="C204" s="221"/>
      <c r="D204" s="146" t="s">
        <v>110</v>
      </c>
      <c r="E204" s="297"/>
      <c r="F204" s="297"/>
      <c r="G204" s="297"/>
      <c r="H204" s="297"/>
      <c r="I204" s="297"/>
      <c r="J204" s="297"/>
      <c r="K204" s="297"/>
      <c r="L204" s="297"/>
      <c r="M204" s="297"/>
      <c r="N204" s="297"/>
      <c r="O204" s="297"/>
      <c r="P204" s="297"/>
      <c r="Q204" s="297"/>
      <c r="R204" s="297"/>
      <c r="S204" s="297"/>
      <c r="T204" s="221"/>
    </row>
    <row r="206" spans="2:20">
      <c r="B206" s="40" t="s">
        <v>113</v>
      </c>
    </row>
    <row r="207" spans="2:20">
      <c r="C207" s="18" t="s">
        <v>114</v>
      </c>
      <c r="D207" s="295"/>
      <c r="E207" s="18" t="s">
        <v>115</v>
      </c>
      <c r="F207" s="295"/>
    </row>
    <row r="208" spans="2:20">
      <c r="C208" s="18" t="s">
        <v>116</v>
      </c>
      <c r="D208" s="295"/>
      <c r="E208" s="18" t="s">
        <v>117</v>
      </c>
      <c r="F208" s="295"/>
    </row>
    <row r="209" spans="2:8">
      <c r="C209" s="295" t="s">
        <v>118</v>
      </c>
      <c r="D209" s="295"/>
      <c r="E209" s="295" t="s">
        <v>119</v>
      </c>
      <c r="F209" s="295"/>
    </row>
    <row r="210" spans="2:8">
      <c r="C210" s="18" t="s">
        <v>120</v>
      </c>
      <c r="D210" s="295"/>
      <c r="E210" s="18" t="s">
        <v>109</v>
      </c>
      <c r="F210" s="295"/>
    </row>
    <row r="211" spans="2:8">
      <c r="D211" s="295"/>
      <c r="F211" s="295"/>
    </row>
    <row r="212" spans="2:8">
      <c r="D212" s="40" t="s">
        <v>121</v>
      </c>
    </row>
    <row r="220" spans="2:8">
      <c r="B220" s="40" t="s">
        <v>122</v>
      </c>
    </row>
    <row r="222" spans="2:8">
      <c r="C222" s="18" t="s">
        <v>123</v>
      </c>
    </row>
    <row r="223" spans="2:8">
      <c r="D223" s="40" t="s">
        <v>124</v>
      </c>
      <c r="H223" s="40" t="s">
        <v>125</v>
      </c>
    </row>
    <row r="225" spans="3:11">
      <c r="J225" s="18" t="s">
        <v>126</v>
      </c>
    </row>
    <row r="226" spans="3:11">
      <c r="J226" s="54" t="s">
        <v>127</v>
      </c>
    </row>
    <row r="227" spans="3:11">
      <c r="J227" s="18" t="s">
        <v>128</v>
      </c>
    </row>
    <row r="231" spans="3:11">
      <c r="C231" s="18" t="s">
        <v>129</v>
      </c>
    </row>
    <row r="232" spans="3:11">
      <c r="D232" s="40" t="s">
        <v>130</v>
      </c>
      <c r="H232" s="40" t="s">
        <v>131</v>
      </c>
    </row>
    <row r="233" spans="3:11">
      <c r="D233" s="40" t="s">
        <v>132</v>
      </c>
      <c r="H233" s="40" t="s">
        <v>133</v>
      </c>
    </row>
    <row r="235" spans="3:11">
      <c r="J235" s="18" t="s">
        <v>96</v>
      </c>
    </row>
    <row r="236" spans="3:11">
      <c r="J236" s="54" t="s">
        <v>134</v>
      </c>
    </row>
    <row r="237" spans="3:11">
      <c r="J237" s="54" t="s">
        <v>135</v>
      </c>
    </row>
    <row r="238" spans="3:11">
      <c r="J238" s="54" t="s">
        <v>136</v>
      </c>
      <c r="K238" s="295"/>
    </row>
    <row r="239" spans="3:11">
      <c r="J239" s="54" t="s">
        <v>137</v>
      </c>
      <c r="K239" s="295"/>
    </row>
    <row r="241" spans="3:10">
      <c r="C241" s="295" t="s">
        <v>138</v>
      </c>
    </row>
    <row r="242" spans="3:10">
      <c r="D242" s="40" t="s">
        <v>139</v>
      </c>
      <c r="H242" s="40" t="s">
        <v>140</v>
      </c>
    </row>
    <row r="244" spans="3:10">
      <c r="J244" s="18" t="s">
        <v>126</v>
      </c>
    </row>
    <row r="245" spans="3:10">
      <c r="J245" s="54" t="s">
        <v>141</v>
      </c>
    </row>
    <row r="246" spans="3:10">
      <c r="J246" s="18" t="s">
        <v>142</v>
      </c>
    </row>
    <row r="250" spans="3:10">
      <c r="C250" s="18" t="s">
        <v>143</v>
      </c>
    </row>
    <row r="251" spans="3:10">
      <c r="D251" s="40" t="s">
        <v>144</v>
      </c>
      <c r="H251" s="40" t="s">
        <v>125</v>
      </c>
    </row>
    <row r="253" spans="3:10">
      <c r="J253" s="18" t="s">
        <v>126</v>
      </c>
    </row>
    <row r="254" spans="3:10">
      <c r="J254" s="54" t="s">
        <v>127</v>
      </c>
    </row>
    <row r="255" spans="3:10">
      <c r="J255" s="18" t="s">
        <v>145</v>
      </c>
    </row>
    <row r="260" spans="2:20">
      <c r="B260" s="246" t="s">
        <v>146</v>
      </c>
    </row>
    <row r="261" spans="2:20">
      <c r="B261" s="18" t="s">
        <v>147</v>
      </c>
    </row>
    <row r="262" spans="2:20">
      <c r="B262" s="18" t="s">
        <v>148</v>
      </c>
    </row>
    <row r="263" spans="2:20">
      <c r="B263" s="18" t="s">
        <v>149</v>
      </c>
    </row>
    <row r="265" spans="2:20">
      <c r="C265" s="18" t="s">
        <v>150</v>
      </c>
    </row>
    <row r="266" spans="2:20">
      <c r="C266" s="141" t="s">
        <v>151</v>
      </c>
      <c r="D266" s="146" t="s">
        <v>152</v>
      </c>
      <c r="E266" s="297"/>
      <c r="F266" s="221"/>
      <c r="G266" s="146" t="s">
        <v>153</v>
      </c>
      <c r="H266" s="297"/>
      <c r="I266" s="221"/>
      <c r="K266" s="141" t="s">
        <v>154</v>
      </c>
      <c r="L266" s="141" t="s">
        <v>152</v>
      </c>
      <c r="M266" s="141"/>
      <c r="N266" s="146" t="s">
        <v>153</v>
      </c>
      <c r="O266" s="297"/>
      <c r="P266" s="297"/>
      <c r="Q266" s="297"/>
      <c r="R266" s="297"/>
      <c r="S266" s="297"/>
      <c r="T266" s="221"/>
    </row>
    <row r="267" spans="2:20">
      <c r="C267" s="141" t="s">
        <v>155</v>
      </c>
      <c r="D267" s="146" t="s">
        <v>156</v>
      </c>
      <c r="E267" s="297"/>
      <c r="F267" s="221"/>
      <c r="G267" s="146" t="s">
        <v>157</v>
      </c>
      <c r="H267" s="297"/>
      <c r="I267" s="221"/>
      <c r="K267" s="141" t="s">
        <v>158</v>
      </c>
      <c r="L267" s="146" t="s">
        <v>159</v>
      </c>
      <c r="M267" s="221"/>
      <c r="N267" s="523" t="s">
        <v>160</v>
      </c>
      <c r="O267" s="524"/>
      <c r="P267" s="524"/>
      <c r="Q267" s="524"/>
      <c r="R267" s="524"/>
      <c r="S267" s="524"/>
      <c r="T267" s="525"/>
    </row>
    <row r="268" spans="2:20">
      <c r="C268" s="141" t="s">
        <v>161</v>
      </c>
      <c r="D268" s="146" t="s">
        <v>162</v>
      </c>
      <c r="E268" s="300"/>
      <c r="F268" s="221"/>
      <c r="G268" s="146" t="s">
        <v>157</v>
      </c>
      <c r="H268" s="297"/>
      <c r="I268" s="221"/>
      <c r="K268" s="141" t="s">
        <v>163</v>
      </c>
      <c r="L268" s="146" t="s">
        <v>164</v>
      </c>
      <c r="M268" s="221"/>
      <c r="N268" s="523" t="s">
        <v>165</v>
      </c>
      <c r="O268" s="524"/>
      <c r="P268" s="524"/>
      <c r="Q268" s="524"/>
      <c r="R268" s="524"/>
      <c r="S268" s="524"/>
      <c r="T268" s="525"/>
    </row>
    <row r="269" spans="2:20">
      <c r="C269" s="259" t="s">
        <v>166</v>
      </c>
      <c r="D269" s="260" t="s">
        <v>167</v>
      </c>
      <c r="E269" s="299"/>
      <c r="F269" s="299"/>
      <c r="G269" s="260" t="s">
        <v>168</v>
      </c>
      <c r="H269" s="299"/>
      <c r="I269" s="261"/>
      <c r="K269" s="141" t="s">
        <v>169</v>
      </c>
      <c r="L269" s="146" t="s">
        <v>170</v>
      </c>
      <c r="M269" s="221"/>
      <c r="N269" s="523" t="s">
        <v>171</v>
      </c>
      <c r="O269" s="524"/>
      <c r="P269" s="524"/>
      <c r="Q269" s="524"/>
      <c r="R269" s="524"/>
      <c r="S269" s="524"/>
      <c r="T269" s="525"/>
    </row>
    <row r="270" spans="2:20">
      <c r="C270" s="259" t="s">
        <v>172</v>
      </c>
      <c r="D270" s="260" t="s">
        <v>173</v>
      </c>
      <c r="E270" s="299"/>
      <c r="F270" s="299"/>
      <c r="G270" s="260" t="s">
        <v>174</v>
      </c>
      <c r="H270" s="299"/>
      <c r="I270" s="261"/>
      <c r="K270" s="141" t="s">
        <v>175</v>
      </c>
      <c r="L270" s="146" t="s">
        <v>176</v>
      </c>
      <c r="M270" s="221"/>
      <c r="N270" s="523" t="s">
        <v>177</v>
      </c>
      <c r="O270" s="524"/>
      <c r="P270" s="524"/>
      <c r="Q270" s="524"/>
      <c r="R270" s="524"/>
      <c r="S270" s="524"/>
      <c r="T270" s="525"/>
    </row>
    <row r="271" spans="2:20">
      <c r="K271" s="18" t="s">
        <v>178</v>
      </c>
    </row>
    <row r="273" spans="2:20">
      <c r="B273" s="18" t="s">
        <v>179</v>
      </c>
    </row>
    <row r="275" spans="2:20">
      <c r="C275" s="18" t="s">
        <v>150</v>
      </c>
    </row>
    <row r="276" spans="2:20">
      <c r="C276" s="141" t="s">
        <v>180</v>
      </c>
      <c r="D276" s="146" t="s">
        <v>152</v>
      </c>
      <c r="E276" s="297"/>
      <c r="F276" s="221"/>
      <c r="G276" s="321" t="s">
        <v>153</v>
      </c>
      <c r="H276" s="373"/>
      <c r="I276" s="373"/>
      <c r="J276" s="373"/>
      <c r="K276" s="373"/>
      <c r="L276" s="322"/>
    </row>
    <row r="277" spans="2:20">
      <c r="C277" s="141" t="s">
        <v>181</v>
      </c>
      <c r="D277" s="146" t="s">
        <v>182</v>
      </c>
      <c r="E277" s="297"/>
      <c r="F277" s="221"/>
      <c r="G277" s="141" t="s">
        <v>183</v>
      </c>
      <c r="H277" s="297"/>
      <c r="I277" s="297"/>
      <c r="J277" s="297"/>
      <c r="K277" s="297"/>
      <c r="L277" s="221"/>
    </row>
    <row r="278" spans="2:20">
      <c r="C278" s="141" t="s">
        <v>184</v>
      </c>
      <c r="D278" s="146" t="s">
        <v>185</v>
      </c>
      <c r="E278" s="300"/>
      <c r="F278" s="374"/>
      <c r="G278" s="141" t="s">
        <v>186</v>
      </c>
      <c r="H278" s="297"/>
      <c r="I278" s="297"/>
      <c r="J278" s="297"/>
      <c r="K278" s="297"/>
      <c r="L278" s="221"/>
    </row>
    <row r="279" spans="2:20">
      <c r="C279" s="325" t="s">
        <v>187</v>
      </c>
      <c r="D279" s="326" t="s">
        <v>188</v>
      </c>
      <c r="E279" s="327"/>
      <c r="F279" s="328"/>
      <c r="G279" s="529" t="s">
        <v>189</v>
      </c>
      <c r="H279" s="530"/>
      <c r="I279" s="530"/>
      <c r="J279" s="530"/>
      <c r="K279" s="530"/>
      <c r="L279" s="531"/>
    </row>
    <row r="280" spans="2:20">
      <c r="C280" s="329" t="s">
        <v>190</v>
      </c>
      <c r="D280" s="330" t="s">
        <v>191</v>
      </c>
      <c r="E280" s="331"/>
      <c r="F280" s="332"/>
      <c r="G280" s="529" t="s">
        <v>192</v>
      </c>
      <c r="H280" s="530"/>
      <c r="I280" s="530"/>
      <c r="J280" s="530"/>
      <c r="K280" s="530"/>
      <c r="L280" s="531"/>
    </row>
    <row r="281" spans="2:20" ht="15.75" customHeight="1"/>
    <row r="282" spans="2:20">
      <c r="B282" s="295" t="s">
        <v>193</v>
      </c>
    </row>
    <row r="283" spans="2:20">
      <c r="B283" s="18" t="s">
        <v>194</v>
      </c>
    </row>
    <row r="285" spans="2:20">
      <c r="C285" s="18" t="s">
        <v>150</v>
      </c>
    </row>
    <row r="286" spans="2:20">
      <c r="C286" s="141" t="s">
        <v>195</v>
      </c>
      <c r="D286" s="146" t="s">
        <v>152</v>
      </c>
      <c r="E286" s="297"/>
      <c r="F286" s="221"/>
      <c r="G286" s="146" t="s">
        <v>153</v>
      </c>
      <c r="H286" s="297"/>
      <c r="I286" s="221"/>
      <c r="K286" s="141" t="s">
        <v>180</v>
      </c>
      <c r="L286" s="141" t="s">
        <v>152</v>
      </c>
      <c r="M286" s="141"/>
      <c r="N286" s="146" t="s">
        <v>153</v>
      </c>
      <c r="O286" s="297"/>
      <c r="P286" s="297"/>
      <c r="Q286" s="297"/>
      <c r="R286" s="297"/>
      <c r="S286" s="297"/>
      <c r="T286" s="221"/>
    </row>
    <row r="287" spans="2:20">
      <c r="C287" s="141" t="s">
        <v>196</v>
      </c>
      <c r="D287" s="146" t="s">
        <v>197</v>
      </c>
      <c r="E287" s="297"/>
      <c r="F287" s="221"/>
      <c r="G287" s="146" t="s">
        <v>157</v>
      </c>
      <c r="H287" s="297"/>
      <c r="I287" s="221"/>
      <c r="K287" s="141" t="s">
        <v>181</v>
      </c>
      <c r="L287" s="146" t="s">
        <v>198</v>
      </c>
      <c r="M287" s="221"/>
      <c r="N287" s="523" t="s">
        <v>199</v>
      </c>
      <c r="O287" s="524"/>
      <c r="P287" s="524"/>
      <c r="Q287" s="524"/>
      <c r="R287" s="524"/>
      <c r="S287" s="524"/>
      <c r="T287" s="525"/>
    </row>
    <row r="288" spans="2:20">
      <c r="C288" s="141" t="s">
        <v>200</v>
      </c>
      <c r="D288" s="146" t="s">
        <v>201</v>
      </c>
      <c r="E288" s="300"/>
      <c r="F288" s="221"/>
      <c r="G288" s="146" t="s">
        <v>157</v>
      </c>
      <c r="H288" s="297"/>
      <c r="I288" s="221"/>
      <c r="K288" s="141" t="s">
        <v>184</v>
      </c>
      <c r="L288" s="146" t="s">
        <v>202</v>
      </c>
      <c r="M288" s="221"/>
      <c r="N288" s="523" t="s">
        <v>203</v>
      </c>
      <c r="O288" s="524"/>
      <c r="P288" s="524"/>
      <c r="Q288" s="524"/>
      <c r="R288" s="524"/>
      <c r="S288" s="524"/>
      <c r="T288" s="525"/>
    </row>
    <row r="289" spans="2:20">
      <c r="C289" s="259" t="s">
        <v>204</v>
      </c>
      <c r="D289" s="260" t="s">
        <v>205</v>
      </c>
      <c r="E289" s="299"/>
      <c r="F289" s="299"/>
      <c r="G289" s="260" t="s">
        <v>168</v>
      </c>
      <c r="H289" s="299"/>
      <c r="I289" s="261"/>
      <c r="K289" s="141" t="s">
        <v>187</v>
      </c>
      <c r="L289" s="146" t="s">
        <v>206</v>
      </c>
      <c r="M289" s="221"/>
      <c r="N289" s="523" t="s">
        <v>207</v>
      </c>
      <c r="O289" s="524"/>
      <c r="P289" s="524"/>
      <c r="Q289" s="524"/>
      <c r="R289" s="524"/>
      <c r="S289" s="524"/>
      <c r="T289" s="525"/>
    </row>
    <row r="290" spans="2:20">
      <c r="C290" s="259" t="s">
        <v>208</v>
      </c>
      <c r="D290" s="260" t="s">
        <v>209</v>
      </c>
      <c r="E290" s="299"/>
      <c r="F290" s="299"/>
      <c r="G290" s="260" t="s">
        <v>174</v>
      </c>
      <c r="H290" s="299"/>
      <c r="I290" s="261"/>
      <c r="K290" s="141" t="s">
        <v>190</v>
      </c>
      <c r="L290" s="146" t="s">
        <v>210</v>
      </c>
      <c r="M290" s="221"/>
      <c r="N290" s="523" t="s">
        <v>211</v>
      </c>
      <c r="O290" s="524"/>
      <c r="P290" s="524"/>
      <c r="Q290" s="524"/>
      <c r="R290" s="524"/>
      <c r="S290" s="524"/>
      <c r="T290" s="525"/>
    </row>
    <row r="291" spans="2:20">
      <c r="K291" s="18" t="s">
        <v>212</v>
      </c>
    </row>
    <row r="292" spans="2:20">
      <c r="G292" s="295"/>
    </row>
    <row r="293" spans="2:20">
      <c r="B293" s="18" t="s">
        <v>213</v>
      </c>
    </row>
    <row r="294" spans="2:20">
      <c r="C294" s="340" t="s">
        <v>214</v>
      </c>
    </row>
    <row r="295" spans="2:20">
      <c r="C295" s="18" t="s">
        <v>150</v>
      </c>
    </row>
    <row r="296" spans="2:20">
      <c r="C296" s="141" t="s">
        <v>215</v>
      </c>
      <c r="D296" s="146" t="s">
        <v>152</v>
      </c>
      <c r="E296" s="297"/>
      <c r="F296" s="221"/>
      <c r="G296" s="146" t="s">
        <v>153</v>
      </c>
      <c r="H296" s="297"/>
      <c r="I296" s="221"/>
    </row>
    <row r="297" spans="2:20">
      <c r="C297" s="141" t="s">
        <v>216</v>
      </c>
      <c r="D297" s="146" t="s">
        <v>156</v>
      </c>
      <c r="E297" s="297"/>
      <c r="F297" s="221"/>
      <c r="G297" s="260" t="s">
        <v>168</v>
      </c>
      <c r="H297" s="299"/>
      <c r="I297" s="261"/>
    </row>
    <row r="298" spans="2:20">
      <c r="C298" s="141" t="s">
        <v>217</v>
      </c>
      <c r="D298" s="146" t="s">
        <v>218</v>
      </c>
      <c r="E298" s="300"/>
      <c r="F298" s="221"/>
      <c r="G298" s="260" t="s">
        <v>168</v>
      </c>
      <c r="H298" s="299"/>
      <c r="I298" s="261"/>
    </row>
    <row r="299" spans="2:20">
      <c r="C299" s="141" t="s">
        <v>219</v>
      </c>
      <c r="D299" s="146" t="s">
        <v>167</v>
      </c>
      <c r="E299" s="297"/>
      <c r="F299" s="297"/>
      <c r="G299" s="321" t="s">
        <v>220</v>
      </c>
      <c r="H299" s="297"/>
      <c r="I299" s="221"/>
    </row>
    <row r="300" spans="2:20">
      <c r="C300" s="141" t="s">
        <v>221</v>
      </c>
      <c r="D300" s="146" t="s">
        <v>173</v>
      </c>
      <c r="E300" s="297"/>
      <c r="F300" s="297"/>
      <c r="G300" s="321" t="s">
        <v>222</v>
      </c>
      <c r="H300" s="297"/>
      <c r="I300" s="221"/>
    </row>
    <row r="301" spans="2:20">
      <c r="C301" s="340" t="s">
        <v>223</v>
      </c>
    </row>
    <row r="302" spans="2:20">
      <c r="C302" s="18" t="s">
        <v>150</v>
      </c>
    </row>
    <row r="303" spans="2:20">
      <c r="C303" s="141" t="s">
        <v>215</v>
      </c>
      <c r="D303" s="146" t="s">
        <v>152</v>
      </c>
      <c r="E303" s="297"/>
      <c r="F303" s="221"/>
      <c r="G303" s="146" t="s">
        <v>153</v>
      </c>
      <c r="H303" s="297"/>
      <c r="I303" s="221"/>
      <c r="K303" s="141" t="s">
        <v>224</v>
      </c>
      <c r="L303" s="146" t="s">
        <v>152</v>
      </c>
      <c r="M303" s="297"/>
      <c r="N303" s="146" t="s">
        <v>153</v>
      </c>
      <c r="O303" s="297"/>
      <c r="P303" s="297"/>
      <c r="Q303" s="297"/>
      <c r="R303" s="297"/>
      <c r="S303" s="297"/>
      <c r="T303" s="221"/>
    </row>
    <row r="304" spans="2:20">
      <c r="C304" s="141" t="s">
        <v>216</v>
      </c>
      <c r="D304" s="146" t="s">
        <v>156</v>
      </c>
      <c r="E304" s="297"/>
      <c r="F304" s="221"/>
      <c r="G304" s="321" t="s">
        <v>225</v>
      </c>
      <c r="H304" s="297"/>
      <c r="I304" s="221"/>
      <c r="K304" s="141" t="s">
        <v>216</v>
      </c>
      <c r="L304" s="146" t="s">
        <v>226</v>
      </c>
      <c r="M304" s="297"/>
      <c r="N304" s="321" t="s">
        <v>227</v>
      </c>
      <c r="O304" s="373"/>
      <c r="P304" s="373"/>
      <c r="Q304" s="373"/>
      <c r="R304" s="373"/>
      <c r="S304" s="373"/>
      <c r="T304" s="322"/>
    </row>
    <row r="305" spans="2:20">
      <c r="C305" s="141" t="s">
        <v>217</v>
      </c>
      <c r="D305" s="146" t="s">
        <v>218</v>
      </c>
      <c r="E305" s="300"/>
      <c r="F305" s="221"/>
      <c r="G305" s="321" t="s">
        <v>228</v>
      </c>
      <c r="H305" s="297"/>
      <c r="I305" s="221"/>
      <c r="K305" s="141" t="s">
        <v>217</v>
      </c>
      <c r="L305" s="146" t="s">
        <v>229</v>
      </c>
      <c r="M305" s="300"/>
      <c r="N305" s="321" t="s">
        <v>230</v>
      </c>
      <c r="O305" s="373"/>
      <c r="P305" s="373"/>
      <c r="Q305" s="373"/>
      <c r="R305" s="373"/>
      <c r="S305" s="373"/>
      <c r="T305" s="322"/>
    </row>
    <row r="306" spans="2:20">
      <c r="C306" s="141" t="s">
        <v>219</v>
      </c>
      <c r="D306" s="146" t="s">
        <v>167</v>
      </c>
      <c r="E306" s="297"/>
      <c r="F306" s="297"/>
      <c r="G306" s="260" t="s">
        <v>168</v>
      </c>
      <c r="H306" s="299"/>
      <c r="I306" s="261"/>
      <c r="K306" s="141" t="s">
        <v>219</v>
      </c>
      <c r="L306" s="146" t="s">
        <v>231</v>
      </c>
      <c r="M306" s="297"/>
      <c r="N306" s="321" t="s">
        <v>232</v>
      </c>
      <c r="O306" s="373"/>
      <c r="P306" s="373"/>
      <c r="Q306" s="373"/>
      <c r="R306" s="373"/>
      <c r="S306" s="373"/>
      <c r="T306" s="322"/>
    </row>
    <row r="307" spans="2:20">
      <c r="C307" s="141" t="s">
        <v>221</v>
      </c>
      <c r="D307" s="146" t="s">
        <v>173</v>
      </c>
      <c r="E307" s="297"/>
      <c r="F307" s="297"/>
      <c r="G307" s="260" t="s">
        <v>168</v>
      </c>
      <c r="H307" s="299"/>
      <c r="I307" s="261"/>
      <c r="K307" s="141" t="s">
        <v>221</v>
      </c>
      <c r="L307" s="146" t="s">
        <v>233</v>
      </c>
      <c r="M307" s="297"/>
      <c r="N307" s="321" t="s">
        <v>234</v>
      </c>
      <c r="O307" s="373"/>
      <c r="P307" s="373"/>
      <c r="Q307" s="373"/>
      <c r="R307" s="373"/>
      <c r="S307" s="373"/>
      <c r="T307" s="322"/>
    </row>
    <row r="310" spans="2:20">
      <c r="B310" s="40" t="s">
        <v>235</v>
      </c>
    </row>
    <row r="311" spans="2:20">
      <c r="C311" s="40" t="s">
        <v>236</v>
      </c>
    </row>
    <row r="312" spans="2:20" ht="14.5" thickBot="1">
      <c r="C312" s="40" t="s">
        <v>237</v>
      </c>
    </row>
    <row r="313" spans="2:20">
      <c r="D313" s="43" t="s">
        <v>238</v>
      </c>
      <c r="E313" s="44"/>
      <c r="F313" s="44"/>
      <c r="G313" s="44"/>
      <c r="H313" s="44"/>
      <c r="I313" s="44"/>
      <c r="J313" s="44"/>
      <c r="K313" s="44"/>
      <c r="L313" s="44"/>
      <c r="M313" s="44"/>
      <c r="N313" s="44"/>
      <c r="O313" s="44"/>
      <c r="P313" s="44"/>
      <c r="Q313" s="44"/>
      <c r="R313" s="44"/>
      <c r="S313" s="44"/>
      <c r="T313" s="45"/>
    </row>
    <row r="314" spans="2:20">
      <c r="D314" s="46"/>
      <c r="E314" s="18" t="s">
        <v>239</v>
      </c>
      <c r="T314" s="47"/>
    </row>
    <row r="315" spans="2:20">
      <c r="D315" s="46"/>
      <c r="F315" s="18" t="s">
        <v>240</v>
      </c>
      <c r="T315" s="47"/>
    </row>
    <row r="316" spans="2:20">
      <c r="D316" s="46"/>
      <c r="G316" s="18" t="s">
        <v>241</v>
      </c>
      <c r="T316" s="47"/>
    </row>
    <row r="317" spans="2:20">
      <c r="D317" s="46"/>
      <c r="F317" s="18" t="s">
        <v>242</v>
      </c>
      <c r="T317" s="47"/>
    </row>
    <row r="318" spans="2:20">
      <c r="D318" s="46"/>
      <c r="E318" s="18" t="s">
        <v>243</v>
      </c>
      <c r="T318" s="47"/>
    </row>
    <row r="319" spans="2:20">
      <c r="D319" s="46"/>
      <c r="T319" s="47"/>
    </row>
    <row r="320" spans="2:20">
      <c r="D320" s="46"/>
      <c r="E320" s="18" t="s">
        <v>244</v>
      </c>
      <c r="T320" s="47"/>
    </row>
    <row r="321" spans="3:20">
      <c r="D321" s="46"/>
      <c r="F321" s="18" t="s">
        <v>245</v>
      </c>
      <c r="T321" s="47"/>
    </row>
    <row r="322" spans="3:20">
      <c r="D322" s="46"/>
      <c r="G322" s="18" t="s">
        <v>246</v>
      </c>
      <c r="T322" s="47"/>
    </row>
    <row r="323" spans="3:20">
      <c r="D323" s="46"/>
      <c r="F323" s="18" t="s">
        <v>247</v>
      </c>
      <c r="T323" s="47"/>
    </row>
    <row r="324" spans="3:20">
      <c r="D324" s="46"/>
      <c r="E324" s="18" t="s">
        <v>243</v>
      </c>
      <c r="T324" s="47"/>
    </row>
    <row r="325" spans="3:20" ht="14.5" thickBot="1">
      <c r="D325" s="48" t="s">
        <v>248</v>
      </c>
      <c r="E325" s="49"/>
      <c r="F325" s="49"/>
      <c r="G325" s="49"/>
      <c r="H325" s="49"/>
      <c r="I325" s="49"/>
      <c r="J325" s="49"/>
      <c r="K325" s="49"/>
      <c r="L325" s="49"/>
      <c r="M325" s="49"/>
      <c r="N325" s="49"/>
      <c r="O325" s="49"/>
      <c r="P325" s="49"/>
      <c r="Q325" s="49"/>
      <c r="R325" s="49"/>
      <c r="S325" s="49"/>
      <c r="T325" s="50"/>
    </row>
    <row r="327" spans="3:20" ht="14.5" thickBot="1">
      <c r="C327" s="40" t="s">
        <v>179</v>
      </c>
    </row>
    <row r="328" spans="3:20">
      <c r="D328" s="43" t="s">
        <v>238</v>
      </c>
      <c r="E328" s="44"/>
      <c r="F328" s="44"/>
      <c r="G328" s="44"/>
      <c r="H328" s="44"/>
      <c r="I328" s="44"/>
      <c r="J328" s="44"/>
      <c r="K328" s="44"/>
      <c r="L328" s="44"/>
      <c r="M328" s="44"/>
      <c r="N328" s="44"/>
      <c r="O328" s="44"/>
      <c r="P328" s="44"/>
      <c r="Q328" s="44"/>
      <c r="R328" s="44"/>
      <c r="S328" s="44"/>
      <c r="T328" s="45"/>
    </row>
    <row r="329" spans="3:20">
      <c r="D329" s="46"/>
      <c r="E329" s="18" t="s">
        <v>249</v>
      </c>
      <c r="T329" s="47"/>
    </row>
    <row r="330" spans="3:20">
      <c r="D330" s="46"/>
      <c r="F330" s="18" t="s">
        <v>250</v>
      </c>
      <c r="T330" s="47"/>
    </row>
    <row r="331" spans="3:20">
      <c r="D331" s="46"/>
      <c r="G331" s="18" t="s">
        <v>251</v>
      </c>
      <c r="T331" s="47"/>
    </row>
    <row r="332" spans="3:20">
      <c r="D332" s="46"/>
      <c r="F332" s="18" t="s">
        <v>252</v>
      </c>
      <c r="T332" s="47"/>
    </row>
    <row r="333" spans="3:20">
      <c r="D333" s="46"/>
      <c r="E333" s="18" t="s">
        <v>243</v>
      </c>
      <c r="T333" s="47"/>
    </row>
    <row r="334" spans="3:20" ht="14.5" thickBot="1">
      <c r="D334" s="48" t="s">
        <v>248</v>
      </c>
      <c r="E334" s="49"/>
      <c r="F334" s="49"/>
      <c r="G334" s="49"/>
      <c r="H334" s="49"/>
      <c r="I334" s="49"/>
      <c r="J334" s="49"/>
      <c r="K334" s="49"/>
      <c r="L334" s="49"/>
      <c r="M334" s="49"/>
      <c r="N334" s="49"/>
      <c r="O334" s="49"/>
      <c r="P334" s="49"/>
      <c r="Q334" s="49"/>
      <c r="R334" s="49"/>
      <c r="S334" s="49"/>
      <c r="T334" s="50"/>
    </row>
    <row r="336" spans="3:20" ht="14.5" thickBot="1">
      <c r="C336" s="349" t="s">
        <v>253</v>
      </c>
    </row>
    <row r="337" spans="3:20">
      <c r="D337" s="43" t="s">
        <v>238</v>
      </c>
      <c r="E337" s="44"/>
      <c r="F337" s="44"/>
      <c r="G337" s="44"/>
      <c r="H337" s="44"/>
      <c r="I337" s="44"/>
      <c r="J337" s="44"/>
      <c r="K337" s="44"/>
      <c r="L337" s="44"/>
      <c r="M337" s="44"/>
      <c r="N337" s="44"/>
      <c r="O337" s="44"/>
      <c r="P337" s="44"/>
      <c r="Q337" s="44"/>
      <c r="R337" s="44"/>
      <c r="S337" s="44"/>
      <c r="T337" s="45"/>
    </row>
    <row r="338" spans="3:20">
      <c r="D338" s="46"/>
      <c r="E338" s="18" t="s">
        <v>249</v>
      </c>
      <c r="T338" s="47"/>
    </row>
    <row r="339" spans="3:20">
      <c r="D339" s="46"/>
      <c r="F339" s="18" t="s">
        <v>250</v>
      </c>
      <c r="T339" s="47"/>
    </row>
    <row r="340" spans="3:20">
      <c r="D340" s="46"/>
      <c r="G340" s="18" t="s">
        <v>254</v>
      </c>
      <c r="T340" s="47"/>
    </row>
    <row r="341" spans="3:20">
      <c r="D341" s="46"/>
      <c r="F341" s="18" t="s">
        <v>252</v>
      </c>
      <c r="T341" s="47"/>
    </row>
    <row r="342" spans="3:20">
      <c r="D342" s="46"/>
      <c r="E342" s="18" t="s">
        <v>243</v>
      </c>
      <c r="T342" s="47"/>
    </row>
    <row r="343" spans="3:20">
      <c r="D343" s="46"/>
      <c r="T343" s="47"/>
    </row>
    <row r="344" spans="3:20">
      <c r="D344" s="46"/>
      <c r="E344" s="18" t="s">
        <v>255</v>
      </c>
      <c r="T344" s="47"/>
    </row>
    <row r="345" spans="3:20">
      <c r="D345" s="46"/>
      <c r="F345" s="18" t="s">
        <v>256</v>
      </c>
      <c r="T345" s="47"/>
    </row>
    <row r="346" spans="3:20">
      <c r="D346" s="46"/>
      <c r="G346" s="18" t="s">
        <v>257</v>
      </c>
      <c r="T346" s="47"/>
    </row>
    <row r="347" spans="3:20">
      <c r="D347" s="46"/>
      <c r="F347" s="18" t="s">
        <v>258</v>
      </c>
      <c r="T347" s="47"/>
    </row>
    <row r="348" spans="3:20">
      <c r="D348" s="46"/>
      <c r="E348" s="18" t="s">
        <v>243</v>
      </c>
      <c r="T348" s="47"/>
    </row>
    <row r="349" spans="3:20" ht="14.5" thickBot="1">
      <c r="D349" s="48" t="s">
        <v>248</v>
      </c>
      <c r="E349" s="49"/>
      <c r="F349" s="49"/>
      <c r="G349" s="49"/>
      <c r="H349" s="49"/>
      <c r="I349" s="49"/>
      <c r="J349" s="49"/>
      <c r="K349" s="49"/>
      <c r="L349" s="49"/>
      <c r="M349" s="49"/>
      <c r="N349" s="49"/>
      <c r="O349" s="49"/>
      <c r="P349" s="49"/>
      <c r="Q349" s="49"/>
      <c r="R349" s="49"/>
      <c r="S349" s="49"/>
      <c r="T349" s="50"/>
    </row>
    <row r="351" spans="3:20" ht="14.5" thickBot="1">
      <c r="C351" s="40" t="s">
        <v>213</v>
      </c>
    </row>
    <row r="352" spans="3:20">
      <c r="D352" s="43" t="s">
        <v>238</v>
      </c>
      <c r="E352" s="44"/>
      <c r="F352" s="44"/>
      <c r="G352" s="44"/>
      <c r="H352" s="44"/>
      <c r="I352" s="44"/>
      <c r="J352" s="44"/>
      <c r="K352" s="44"/>
      <c r="L352" s="44"/>
      <c r="M352" s="44"/>
      <c r="N352" s="44"/>
      <c r="O352" s="44"/>
      <c r="P352" s="44"/>
      <c r="Q352" s="44"/>
      <c r="R352" s="44"/>
      <c r="S352" s="44"/>
      <c r="T352" s="45"/>
    </row>
    <row r="353" spans="4:20">
      <c r="D353" s="46"/>
      <c r="E353" s="18" t="s">
        <v>239</v>
      </c>
      <c r="T353" s="47"/>
    </row>
    <row r="354" spans="4:20">
      <c r="D354" s="46"/>
      <c r="F354" s="18" t="s">
        <v>259</v>
      </c>
      <c r="T354" s="47"/>
    </row>
    <row r="355" spans="4:20">
      <c r="D355" s="46"/>
      <c r="G355" s="18" t="s">
        <v>260</v>
      </c>
      <c r="T355" s="47"/>
    </row>
    <row r="356" spans="4:20">
      <c r="D356" s="46"/>
      <c r="F356" s="18" t="s">
        <v>242</v>
      </c>
      <c r="T356" s="47"/>
    </row>
    <row r="357" spans="4:20">
      <c r="D357" s="46"/>
      <c r="F357" s="18" t="s">
        <v>261</v>
      </c>
      <c r="T357" s="47"/>
    </row>
    <row r="358" spans="4:20">
      <c r="D358" s="46"/>
      <c r="E358" s="18" t="s">
        <v>243</v>
      </c>
      <c r="T358" s="47"/>
    </row>
    <row r="359" spans="4:20">
      <c r="D359" s="46"/>
      <c r="T359" s="47"/>
    </row>
    <row r="360" spans="4:20">
      <c r="D360" s="46"/>
      <c r="E360" s="18" t="s">
        <v>255</v>
      </c>
      <c r="T360" s="47"/>
    </row>
    <row r="361" spans="4:20">
      <c r="D361" s="46"/>
      <c r="F361" s="18" t="s">
        <v>262</v>
      </c>
      <c r="T361" s="47"/>
    </row>
    <row r="362" spans="4:20">
      <c r="D362" s="46"/>
      <c r="G362" s="18" t="s">
        <v>263</v>
      </c>
      <c r="T362" s="47"/>
    </row>
    <row r="363" spans="4:20">
      <c r="D363" s="46"/>
      <c r="F363" s="18" t="s">
        <v>258</v>
      </c>
      <c r="T363" s="47"/>
    </row>
    <row r="364" spans="4:20">
      <c r="D364" s="46"/>
      <c r="F364" s="18" t="s">
        <v>261</v>
      </c>
      <c r="T364" s="47"/>
    </row>
    <row r="365" spans="4:20">
      <c r="D365" s="46"/>
      <c r="E365" s="18" t="s">
        <v>243</v>
      </c>
      <c r="T365" s="47"/>
    </row>
    <row r="366" spans="4:20" ht="14.5" thickBot="1">
      <c r="D366" s="48" t="s">
        <v>248</v>
      </c>
      <c r="E366" s="49"/>
      <c r="F366" s="49"/>
      <c r="G366" s="49"/>
      <c r="H366" s="49"/>
      <c r="I366" s="49"/>
      <c r="J366" s="49"/>
      <c r="K366" s="49"/>
      <c r="L366" s="49"/>
      <c r="M366" s="49"/>
      <c r="N366" s="49"/>
      <c r="O366" s="49"/>
      <c r="P366" s="49"/>
      <c r="Q366" s="49"/>
      <c r="R366" s="49"/>
      <c r="S366" s="49"/>
      <c r="T366" s="50"/>
    </row>
    <row r="368" spans="4:20" hidden="1"/>
    <row r="369" spans="3:20" hidden="1">
      <c r="C369" s="40"/>
    </row>
    <row r="370" spans="3:20" hidden="1"/>
    <row r="371" spans="3:20" hidden="1"/>
    <row r="372" spans="3:20" hidden="1"/>
    <row r="373" spans="3:20" hidden="1"/>
    <row r="374" spans="3:20" hidden="1"/>
    <row r="375" spans="3:20" hidden="1"/>
    <row r="376" spans="3:20">
      <c r="C376" s="40" t="s">
        <v>264</v>
      </c>
    </row>
    <row r="377" spans="3:20">
      <c r="C377" s="40" t="s">
        <v>147</v>
      </c>
    </row>
    <row r="378" spans="3:20">
      <c r="C378" s="40" t="s">
        <v>265</v>
      </c>
    </row>
    <row r="379" spans="3:20" ht="14.5" thickBot="1">
      <c r="C379" s="301" t="s">
        <v>266</v>
      </c>
    </row>
    <row r="380" spans="3:20">
      <c r="D380" s="43" t="s">
        <v>267</v>
      </c>
      <c r="E380" s="44"/>
      <c r="F380" s="44"/>
      <c r="G380" s="44"/>
      <c r="H380" s="44"/>
      <c r="I380" s="44"/>
      <c r="J380" s="44"/>
      <c r="K380" s="44"/>
      <c r="L380" s="44"/>
      <c r="M380" s="44"/>
      <c r="N380" s="44"/>
      <c r="O380" s="44"/>
      <c r="P380" s="44"/>
      <c r="Q380" s="44"/>
      <c r="R380" s="44"/>
      <c r="S380" s="44"/>
      <c r="T380" s="45"/>
    </row>
    <row r="381" spans="3:20">
      <c r="D381" s="46"/>
      <c r="E381" s="18" t="s">
        <v>268</v>
      </c>
      <c r="T381" s="47"/>
    </row>
    <row r="382" spans="3:20">
      <c r="D382" s="46"/>
      <c r="E382" s="18" t="s">
        <v>269</v>
      </c>
      <c r="T382" s="47"/>
    </row>
    <row r="383" spans="3:20">
      <c r="D383" s="46"/>
      <c r="E383" s="18" t="s">
        <v>270</v>
      </c>
      <c r="T383" s="47"/>
    </row>
    <row r="384" spans="3:20">
      <c r="D384" s="46"/>
      <c r="T384" s="47"/>
    </row>
    <row r="385" spans="3:20">
      <c r="D385" s="46"/>
      <c r="E385" s="18" t="s">
        <v>271</v>
      </c>
      <c r="T385" s="47"/>
    </row>
    <row r="386" spans="3:20">
      <c r="D386" s="46"/>
      <c r="F386" s="18" t="s">
        <v>272</v>
      </c>
      <c r="T386" s="47"/>
    </row>
    <row r="387" spans="3:20">
      <c r="D387" s="46"/>
      <c r="F387" s="18" t="s">
        <v>273</v>
      </c>
      <c r="T387" s="47"/>
    </row>
    <row r="388" spans="3:20">
      <c r="D388" s="46"/>
      <c r="F388" s="18" t="s">
        <v>274</v>
      </c>
      <c r="T388" s="47"/>
    </row>
    <row r="389" spans="3:20">
      <c r="D389" s="46"/>
      <c r="F389" s="18" t="s">
        <v>275</v>
      </c>
      <c r="T389" s="47"/>
    </row>
    <row r="390" spans="3:20">
      <c r="D390" s="46"/>
      <c r="F390" s="18" t="s">
        <v>276</v>
      </c>
      <c r="T390" s="47"/>
    </row>
    <row r="391" spans="3:20">
      <c r="D391" s="46"/>
      <c r="E391" s="18" t="s">
        <v>243</v>
      </c>
      <c r="T391" s="47"/>
    </row>
    <row r="392" spans="3:20" ht="14.5" thickBot="1">
      <c r="D392" s="48" t="s">
        <v>243</v>
      </c>
      <c r="E392" s="49"/>
      <c r="F392" s="49"/>
      <c r="G392" s="49"/>
      <c r="H392" s="49"/>
      <c r="I392" s="49"/>
      <c r="J392" s="49"/>
      <c r="K392" s="49"/>
      <c r="L392" s="49"/>
      <c r="M392" s="49"/>
      <c r="N392" s="49"/>
      <c r="O392" s="49"/>
      <c r="P392" s="49"/>
      <c r="Q392" s="49"/>
      <c r="R392" s="49"/>
      <c r="S392" s="49"/>
      <c r="T392" s="50"/>
    </row>
    <row r="395" spans="3:20">
      <c r="C395" s="40" t="s">
        <v>277</v>
      </c>
    </row>
    <row r="396" spans="3:20" ht="14.5" thickBot="1">
      <c r="C396" s="301" t="s">
        <v>278</v>
      </c>
    </row>
    <row r="397" spans="3:20">
      <c r="D397" s="43" t="s">
        <v>279</v>
      </c>
      <c r="E397" s="44"/>
      <c r="F397" s="44"/>
      <c r="G397" s="44"/>
      <c r="H397" s="44"/>
      <c r="I397" s="44"/>
      <c r="J397" s="44"/>
      <c r="K397" s="44"/>
      <c r="L397" s="44"/>
      <c r="M397" s="44"/>
      <c r="N397" s="44"/>
      <c r="O397" s="44"/>
      <c r="P397" s="44"/>
      <c r="Q397" s="44"/>
      <c r="R397" s="44"/>
      <c r="S397" s="44"/>
      <c r="T397" s="45"/>
    </row>
    <row r="398" spans="3:20">
      <c r="D398" s="46"/>
      <c r="E398" s="18" t="s">
        <v>268</v>
      </c>
      <c r="T398" s="47"/>
    </row>
    <row r="399" spans="3:20">
      <c r="D399" s="46"/>
      <c r="E399" s="18" t="s">
        <v>269</v>
      </c>
      <c r="T399" s="47"/>
    </row>
    <row r="400" spans="3:20">
      <c r="D400" s="46"/>
      <c r="E400" s="18" t="s">
        <v>280</v>
      </c>
      <c r="T400" s="47"/>
    </row>
    <row r="401" spans="3:20">
      <c r="D401" s="46"/>
      <c r="E401" s="40" t="s">
        <v>281</v>
      </c>
      <c r="T401" s="47"/>
    </row>
    <row r="402" spans="3:20">
      <c r="D402" s="46"/>
      <c r="T402" s="47"/>
    </row>
    <row r="403" spans="3:20">
      <c r="D403" s="46"/>
      <c r="E403" s="18" t="s">
        <v>282</v>
      </c>
      <c r="T403" s="47"/>
    </row>
    <row r="404" spans="3:20">
      <c r="D404" s="46"/>
      <c r="F404" s="18" t="s">
        <v>283</v>
      </c>
      <c r="T404" s="47"/>
    </row>
    <row r="405" spans="3:20">
      <c r="D405" s="46"/>
      <c r="F405" s="18" t="s">
        <v>275</v>
      </c>
      <c r="T405" s="47"/>
    </row>
    <row r="406" spans="3:20">
      <c r="D406" s="46"/>
      <c r="F406" s="18" t="s">
        <v>276</v>
      </c>
      <c r="T406" s="47"/>
    </row>
    <row r="407" spans="3:20">
      <c r="D407" s="46"/>
      <c r="E407" s="18" t="s">
        <v>243</v>
      </c>
      <c r="T407" s="47"/>
    </row>
    <row r="408" spans="3:20" ht="14.5" thickBot="1">
      <c r="D408" s="48" t="s">
        <v>243</v>
      </c>
      <c r="E408" s="49"/>
      <c r="F408" s="49"/>
      <c r="G408" s="49"/>
      <c r="H408" s="49"/>
      <c r="I408" s="49"/>
      <c r="J408" s="49"/>
      <c r="K408" s="49"/>
      <c r="L408" s="49"/>
      <c r="M408" s="49"/>
      <c r="N408" s="49"/>
      <c r="O408" s="49"/>
      <c r="P408" s="49"/>
      <c r="Q408" s="49"/>
      <c r="R408" s="49"/>
      <c r="S408" s="49"/>
      <c r="T408" s="50"/>
    </row>
    <row r="410" spans="3:20" ht="14.5" thickBot="1">
      <c r="C410" s="301" t="s">
        <v>284</v>
      </c>
    </row>
    <row r="411" spans="3:20">
      <c r="D411" s="43" t="s">
        <v>285</v>
      </c>
      <c r="E411" s="44"/>
      <c r="F411" s="44"/>
      <c r="G411" s="44"/>
      <c r="H411" s="44"/>
      <c r="I411" s="44"/>
      <c r="J411" s="44"/>
      <c r="K411" s="44"/>
      <c r="L411" s="44"/>
      <c r="M411" s="44"/>
      <c r="N411" s="44"/>
      <c r="O411" s="44"/>
      <c r="P411" s="44"/>
      <c r="Q411" s="44"/>
      <c r="R411" s="44"/>
      <c r="S411" s="44"/>
      <c r="T411" s="45"/>
    </row>
    <row r="412" spans="3:20">
      <c r="D412" s="46"/>
      <c r="E412" s="18" t="s">
        <v>286</v>
      </c>
      <c r="T412" s="47"/>
    </row>
    <row r="413" spans="3:20">
      <c r="D413" s="46"/>
      <c r="E413" s="18" t="s">
        <v>269</v>
      </c>
      <c r="T413" s="47"/>
    </row>
    <row r="414" spans="3:20">
      <c r="D414" s="46"/>
      <c r="E414" s="18" t="s">
        <v>280</v>
      </c>
      <c r="T414" s="47"/>
    </row>
    <row r="415" spans="3:20">
      <c r="D415" s="46"/>
      <c r="T415" s="47"/>
    </row>
    <row r="416" spans="3:20">
      <c r="D416" s="46"/>
      <c r="E416" s="18" t="s">
        <v>271</v>
      </c>
      <c r="T416" s="47"/>
    </row>
    <row r="417" spans="3:20">
      <c r="D417" s="46"/>
      <c r="F417" s="18" t="s">
        <v>283</v>
      </c>
      <c r="T417" s="47"/>
    </row>
    <row r="418" spans="3:20">
      <c r="D418" s="46"/>
      <c r="F418" s="18" t="s">
        <v>273</v>
      </c>
      <c r="T418" s="47"/>
    </row>
    <row r="419" spans="3:20">
      <c r="D419" s="46"/>
      <c r="F419" s="18" t="s">
        <v>274</v>
      </c>
      <c r="T419" s="47"/>
    </row>
    <row r="420" spans="3:20">
      <c r="D420" s="46"/>
      <c r="F420" s="18" t="s">
        <v>275</v>
      </c>
      <c r="T420" s="47"/>
    </row>
    <row r="421" spans="3:20">
      <c r="D421" s="46"/>
      <c r="F421" s="18" t="s">
        <v>276</v>
      </c>
      <c r="T421" s="47"/>
    </row>
    <row r="422" spans="3:20">
      <c r="D422" s="46"/>
      <c r="E422" s="18" t="s">
        <v>243</v>
      </c>
      <c r="T422" s="47"/>
    </row>
    <row r="423" spans="3:20" ht="14.5" thickBot="1">
      <c r="D423" s="48" t="s">
        <v>243</v>
      </c>
      <c r="E423" s="49"/>
      <c r="F423" s="49"/>
      <c r="G423" s="49"/>
      <c r="H423" s="49"/>
      <c r="I423" s="49"/>
      <c r="J423" s="49"/>
      <c r="K423" s="49"/>
      <c r="L423" s="49"/>
      <c r="M423" s="49"/>
      <c r="N423" s="49"/>
      <c r="O423" s="49"/>
      <c r="P423" s="49"/>
      <c r="Q423" s="49"/>
      <c r="R423" s="49"/>
      <c r="S423" s="49"/>
      <c r="T423" s="50"/>
    </row>
    <row r="425" spans="3:20">
      <c r="C425" s="40" t="s">
        <v>179</v>
      </c>
    </row>
    <row r="426" spans="3:20">
      <c r="C426" s="40" t="s">
        <v>265</v>
      </c>
    </row>
    <row r="427" spans="3:20" ht="14.5" thickBot="1">
      <c r="C427" s="301" t="s">
        <v>287</v>
      </c>
    </row>
    <row r="428" spans="3:20">
      <c r="D428" s="43" t="s">
        <v>288</v>
      </c>
      <c r="E428" s="44"/>
      <c r="F428" s="44"/>
      <c r="G428" s="44"/>
      <c r="H428" s="44"/>
      <c r="I428" s="44"/>
      <c r="J428" s="44"/>
      <c r="K428" s="44"/>
      <c r="L428" s="44"/>
      <c r="M428" s="44"/>
      <c r="N428" s="44"/>
      <c r="O428" s="44"/>
      <c r="P428" s="44"/>
      <c r="Q428" s="44"/>
      <c r="R428" s="44"/>
      <c r="S428" s="44"/>
      <c r="T428" s="45"/>
    </row>
    <row r="429" spans="3:20">
      <c r="D429" s="46"/>
      <c r="E429" s="18" t="s">
        <v>289</v>
      </c>
      <c r="T429" s="47"/>
    </row>
    <row r="430" spans="3:20">
      <c r="D430" s="46"/>
      <c r="E430" s="18" t="s">
        <v>269</v>
      </c>
      <c r="T430" s="47"/>
    </row>
    <row r="431" spans="3:20">
      <c r="D431" s="46"/>
      <c r="E431" s="18" t="s">
        <v>270</v>
      </c>
      <c r="T431" s="47"/>
    </row>
    <row r="432" spans="3:20">
      <c r="D432" s="46"/>
      <c r="T432" s="47"/>
    </row>
    <row r="433" spans="3:20">
      <c r="D433" s="46"/>
      <c r="E433" s="18" t="s">
        <v>271</v>
      </c>
      <c r="T433" s="47"/>
    </row>
    <row r="434" spans="3:20">
      <c r="D434" s="46"/>
      <c r="F434" s="18" t="s">
        <v>272</v>
      </c>
      <c r="T434" s="47"/>
    </row>
    <row r="435" spans="3:20">
      <c r="D435" s="46"/>
      <c r="F435" s="18" t="s">
        <v>273</v>
      </c>
      <c r="T435" s="47"/>
    </row>
    <row r="436" spans="3:20">
      <c r="D436" s="46"/>
      <c r="F436" s="18" t="s">
        <v>274</v>
      </c>
      <c r="T436" s="47"/>
    </row>
    <row r="437" spans="3:20">
      <c r="D437" s="46"/>
      <c r="F437" s="18" t="s">
        <v>275</v>
      </c>
      <c r="T437" s="47"/>
    </row>
    <row r="438" spans="3:20">
      <c r="D438" s="46"/>
      <c r="F438" s="18" t="s">
        <v>276</v>
      </c>
      <c r="T438" s="47"/>
    </row>
    <row r="439" spans="3:20">
      <c r="D439" s="46"/>
      <c r="E439" s="18" t="s">
        <v>243</v>
      </c>
      <c r="T439" s="47"/>
    </row>
    <row r="440" spans="3:20" ht="14.5" thickBot="1">
      <c r="D440" s="48" t="s">
        <v>243</v>
      </c>
      <c r="E440" s="49"/>
      <c r="F440" s="49"/>
      <c r="G440" s="49"/>
      <c r="H440" s="49"/>
      <c r="I440" s="49"/>
      <c r="J440" s="49"/>
      <c r="K440" s="49"/>
      <c r="L440" s="49"/>
      <c r="M440" s="49"/>
      <c r="N440" s="49"/>
      <c r="O440" s="49"/>
      <c r="P440" s="49"/>
      <c r="Q440" s="49"/>
      <c r="R440" s="49"/>
      <c r="S440" s="49"/>
      <c r="T440" s="50"/>
    </row>
    <row r="442" spans="3:20">
      <c r="C442" s="40" t="s">
        <v>290</v>
      </c>
    </row>
    <row r="443" spans="3:20" ht="14.5" thickBot="1">
      <c r="C443" s="301" t="s">
        <v>291</v>
      </c>
    </row>
    <row r="444" spans="3:20">
      <c r="D444" s="43" t="s">
        <v>288</v>
      </c>
      <c r="E444" s="44"/>
      <c r="F444" s="44"/>
      <c r="G444" s="44"/>
      <c r="H444" s="44"/>
      <c r="I444" s="44"/>
      <c r="J444" s="44"/>
      <c r="K444" s="44"/>
      <c r="L444" s="44"/>
      <c r="M444" s="44"/>
      <c r="N444" s="44"/>
      <c r="O444" s="44"/>
      <c r="P444" s="44"/>
      <c r="Q444" s="44"/>
      <c r="R444" s="44"/>
      <c r="S444" s="44"/>
      <c r="T444" s="45"/>
    </row>
    <row r="445" spans="3:20">
      <c r="D445" s="46"/>
      <c r="E445" s="18" t="s">
        <v>289</v>
      </c>
      <c r="T445" s="47"/>
    </row>
    <row r="446" spans="3:20">
      <c r="D446" s="46"/>
      <c r="E446" s="18" t="s">
        <v>269</v>
      </c>
      <c r="T446" s="47"/>
    </row>
    <row r="447" spans="3:20">
      <c r="D447" s="46"/>
      <c r="E447" s="18" t="s">
        <v>270</v>
      </c>
      <c r="T447" s="47"/>
    </row>
    <row r="448" spans="3:20">
      <c r="D448" s="46"/>
      <c r="E448" s="40" t="s">
        <v>281</v>
      </c>
      <c r="T448" s="47"/>
    </row>
    <row r="449" spans="3:20">
      <c r="D449" s="46"/>
      <c r="T449" s="47"/>
    </row>
    <row r="450" spans="3:20">
      <c r="D450" s="46"/>
      <c r="E450" s="18" t="s">
        <v>292</v>
      </c>
      <c r="T450" s="47"/>
    </row>
    <row r="451" spans="3:20">
      <c r="D451" s="46"/>
      <c r="F451" s="18" t="s">
        <v>283</v>
      </c>
      <c r="T451" s="47"/>
    </row>
    <row r="452" spans="3:20">
      <c r="D452" s="46"/>
      <c r="F452" s="18" t="s">
        <v>275</v>
      </c>
      <c r="T452" s="47"/>
    </row>
    <row r="453" spans="3:20">
      <c r="D453" s="46"/>
      <c r="F453" s="18" t="s">
        <v>276</v>
      </c>
      <c r="T453" s="47"/>
    </row>
    <row r="454" spans="3:20">
      <c r="D454" s="46"/>
      <c r="E454" s="18" t="s">
        <v>243</v>
      </c>
      <c r="T454" s="47"/>
    </row>
    <row r="455" spans="3:20" ht="14.5" thickBot="1">
      <c r="D455" s="48" t="s">
        <v>243</v>
      </c>
      <c r="E455" s="49"/>
      <c r="F455" s="49"/>
      <c r="G455" s="49"/>
      <c r="H455" s="49"/>
      <c r="I455" s="49"/>
      <c r="J455" s="49"/>
      <c r="K455" s="49"/>
      <c r="L455" s="49"/>
      <c r="M455" s="49"/>
      <c r="N455" s="49"/>
      <c r="O455" s="49"/>
      <c r="P455" s="49"/>
      <c r="Q455" s="49"/>
      <c r="R455" s="49"/>
      <c r="S455" s="49"/>
      <c r="T455" s="50"/>
    </row>
    <row r="457" spans="3:20">
      <c r="C457" s="349" t="s">
        <v>193</v>
      </c>
    </row>
    <row r="458" spans="3:20">
      <c r="C458" s="40" t="s">
        <v>265</v>
      </c>
    </row>
    <row r="459" spans="3:20" ht="14.5" thickBot="1">
      <c r="C459" s="301" t="s">
        <v>293</v>
      </c>
    </row>
    <row r="460" spans="3:20">
      <c r="D460" s="43" t="s">
        <v>294</v>
      </c>
      <c r="E460" s="44"/>
      <c r="F460" s="44"/>
      <c r="G460" s="44"/>
      <c r="H460" s="44"/>
      <c r="I460" s="44"/>
      <c r="J460" s="44"/>
      <c r="K460" s="44"/>
      <c r="L460" s="44"/>
      <c r="M460" s="44"/>
      <c r="N460" s="44"/>
      <c r="O460" s="44"/>
      <c r="P460" s="44"/>
      <c r="Q460" s="44"/>
      <c r="R460" s="44"/>
      <c r="S460" s="44"/>
      <c r="T460" s="45"/>
    </row>
    <row r="461" spans="3:20">
      <c r="D461" s="46"/>
      <c r="E461" s="18" t="s">
        <v>295</v>
      </c>
      <c r="T461" s="47"/>
    </row>
    <row r="462" spans="3:20">
      <c r="D462" s="46"/>
      <c r="E462" s="18" t="s">
        <v>269</v>
      </c>
      <c r="T462" s="47"/>
    </row>
    <row r="463" spans="3:20">
      <c r="D463" s="46"/>
      <c r="E463" s="18" t="s">
        <v>270</v>
      </c>
      <c r="T463" s="47"/>
    </row>
    <row r="464" spans="3:20">
      <c r="D464" s="46"/>
      <c r="T464" s="47"/>
    </row>
    <row r="465" spans="3:20">
      <c r="D465" s="46"/>
      <c r="E465" s="18" t="s">
        <v>271</v>
      </c>
      <c r="T465" s="47"/>
    </row>
    <row r="466" spans="3:20">
      <c r="D466" s="46"/>
      <c r="F466" s="18" t="s">
        <v>272</v>
      </c>
      <c r="T466" s="47"/>
    </row>
    <row r="467" spans="3:20">
      <c r="D467" s="46"/>
      <c r="F467" s="18" t="s">
        <v>273</v>
      </c>
      <c r="T467" s="47"/>
    </row>
    <row r="468" spans="3:20">
      <c r="D468" s="46"/>
      <c r="F468" s="18" t="s">
        <v>274</v>
      </c>
      <c r="T468" s="47"/>
    </row>
    <row r="469" spans="3:20">
      <c r="D469" s="46"/>
      <c r="F469" s="18" t="s">
        <v>275</v>
      </c>
      <c r="T469" s="47"/>
    </row>
    <row r="470" spans="3:20">
      <c r="D470" s="46"/>
      <c r="F470" s="18" t="s">
        <v>276</v>
      </c>
      <c r="T470" s="47"/>
    </row>
    <row r="471" spans="3:20">
      <c r="D471" s="46"/>
      <c r="E471" s="18" t="s">
        <v>243</v>
      </c>
      <c r="T471" s="47"/>
    </row>
    <row r="472" spans="3:20" ht="14.5" thickBot="1">
      <c r="D472" s="48" t="s">
        <v>243</v>
      </c>
      <c r="E472" s="49"/>
      <c r="F472" s="49"/>
      <c r="G472" s="49"/>
      <c r="H472" s="49"/>
      <c r="I472" s="49"/>
      <c r="J472" s="49"/>
      <c r="K472" s="49"/>
      <c r="L472" s="49"/>
      <c r="M472" s="49"/>
      <c r="N472" s="49"/>
      <c r="O472" s="49"/>
      <c r="P472" s="49"/>
      <c r="Q472" s="49"/>
      <c r="R472" s="49"/>
      <c r="S472" s="49"/>
      <c r="T472" s="50"/>
    </row>
    <row r="475" spans="3:20">
      <c r="C475" s="40" t="s">
        <v>277</v>
      </c>
    </row>
    <row r="476" spans="3:20" ht="14.5" thickBot="1">
      <c r="C476" s="301" t="s">
        <v>296</v>
      </c>
    </row>
    <row r="477" spans="3:20">
      <c r="D477" s="43" t="s">
        <v>294</v>
      </c>
      <c r="E477" s="44"/>
      <c r="F477" s="44"/>
      <c r="G477" s="44"/>
      <c r="H477" s="44"/>
      <c r="I477" s="44"/>
      <c r="J477" s="44"/>
      <c r="K477" s="44"/>
      <c r="L477" s="44"/>
      <c r="M477" s="44"/>
      <c r="N477" s="44"/>
      <c r="O477" s="44"/>
      <c r="P477" s="44"/>
      <c r="Q477" s="44"/>
      <c r="R477" s="44"/>
      <c r="S477" s="44"/>
      <c r="T477" s="45"/>
    </row>
    <row r="478" spans="3:20">
      <c r="D478" s="46"/>
      <c r="E478" s="18" t="s">
        <v>295</v>
      </c>
      <c r="T478" s="47"/>
    </row>
    <row r="479" spans="3:20">
      <c r="D479" s="46"/>
      <c r="E479" s="18" t="s">
        <v>269</v>
      </c>
      <c r="T479" s="47"/>
    </row>
    <row r="480" spans="3:20">
      <c r="D480" s="46"/>
      <c r="E480" s="18" t="s">
        <v>280</v>
      </c>
      <c r="T480" s="47"/>
    </row>
    <row r="481" spans="3:20">
      <c r="D481" s="46"/>
      <c r="E481" s="40" t="s">
        <v>281</v>
      </c>
      <c r="T481" s="47"/>
    </row>
    <row r="482" spans="3:20">
      <c r="D482" s="46"/>
      <c r="T482" s="47"/>
    </row>
    <row r="483" spans="3:20">
      <c r="D483" s="46"/>
      <c r="E483" s="18" t="s">
        <v>282</v>
      </c>
      <c r="T483" s="47"/>
    </row>
    <row r="484" spans="3:20">
      <c r="D484" s="46"/>
      <c r="F484" s="18" t="s">
        <v>283</v>
      </c>
      <c r="T484" s="47"/>
    </row>
    <row r="485" spans="3:20">
      <c r="D485" s="46"/>
      <c r="F485" s="18" t="s">
        <v>275</v>
      </c>
      <c r="T485" s="47"/>
    </row>
    <row r="486" spans="3:20">
      <c r="D486" s="46"/>
      <c r="F486" s="18" t="s">
        <v>276</v>
      </c>
      <c r="T486" s="47"/>
    </row>
    <row r="487" spans="3:20">
      <c r="D487" s="46"/>
      <c r="E487" s="18" t="s">
        <v>243</v>
      </c>
      <c r="T487" s="47"/>
    </row>
    <row r="488" spans="3:20" ht="14.5" thickBot="1">
      <c r="D488" s="48" t="s">
        <v>243</v>
      </c>
      <c r="E488" s="49"/>
      <c r="F488" s="49"/>
      <c r="G488" s="49"/>
      <c r="H488" s="49"/>
      <c r="I488" s="49"/>
      <c r="J488" s="49"/>
      <c r="K488" s="49"/>
      <c r="L488" s="49"/>
      <c r="M488" s="49"/>
      <c r="N488" s="49"/>
      <c r="O488" s="49"/>
      <c r="P488" s="49"/>
      <c r="Q488" s="49"/>
      <c r="R488" s="49"/>
      <c r="S488" s="49"/>
      <c r="T488" s="50"/>
    </row>
    <row r="490" spans="3:20" ht="14.5" thickBot="1">
      <c r="C490" s="301" t="s">
        <v>297</v>
      </c>
    </row>
    <row r="491" spans="3:20">
      <c r="D491" s="43" t="s">
        <v>288</v>
      </c>
      <c r="E491" s="44"/>
      <c r="F491" s="44"/>
      <c r="G491" s="44"/>
      <c r="H491" s="44"/>
      <c r="I491" s="44"/>
      <c r="J491" s="44"/>
      <c r="K491" s="44"/>
      <c r="L491" s="44"/>
      <c r="M491" s="44"/>
      <c r="N491" s="44"/>
      <c r="O491" s="44"/>
      <c r="P491" s="44"/>
      <c r="Q491" s="44"/>
      <c r="R491" s="44"/>
      <c r="S491" s="44"/>
      <c r="T491" s="45"/>
    </row>
    <row r="492" spans="3:20">
      <c r="D492" s="46"/>
      <c r="E492" s="18" t="s">
        <v>289</v>
      </c>
      <c r="T492" s="47"/>
    </row>
    <row r="493" spans="3:20">
      <c r="D493" s="46"/>
      <c r="E493" s="18" t="s">
        <v>269</v>
      </c>
      <c r="T493" s="47"/>
    </row>
    <row r="494" spans="3:20">
      <c r="D494" s="46"/>
      <c r="E494" s="18" t="s">
        <v>280</v>
      </c>
      <c r="T494" s="47"/>
    </row>
    <row r="495" spans="3:20">
      <c r="D495" s="46"/>
      <c r="T495" s="47"/>
    </row>
    <row r="496" spans="3:20">
      <c r="D496" s="46"/>
      <c r="E496" s="18" t="s">
        <v>271</v>
      </c>
      <c r="T496" s="47"/>
    </row>
    <row r="497" spans="3:20">
      <c r="D497" s="46"/>
      <c r="F497" s="18" t="s">
        <v>283</v>
      </c>
      <c r="T497" s="47"/>
    </row>
    <row r="498" spans="3:20">
      <c r="D498" s="46"/>
      <c r="F498" s="18" t="s">
        <v>273</v>
      </c>
      <c r="T498" s="47"/>
    </row>
    <row r="499" spans="3:20">
      <c r="D499" s="46"/>
      <c r="F499" s="18" t="s">
        <v>274</v>
      </c>
      <c r="T499" s="47"/>
    </row>
    <row r="500" spans="3:20">
      <c r="D500" s="46"/>
      <c r="F500" s="18" t="s">
        <v>275</v>
      </c>
      <c r="T500" s="47"/>
    </row>
    <row r="501" spans="3:20">
      <c r="D501" s="46"/>
      <c r="F501" s="18" t="s">
        <v>276</v>
      </c>
      <c r="T501" s="47"/>
    </row>
    <row r="502" spans="3:20">
      <c r="D502" s="46"/>
      <c r="E502" s="18" t="s">
        <v>243</v>
      </c>
      <c r="T502" s="47"/>
    </row>
    <row r="503" spans="3:20" ht="14.5" thickBot="1">
      <c r="D503" s="48" t="s">
        <v>243</v>
      </c>
      <c r="E503" s="49"/>
      <c r="F503" s="49"/>
      <c r="G503" s="49"/>
      <c r="H503" s="49"/>
      <c r="I503" s="49"/>
      <c r="J503" s="49"/>
      <c r="K503" s="49"/>
      <c r="L503" s="49"/>
      <c r="M503" s="49"/>
      <c r="N503" s="49"/>
      <c r="O503" s="49"/>
      <c r="P503" s="49"/>
      <c r="Q503" s="49"/>
      <c r="R503" s="49"/>
      <c r="S503" s="49"/>
      <c r="T503" s="50"/>
    </row>
    <row r="505" spans="3:20">
      <c r="C505" s="40" t="s">
        <v>213</v>
      </c>
    </row>
    <row r="506" spans="3:20">
      <c r="C506" s="40" t="s">
        <v>265</v>
      </c>
    </row>
    <row r="507" spans="3:20" ht="14.5" thickBot="1">
      <c r="C507" s="301" t="s">
        <v>298</v>
      </c>
    </row>
    <row r="508" spans="3:20">
      <c r="D508" s="43" t="s">
        <v>299</v>
      </c>
      <c r="E508" s="44"/>
      <c r="F508" s="44"/>
      <c r="G508" s="44"/>
      <c r="H508" s="44"/>
      <c r="I508" s="44"/>
      <c r="J508" s="44"/>
      <c r="K508" s="44"/>
      <c r="L508" s="44"/>
      <c r="M508" s="44"/>
      <c r="N508" s="44"/>
      <c r="O508" s="44"/>
      <c r="P508" s="44"/>
      <c r="Q508" s="44"/>
      <c r="R508" s="44"/>
      <c r="S508" s="44"/>
      <c r="T508" s="45"/>
    </row>
    <row r="509" spans="3:20">
      <c r="D509" s="46"/>
      <c r="E509" s="18" t="s">
        <v>286</v>
      </c>
      <c r="T509" s="47"/>
    </row>
    <row r="510" spans="3:20">
      <c r="D510" s="46"/>
      <c r="E510" s="18" t="s">
        <v>269</v>
      </c>
      <c r="T510" s="47"/>
    </row>
    <row r="511" spans="3:20">
      <c r="D511" s="46"/>
      <c r="E511" s="18" t="s">
        <v>300</v>
      </c>
      <c r="T511" s="47"/>
    </row>
    <row r="512" spans="3:20">
      <c r="D512" s="46"/>
      <c r="E512" s="18" t="s">
        <v>280</v>
      </c>
      <c r="T512" s="47"/>
    </row>
    <row r="513" spans="3:20">
      <c r="D513" s="46"/>
      <c r="T513" s="47"/>
    </row>
    <row r="514" spans="3:20">
      <c r="D514" s="46"/>
      <c r="E514" s="18" t="s">
        <v>301</v>
      </c>
      <c r="T514" s="47"/>
    </row>
    <row r="515" spans="3:20">
      <c r="D515" s="46"/>
      <c r="F515" s="18" t="s">
        <v>283</v>
      </c>
      <c r="T515" s="47"/>
    </row>
    <row r="516" spans="3:20">
      <c r="D516" s="46"/>
      <c r="F516" s="18" t="s">
        <v>273</v>
      </c>
      <c r="T516" s="47"/>
    </row>
    <row r="517" spans="3:20">
      <c r="D517" s="46"/>
      <c r="F517" s="18" t="s">
        <v>274</v>
      </c>
      <c r="T517" s="47"/>
    </row>
    <row r="518" spans="3:20">
      <c r="D518" s="46"/>
      <c r="F518" s="18" t="s">
        <v>275</v>
      </c>
      <c r="T518" s="47"/>
    </row>
    <row r="519" spans="3:20">
      <c r="D519" s="46"/>
      <c r="F519" s="18" t="s">
        <v>276</v>
      </c>
      <c r="T519" s="47"/>
    </row>
    <row r="520" spans="3:20">
      <c r="D520" s="46"/>
      <c r="E520" s="18" t="s">
        <v>243</v>
      </c>
      <c r="T520" s="47"/>
    </row>
    <row r="521" spans="3:20" ht="14.5" thickBot="1">
      <c r="D521" s="48" t="s">
        <v>248</v>
      </c>
      <c r="E521" s="49"/>
      <c r="F521" s="49"/>
      <c r="G521" s="49"/>
      <c r="H521" s="49"/>
      <c r="I521" s="49"/>
      <c r="J521" s="49"/>
      <c r="K521" s="49"/>
      <c r="L521" s="49"/>
      <c r="M521" s="49"/>
      <c r="N521" s="49"/>
      <c r="O521" s="49"/>
      <c r="P521" s="49"/>
      <c r="Q521" s="49"/>
      <c r="R521" s="49"/>
      <c r="S521" s="49"/>
      <c r="T521" s="50"/>
    </row>
    <row r="524" spans="3:20">
      <c r="C524" s="40" t="s">
        <v>290</v>
      </c>
    </row>
    <row r="525" spans="3:20" ht="14.5" thickBot="1">
      <c r="C525" s="301" t="s">
        <v>302</v>
      </c>
    </row>
    <row r="526" spans="3:20">
      <c r="D526" s="43" t="s">
        <v>303</v>
      </c>
      <c r="E526" s="44"/>
      <c r="F526" s="44"/>
      <c r="G526" s="44"/>
      <c r="H526" s="44"/>
      <c r="I526" s="44"/>
      <c r="J526" s="44"/>
      <c r="K526" s="44"/>
      <c r="L526" s="44"/>
      <c r="M526" s="44"/>
      <c r="N526" s="44"/>
      <c r="O526" s="44"/>
      <c r="P526" s="44"/>
      <c r="Q526" s="44"/>
      <c r="R526" s="44"/>
      <c r="S526" s="44"/>
      <c r="T526" s="45"/>
    </row>
    <row r="527" spans="3:20">
      <c r="D527" s="46"/>
      <c r="E527" s="18" t="s">
        <v>295</v>
      </c>
      <c r="T527" s="47"/>
    </row>
    <row r="528" spans="3:20">
      <c r="D528" s="46"/>
      <c r="E528" s="18" t="s">
        <v>269</v>
      </c>
      <c r="T528" s="47"/>
    </row>
    <row r="529" spans="3:20">
      <c r="D529" s="46"/>
      <c r="E529" s="18" t="s">
        <v>300</v>
      </c>
      <c r="T529" s="47"/>
    </row>
    <row r="530" spans="3:20">
      <c r="D530" s="46"/>
      <c r="E530" s="40" t="s">
        <v>280</v>
      </c>
      <c r="T530" s="47"/>
    </row>
    <row r="531" spans="3:20">
      <c r="D531" s="46"/>
      <c r="E531" s="18" t="s">
        <v>281</v>
      </c>
      <c r="T531" s="47"/>
    </row>
    <row r="532" spans="3:20">
      <c r="D532" s="46"/>
      <c r="T532" s="47"/>
    </row>
    <row r="533" spans="3:20">
      <c r="D533" s="46"/>
      <c r="E533" s="18" t="s">
        <v>304</v>
      </c>
      <c r="T533" s="47"/>
    </row>
    <row r="534" spans="3:20">
      <c r="D534" s="46"/>
      <c r="F534" s="18" t="s">
        <v>283</v>
      </c>
      <c r="T534" s="47"/>
    </row>
    <row r="535" spans="3:20">
      <c r="D535" s="46"/>
      <c r="F535" s="18" t="s">
        <v>275</v>
      </c>
      <c r="T535" s="47"/>
    </row>
    <row r="536" spans="3:20">
      <c r="D536" s="46"/>
      <c r="F536" s="18" t="s">
        <v>276</v>
      </c>
      <c r="T536" s="47"/>
    </row>
    <row r="537" spans="3:20">
      <c r="D537" s="46"/>
      <c r="E537" s="18" t="s">
        <v>243</v>
      </c>
      <c r="T537" s="47"/>
    </row>
    <row r="538" spans="3:20" ht="14.5" thickBot="1">
      <c r="D538" s="48" t="s">
        <v>248</v>
      </c>
      <c r="E538" s="49"/>
      <c r="F538" s="49"/>
      <c r="G538" s="49"/>
      <c r="H538" s="49"/>
      <c r="I538" s="49"/>
      <c r="J538" s="49"/>
      <c r="K538" s="49"/>
      <c r="L538" s="49"/>
      <c r="M538" s="49"/>
      <c r="N538" s="49"/>
      <c r="O538" s="49"/>
      <c r="P538" s="49"/>
      <c r="Q538" s="49"/>
      <c r="R538" s="49"/>
      <c r="S538" s="49"/>
      <c r="T538" s="50"/>
    </row>
    <row r="540" spans="3:20">
      <c r="C540" s="40" t="s">
        <v>305</v>
      </c>
    </row>
    <row r="541" spans="3:20" ht="14.5" thickBot="1">
      <c r="D541" s="18" t="s">
        <v>306</v>
      </c>
    </row>
    <row r="542" spans="3:20">
      <c r="D542" s="43" t="s">
        <v>307</v>
      </c>
      <c r="E542" s="44"/>
      <c r="F542" s="44"/>
      <c r="G542" s="44"/>
      <c r="H542" s="44"/>
      <c r="I542" s="44"/>
      <c r="J542" s="44"/>
      <c r="K542" s="44"/>
      <c r="L542" s="44"/>
      <c r="M542" s="44"/>
      <c r="N542" s="44"/>
      <c r="O542" s="44"/>
      <c r="P542" s="44"/>
      <c r="Q542" s="44"/>
      <c r="R542" s="44"/>
      <c r="S542" s="44"/>
      <c r="T542" s="45"/>
    </row>
    <row r="543" spans="3:20">
      <c r="D543" s="46" t="s">
        <v>308</v>
      </c>
      <c r="T543" s="47"/>
    </row>
    <row r="544" spans="3:20">
      <c r="D544" s="46" t="s">
        <v>309</v>
      </c>
      <c r="T544" s="47"/>
    </row>
    <row r="545" spans="2:20">
      <c r="D545" s="46" t="s">
        <v>310</v>
      </c>
      <c r="T545" s="47"/>
    </row>
    <row r="546" spans="2:20">
      <c r="D546" s="46" t="s">
        <v>243</v>
      </c>
      <c r="T546" s="47"/>
    </row>
    <row r="547" spans="2:20" ht="14.5" thickBot="1">
      <c r="D547" s="48"/>
      <c r="E547" s="49"/>
      <c r="F547" s="49"/>
      <c r="G547" s="49"/>
      <c r="H547" s="49"/>
      <c r="I547" s="49"/>
      <c r="J547" s="49"/>
      <c r="K547" s="49"/>
      <c r="L547" s="49"/>
      <c r="M547" s="49"/>
      <c r="N547" s="49"/>
      <c r="O547" s="49"/>
      <c r="P547" s="49"/>
      <c r="Q547" s="49"/>
      <c r="R547" s="49"/>
      <c r="S547" s="49"/>
      <c r="T547" s="50"/>
    </row>
    <row r="549" spans="2:20">
      <c r="B549" s="314" t="s">
        <v>311</v>
      </c>
    </row>
    <row r="550" spans="2:20">
      <c r="B550" s="54" t="s">
        <v>312</v>
      </c>
      <c r="C550" s="54"/>
    </row>
    <row r="551" spans="2:20" ht="14.5" thickBot="1">
      <c r="B551" s="18" t="s">
        <v>313</v>
      </c>
    </row>
    <row r="552" spans="2:20">
      <c r="D552" s="43" t="s">
        <v>314</v>
      </c>
      <c r="E552" s="44"/>
      <c r="F552" s="44"/>
      <c r="G552" s="44"/>
      <c r="H552" s="44"/>
      <c r="I552" s="44"/>
      <c r="J552" s="44"/>
      <c r="K552" s="44"/>
      <c r="L552" s="44"/>
      <c r="M552" s="44"/>
      <c r="N552" s="44"/>
      <c r="O552" s="44"/>
      <c r="P552" s="44"/>
      <c r="Q552" s="44"/>
      <c r="R552" s="44"/>
      <c r="S552" s="44"/>
      <c r="T552" s="45"/>
    </row>
    <row r="553" spans="2:20">
      <c r="D553" s="46" t="s">
        <v>315</v>
      </c>
      <c r="T553" s="47"/>
    </row>
    <row r="554" spans="2:20">
      <c r="D554" s="46" t="s">
        <v>316</v>
      </c>
      <c r="T554" s="47"/>
    </row>
    <row r="555" spans="2:20">
      <c r="D555" s="46" t="s">
        <v>317</v>
      </c>
      <c r="T555" s="47"/>
    </row>
    <row r="556" spans="2:20">
      <c r="D556" s="46" t="s">
        <v>318</v>
      </c>
      <c r="T556" s="47"/>
    </row>
    <row r="557" spans="2:20">
      <c r="D557" s="46" t="s">
        <v>319</v>
      </c>
      <c r="T557" s="47"/>
    </row>
    <row r="558" spans="2:20">
      <c r="D558" s="46" t="s">
        <v>320</v>
      </c>
      <c r="T558" s="47"/>
    </row>
    <row r="559" spans="2:20">
      <c r="D559" s="46" t="s">
        <v>319</v>
      </c>
      <c r="T559" s="47"/>
    </row>
    <row r="560" spans="2:20" ht="14.5" thickBot="1">
      <c r="D560" s="48" t="s">
        <v>321</v>
      </c>
      <c r="E560" s="49"/>
      <c r="F560" s="49"/>
      <c r="G560" s="49"/>
      <c r="H560" s="49"/>
      <c r="I560" s="49"/>
      <c r="J560" s="49"/>
      <c r="K560" s="49"/>
      <c r="L560" s="49"/>
      <c r="M560" s="49"/>
      <c r="N560" s="49"/>
      <c r="O560" s="49"/>
      <c r="P560" s="49"/>
      <c r="Q560" s="49"/>
      <c r="R560" s="49"/>
      <c r="S560" s="49"/>
      <c r="T560" s="50"/>
    </row>
    <row r="562" spans="2:20">
      <c r="B562" s="54" t="s">
        <v>322</v>
      </c>
      <c r="C562" s="54"/>
    </row>
    <row r="563" spans="2:20" ht="14.5" thickBot="1"/>
    <row r="564" spans="2:20" ht="14.5" thickBot="1">
      <c r="D564" s="51" t="s">
        <v>323</v>
      </c>
      <c r="E564" s="41"/>
      <c r="F564" s="41"/>
      <c r="G564" s="41"/>
      <c r="H564" s="41"/>
      <c r="I564" s="41"/>
      <c r="J564" s="41"/>
      <c r="K564" s="41"/>
      <c r="L564" s="41"/>
      <c r="M564" s="41"/>
      <c r="N564" s="41"/>
      <c r="O564" s="41"/>
      <c r="P564" s="41"/>
      <c r="Q564" s="41"/>
      <c r="R564" s="41"/>
      <c r="S564" s="41"/>
      <c r="T564" s="42"/>
    </row>
    <row r="566" spans="2:20">
      <c r="B566" s="54" t="s">
        <v>324</v>
      </c>
      <c r="C566" s="54"/>
    </row>
    <row r="567" spans="2:20" ht="14.5" thickBot="1"/>
    <row r="568" spans="2:20" ht="14.5" thickBot="1">
      <c r="D568" s="51" t="s">
        <v>325</v>
      </c>
      <c r="E568" s="41"/>
      <c r="F568" s="41"/>
      <c r="G568" s="41"/>
      <c r="H568" s="41"/>
      <c r="I568" s="41"/>
      <c r="J568" s="41"/>
      <c r="K568" s="41"/>
      <c r="L568" s="41"/>
      <c r="M568" s="41"/>
      <c r="N568" s="41"/>
      <c r="O568" s="41"/>
      <c r="P568" s="41"/>
      <c r="Q568" s="41"/>
      <c r="R568" s="41"/>
      <c r="S568" s="41"/>
      <c r="T568" s="42"/>
    </row>
    <row r="570" spans="2:20">
      <c r="B570" s="54" t="s">
        <v>326</v>
      </c>
      <c r="C570" s="54"/>
    </row>
    <row r="571" spans="2:20">
      <c r="B571" s="54"/>
      <c r="C571" s="54"/>
    </row>
    <row r="573" spans="2:20">
      <c r="B573" s="40" t="s">
        <v>327</v>
      </c>
      <c r="C573" s="40"/>
    </row>
    <row r="574" spans="2:20">
      <c r="B574" s="18" t="s">
        <v>328</v>
      </c>
    </row>
    <row r="575" spans="2:20" ht="14.5" thickBot="1">
      <c r="C575" s="18" t="s">
        <v>329</v>
      </c>
    </row>
    <row r="576" spans="2:20">
      <c r="D576" s="247" t="s">
        <v>330</v>
      </c>
      <c r="E576" s="222"/>
      <c r="F576" s="222"/>
      <c r="G576" s="222"/>
      <c r="H576" s="222"/>
      <c r="I576" s="223"/>
    </row>
    <row r="577" spans="2:20">
      <c r="D577" s="248" t="s">
        <v>331</v>
      </c>
      <c r="E577" s="297"/>
      <c r="F577" s="297"/>
      <c r="G577" s="297"/>
      <c r="H577" s="297"/>
      <c r="I577" s="249"/>
    </row>
    <row r="578" spans="2:20">
      <c r="D578" s="248" t="s">
        <v>332</v>
      </c>
      <c r="E578" s="297"/>
      <c r="F578" s="297"/>
      <c r="G578" s="297"/>
      <c r="H578" s="297"/>
      <c r="I578" s="249"/>
    </row>
    <row r="579" spans="2:20">
      <c r="D579" s="248" t="s">
        <v>333</v>
      </c>
      <c r="E579" s="297"/>
      <c r="F579" s="297"/>
      <c r="G579" s="297"/>
      <c r="H579" s="297"/>
      <c r="I579" s="249"/>
    </row>
    <row r="580" spans="2:20">
      <c r="D580" s="354" t="s">
        <v>334</v>
      </c>
      <c r="E580" s="297"/>
      <c r="F580" s="297"/>
      <c r="G580" s="297"/>
      <c r="H580" s="297"/>
      <c r="I580" s="249"/>
    </row>
    <row r="581" spans="2:20">
      <c r="D581" s="355" t="s">
        <v>335</v>
      </c>
      <c r="E581" s="181"/>
      <c r="F581" s="181"/>
      <c r="G581" s="181"/>
      <c r="H581" s="181"/>
      <c r="I581" s="353"/>
    </row>
    <row r="582" spans="2:20" ht="14.5" thickBot="1">
      <c r="D582" s="333" t="s">
        <v>336</v>
      </c>
      <c r="E582" s="49"/>
      <c r="F582" s="49"/>
      <c r="G582" s="49"/>
      <c r="H582" s="49"/>
      <c r="I582" s="50"/>
    </row>
    <row r="584" spans="2:20">
      <c r="B584" s="18" t="s">
        <v>337</v>
      </c>
    </row>
    <row r="585" spans="2:20">
      <c r="B585" s="18" t="s">
        <v>147</v>
      </c>
    </row>
    <row r="586" spans="2:20" ht="14.5" thickBot="1">
      <c r="C586" s="18" t="s">
        <v>338</v>
      </c>
    </row>
    <row r="587" spans="2:20">
      <c r="D587" s="43" t="s">
        <v>339</v>
      </c>
      <c r="E587" s="44"/>
      <c r="F587" s="44"/>
      <c r="G587" s="44"/>
      <c r="H587" s="44"/>
      <c r="I587" s="44"/>
      <c r="J587" s="44"/>
      <c r="K587" s="44"/>
      <c r="L587" s="44"/>
      <c r="M587" s="44"/>
      <c r="N587" s="44"/>
      <c r="O587" s="44"/>
      <c r="P587" s="44"/>
      <c r="Q587" s="44"/>
      <c r="R587" s="44"/>
      <c r="S587" s="44"/>
      <c r="T587" s="45"/>
    </row>
    <row r="588" spans="2:20">
      <c r="D588" s="46"/>
      <c r="E588" s="18" t="s">
        <v>340</v>
      </c>
      <c r="T588" s="47"/>
    </row>
    <row r="589" spans="2:20">
      <c r="D589" s="46"/>
      <c r="E589" s="18" t="s">
        <v>341</v>
      </c>
      <c r="F589" s="295"/>
      <c r="G589" s="295"/>
      <c r="H589" s="295"/>
      <c r="I589" s="295"/>
      <c r="T589" s="47"/>
    </row>
    <row r="590" spans="2:20">
      <c r="D590" s="46"/>
      <c r="E590" s="18" t="s">
        <v>342</v>
      </c>
      <c r="F590" s="295"/>
      <c r="G590" s="295"/>
      <c r="H590" s="295"/>
      <c r="I590" s="295"/>
      <c r="T590" s="47"/>
    </row>
    <row r="591" spans="2:20">
      <c r="D591" s="46"/>
      <c r="E591" s="18" t="s">
        <v>343</v>
      </c>
      <c r="F591" s="295"/>
      <c r="G591" s="295"/>
      <c r="H591" s="295"/>
      <c r="I591" s="295"/>
      <c r="T591" s="47"/>
    </row>
    <row r="592" spans="2:20">
      <c r="D592" s="46"/>
      <c r="E592" s="18" t="s">
        <v>340</v>
      </c>
      <c r="T592" s="47"/>
    </row>
    <row r="593" spans="2:21" ht="14.5" thickBot="1">
      <c r="D593" s="48" t="s">
        <v>243</v>
      </c>
      <c r="E593" s="49"/>
      <c r="F593" s="49"/>
      <c r="G593" s="49"/>
      <c r="H593" s="49"/>
      <c r="I593" s="49"/>
      <c r="J593" s="49"/>
      <c r="K593" s="49"/>
      <c r="L593" s="49"/>
      <c r="M593" s="49"/>
      <c r="N593" s="49"/>
      <c r="O593" s="49"/>
      <c r="P593" s="49"/>
      <c r="Q593" s="49"/>
      <c r="R593" s="49"/>
      <c r="S593" s="49"/>
      <c r="T593" s="50"/>
    </row>
    <row r="595" spans="2:21" ht="14.5" thickBot="1">
      <c r="C595" s="18" t="s">
        <v>344</v>
      </c>
    </row>
    <row r="596" spans="2:21">
      <c r="D596" s="43" t="s">
        <v>345</v>
      </c>
      <c r="E596" s="44"/>
      <c r="F596" s="44"/>
      <c r="G596" s="44"/>
      <c r="H596" s="44"/>
      <c r="I596" s="44"/>
      <c r="J596" s="44"/>
      <c r="K596" s="44"/>
      <c r="L596" s="44"/>
      <c r="M596" s="44"/>
      <c r="N596" s="44"/>
      <c r="O596" s="44"/>
      <c r="P596" s="44"/>
      <c r="Q596" s="44"/>
      <c r="R596" s="44"/>
      <c r="S596" s="44"/>
      <c r="T596" s="45"/>
    </row>
    <row r="597" spans="2:21">
      <c r="D597" s="46"/>
      <c r="E597" s="18" t="s">
        <v>340</v>
      </c>
      <c r="T597" s="47"/>
    </row>
    <row r="598" spans="2:21">
      <c r="D598" s="46"/>
      <c r="E598" s="18" t="s">
        <v>346</v>
      </c>
      <c r="T598" s="47"/>
    </row>
    <row r="599" spans="2:21">
      <c r="D599" s="46"/>
      <c r="E599" s="18" t="s">
        <v>347</v>
      </c>
      <c r="T599" s="47"/>
    </row>
    <row r="600" spans="2:21">
      <c r="D600" s="46"/>
      <c r="E600" s="18" t="s">
        <v>340</v>
      </c>
      <c r="T600" s="47"/>
    </row>
    <row r="601" spans="2:21" ht="14.5" thickBot="1">
      <c r="D601" s="48" t="s">
        <v>243</v>
      </c>
      <c r="E601" s="49"/>
      <c r="F601" s="49"/>
      <c r="G601" s="49"/>
      <c r="H601" s="49"/>
      <c r="I601" s="49"/>
      <c r="J601" s="49"/>
      <c r="K601" s="49"/>
      <c r="L601" s="49"/>
      <c r="M601" s="49"/>
      <c r="N601" s="49"/>
      <c r="O601" s="49"/>
      <c r="P601" s="49"/>
      <c r="Q601" s="49"/>
      <c r="R601" s="49"/>
      <c r="S601" s="49"/>
      <c r="T601" s="50"/>
    </row>
    <row r="604" spans="2:21">
      <c r="B604" s="18" t="s">
        <v>179</v>
      </c>
      <c r="G604" s="295"/>
      <c r="H604" s="295"/>
      <c r="I604" s="295"/>
      <c r="J604" s="295"/>
      <c r="K604" s="295"/>
      <c r="L604" s="295"/>
      <c r="M604" s="295"/>
      <c r="N604" s="295"/>
      <c r="O604" s="295"/>
      <c r="P604" s="295"/>
      <c r="Q604" s="295"/>
      <c r="R604" s="295"/>
      <c r="S604" s="295"/>
      <c r="T604" s="295"/>
      <c r="U604" s="295"/>
    </row>
    <row r="605" spans="2:21" ht="14.5" thickBot="1">
      <c r="C605" s="18" t="s">
        <v>348</v>
      </c>
      <c r="G605" s="295"/>
      <c r="H605" s="295"/>
      <c r="I605" s="295"/>
      <c r="J605" s="295"/>
      <c r="K605" s="295"/>
      <c r="L605" s="295"/>
      <c r="M605" s="295"/>
      <c r="N605" s="295"/>
      <c r="O605" s="295"/>
      <c r="P605" s="295"/>
      <c r="Q605" s="295"/>
      <c r="R605" s="295"/>
      <c r="S605" s="295"/>
      <c r="T605" s="295"/>
      <c r="U605" s="295"/>
    </row>
    <row r="606" spans="2:21">
      <c r="D606" s="43" t="s">
        <v>349</v>
      </c>
      <c r="E606" s="44"/>
      <c r="F606" s="44"/>
      <c r="G606" s="302"/>
      <c r="H606" s="302"/>
      <c r="I606" s="302"/>
      <c r="J606" s="302"/>
      <c r="K606" s="302"/>
      <c r="L606" s="302"/>
      <c r="M606" s="302"/>
      <c r="N606" s="302"/>
      <c r="O606" s="302"/>
      <c r="P606" s="302"/>
      <c r="Q606" s="302"/>
      <c r="R606" s="302"/>
      <c r="S606" s="302"/>
      <c r="T606" s="303"/>
      <c r="U606" s="295"/>
    </row>
    <row r="607" spans="2:21">
      <c r="D607" s="46"/>
      <c r="E607" s="18" t="s">
        <v>340</v>
      </c>
      <c r="G607" s="295"/>
      <c r="H607" s="295"/>
      <c r="I607" s="295"/>
      <c r="J607" s="295"/>
      <c r="K607" s="295"/>
      <c r="L607" s="295"/>
      <c r="M607" s="295"/>
      <c r="N607" s="295"/>
      <c r="O607" s="295"/>
      <c r="P607" s="295"/>
      <c r="Q607" s="295"/>
      <c r="R607" s="295"/>
      <c r="S607" s="295"/>
      <c r="T607" s="304"/>
      <c r="U607" s="295"/>
    </row>
    <row r="608" spans="2:21">
      <c r="D608" s="46"/>
      <c r="E608" s="18" t="s">
        <v>350</v>
      </c>
      <c r="G608" s="295"/>
      <c r="H608" s="295"/>
      <c r="I608" s="295"/>
      <c r="J608" s="295"/>
      <c r="K608" s="295"/>
      <c r="L608" s="295"/>
      <c r="M608" s="295"/>
      <c r="N608" s="295"/>
      <c r="O608" s="295"/>
      <c r="P608" s="295"/>
      <c r="Q608" s="295"/>
      <c r="R608" s="295"/>
      <c r="S608" s="295"/>
      <c r="T608" s="304"/>
      <c r="U608" s="295"/>
    </row>
    <row r="609" spans="2:21">
      <c r="D609" s="46"/>
      <c r="E609" s="18" t="s">
        <v>351</v>
      </c>
      <c r="G609" s="295"/>
      <c r="H609" s="295"/>
      <c r="I609" s="295"/>
      <c r="J609" s="295"/>
      <c r="K609" s="295"/>
      <c r="L609" s="295"/>
      <c r="M609" s="295"/>
      <c r="N609" s="295"/>
      <c r="O609" s="295"/>
      <c r="P609" s="295"/>
      <c r="Q609" s="295"/>
      <c r="R609" s="295"/>
      <c r="S609" s="295"/>
      <c r="T609" s="304"/>
      <c r="U609" s="295"/>
    </row>
    <row r="610" spans="2:21">
      <c r="D610" s="46"/>
      <c r="E610" s="18" t="s">
        <v>343</v>
      </c>
      <c r="G610" s="295"/>
      <c r="H610" s="295"/>
      <c r="I610" s="295"/>
      <c r="J610" s="295"/>
      <c r="K610" s="295"/>
      <c r="L610" s="295"/>
      <c r="M610" s="295"/>
      <c r="N610" s="295"/>
      <c r="O610" s="295"/>
      <c r="P610" s="295"/>
      <c r="Q610" s="295"/>
      <c r="R610" s="295"/>
      <c r="S610" s="295"/>
      <c r="T610" s="304"/>
      <c r="U610" s="295"/>
    </row>
    <row r="611" spans="2:21">
      <c r="D611" s="46"/>
      <c r="E611" s="18" t="s">
        <v>340</v>
      </c>
      <c r="G611" s="295"/>
      <c r="H611" s="295"/>
      <c r="I611" s="295"/>
      <c r="J611" s="295"/>
      <c r="K611" s="295"/>
      <c r="L611" s="295"/>
      <c r="M611" s="295"/>
      <c r="N611" s="295"/>
      <c r="O611" s="295"/>
      <c r="P611" s="295"/>
      <c r="Q611" s="295"/>
      <c r="R611" s="295"/>
      <c r="S611" s="295"/>
      <c r="T611" s="304"/>
      <c r="U611" s="295"/>
    </row>
    <row r="612" spans="2:21" ht="14.5" thickBot="1">
      <c r="D612" s="48" t="s">
        <v>243</v>
      </c>
      <c r="E612" s="49"/>
      <c r="F612" s="49"/>
      <c r="G612" s="305"/>
      <c r="H612" s="305"/>
      <c r="I612" s="305"/>
      <c r="J612" s="305"/>
      <c r="K612" s="305"/>
      <c r="L612" s="305"/>
      <c r="M612" s="305"/>
      <c r="N612" s="305"/>
      <c r="O612" s="305"/>
      <c r="P612" s="305"/>
      <c r="Q612" s="305"/>
      <c r="R612" s="305"/>
      <c r="S612" s="305"/>
      <c r="T612" s="306"/>
      <c r="U612" s="295"/>
    </row>
    <row r="613" spans="2:21">
      <c r="G613" s="295"/>
      <c r="H613" s="295"/>
      <c r="I613" s="295"/>
      <c r="J613" s="295"/>
      <c r="K613" s="295"/>
      <c r="L613" s="295"/>
      <c r="M613" s="295"/>
      <c r="N613" s="295"/>
      <c r="O613" s="295"/>
      <c r="P613" s="295"/>
      <c r="Q613" s="295"/>
      <c r="R613" s="295"/>
      <c r="S613" s="295"/>
      <c r="T613" s="295"/>
      <c r="U613" s="295"/>
    </row>
    <row r="614" spans="2:21">
      <c r="B614" s="295" t="s">
        <v>193</v>
      </c>
    </row>
    <row r="615" spans="2:21" ht="14.5" thickBot="1">
      <c r="C615" s="18" t="s">
        <v>352</v>
      </c>
    </row>
    <row r="616" spans="2:21">
      <c r="D616" s="43" t="s">
        <v>349</v>
      </c>
      <c r="E616" s="44"/>
      <c r="F616" s="44"/>
      <c r="G616" s="44"/>
      <c r="H616" s="44"/>
      <c r="I616" s="44"/>
      <c r="J616" s="44"/>
      <c r="K616" s="44"/>
      <c r="L616" s="44"/>
      <c r="M616" s="44"/>
      <c r="N616" s="44"/>
      <c r="O616" s="44"/>
      <c r="P616" s="44"/>
      <c r="Q616" s="44"/>
      <c r="R616" s="44"/>
      <c r="S616" s="44"/>
      <c r="T616" s="45"/>
    </row>
    <row r="617" spans="2:21">
      <c r="D617" s="46"/>
      <c r="E617" s="18" t="s">
        <v>340</v>
      </c>
      <c r="T617" s="47"/>
    </row>
    <row r="618" spans="2:21">
      <c r="D618" s="46"/>
      <c r="E618" s="18" t="s">
        <v>353</v>
      </c>
      <c r="F618" s="295"/>
      <c r="G618" s="295"/>
      <c r="H618" s="295"/>
      <c r="I618" s="295"/>
      <c r="T618" s="47"/>
    </row>
    <row r="619" spans="2:21">
      <c r="D619" s="46"/>
      <c r="E619" s="18" t="s">
        <v>354</v>
      </c>
      <c r="F619" s="295"/>
      <c r="G619" s="295"/>
      <c r="H619" s="295"/>
      <c r="I619" s="295"/>
      <c r="T619" s="47"/>
    </row>
    <row r="620" spans="2:21">
      <c r="D620" s="46"/>
      <c r="E620" s="18" t="s">
        <v>343</v>
      </c>
      <c r="F620" s="295"/>
      <c r="G620" s="295"/>
      <c r="H620" s="295"/>
      <c r="I620" s="295"/>
      <c r="T620" s="47"/>
    </row>
    <row r="621" spans="2:21">
      <c r="D621" s="46"/>
      <c r="E621" s="18" t="s">
        <v>340</v>
      </c>
      <c r="T621" s="47"/>
    </row>
    <row r="622" spans="2:21" ht="14.5" thickBot="1">
      <c r="D622" s="48" t="s">
        <v>243</v>
      </c>
      <c r="E622" s="49"/>
      <c r="F622" s="49"/>
      <c r="G622" s="49"/>
      <c r="H622" s="49"/>
      <c r="I622" s="49"/>
      <c r="J622" s="49"/>
      <c r="K622" s="49"/>
      <c r="L622" s="49"/>
      <c r="M622" s="49"/>
      <c r="N622" s="49"/>
      <c r="O622" s="49"/>
      <c r="P622" s="49"/>
      <c r="Q622" s="49"/>
      <c r="R622" s="49"/>
      <c r="S622" s="49"/>
      <c r="T622" s="50"/>
    </row>
    <row r="624" spans="2:21" ht="14.5" thickBot="1">
      <c r="C624" s="18" t="s">
        <v>355</v>
      </c>
    </row>
    <row r="625" spans="2:21">
      <c r="D625" s="43" t="s">
        <v>356</v>
      </c>
      <c r="E625" s="44"/>
      <c r="F625" s="44"/>
      <c r="G625" s="44"/>
      <c r="H625" s="44"/>
      <c r="I625" s="44"/>
      <c r="J625" s="44"/>
      <c r="K625" s="44"/>
      <c r="L625" s="44"/>
      <c r="M625" s="44"/>
      <c r="N625" s="44"/>
      <c r="O625" s="44"/>
      <c r="P625" s="44"/>
      <c r="Q625" s="44"/>
      <c r="R625" s="44"/>
      <c r="S625" s="44"/>
      <c r="T625" s="45"/>
    </row>
    <row r="626" spans="2:21">
      <c r="D626" s="46"/>
      <c r="E626" s="18" t="s">
        <v>340</v>
      </c>
      <c r="T626" s="47"/>
    </row>
    <row r="627" spans="2:21">
      <c r="D627" s="46"/>
      <c r="E627" s="18" t="s">
        <v>357</v>
      </c>
      <c r="T627" s="47"/>
    </row>
    <row r="628" spans="2:21">
      <c r="D628" s="46"/>
      <c r="E628" s="18" t="s">
        <v>347</v>
      </c>
      <c r="T628" s="47"/>
    </row>
    <row r="629" spans="2:21">
      <c r="D629" s="46"/>
      <c r="E629" s="18" t="s">
        <v>340</v>
      </c>
      <c r="T629" s="47"/>
    </row>
    <row r="630" spans="2:21" ht="14.5" thickBot="1">
      <c r="D630" s="48" t="s">
        <v>243</v>
      </c>
      <c r="E630" s="49"/>
      <c r="F630" s="49"/>
      <c r="G630" s="49"/>
      <c r="H630" s="49"/>
      <c r="I630" s="49"/>
      <c r="J630" s="49"/>
      <c r="K630" s="49"/>
      <c r="L630" s="49"/>
      <c r="M630" s="49"/>
      <c r="N630" s="49"/>
      <c r="O630" s="49"/>
      <c r="P630" s="49"/>
      <c r="Q630" s="49"/>
      <c r="R630" s="49"/>
      <c r="S630" s="49"/>
      <c r="T630" s="50"/>
    </row>
    <row r="632" spans="2:21">
      <c r="B632" s="18" t="s">
        <v>213</v>
      </c>
      <c r="G632" s="295"/>
      <c r="H632" s="295"/>
      <c r="I632" s="295"/>
      <c r="J632" s="295"/>
      <c r="K632" s="295"/>
      <c r="L632" s="295"/>
      <c r="M632" s="295"/>
      <c r="N632" s="295"/>
      <c r="O632" s="295"/>
      <c r="P632" s="295"/>
      <c r="Q632" s="295"/>
      <c r="R632" s="295"/>
      <c r="S632" s="295"/>
      <c r="T632" s="295"/>
      <c r="U632" s="295"/>
    </row>
    <row r="633" spans="2:21" ht="14.5" thickBot="1">
      <c r="C633" s="18" t="s">
        <v>338</v>
      </c>
      <c r="G633" s="295"/>
      <c r="H633" s="295"/>
      <c r="I633" s="295"/>
      <c r="J633" s="295"/>
      <c r="K633" s="295"/>
      <c r="L633" s="295"/>
      <c r="M633" s="295"/>
      <c r="N633" s="295"/>
      <c r="O633" s="295"/>
      <c r="P633" s="295"/>
      <c r="Q633" s="295"/>
      <c r="R633" s="295"/>
      <c r="S633" s="295"/>
      <c r="T633" s="295"/>
      <c r="U633" s="295"/>
    </row>
    <row r="634" spans="2:21">
      <c r="D634" s="43" t="s">
        <v>339</v>
      </c>
      <c r="E634" s="44"/>
      <c r="F634" s="44"/>
      <c r="G634" s="302"/>
      <c r="H634" s="302"/>
      <c r="I634" s="302"/>
      <c r="J634" s="302"/>
      <c r="K634" s="302"/>
      <c r="L634" s="302"/>
      <c r="M634" s="302"/>
      <c r="N634" s="302"/>
      <c r="O634" s="302"/>
      <c r="P634" s="302"/>
      <c r="Q634" s="302"/>
      <c r="R634" s="302"/>
      <c r="S634" s="302"/>
      <c r="T634" s="303"/>
      <c r="U634" s="295"/>
    </row>
    <row r="635" spans="2:21">
      <c r="D635" s="46"/>
      <c r="E635" s="18" t="s">
        <v>340</v>
      </c>
      <c r="G635" s="295"/>
      <c r="H635" s="295"/>
      <c r="I635" s="295"/>
      <c r="J635" s="295"/>
      <c r="K635" s="295"/>
      <c r="L635" s="295"/>
      <c r="M635" s="295"/>
      <c r="N635" s="295"/>
      <c r="O635" s="295"/>
      <c r="P635" s="295"/>
      <c r="Q635" s="295"/>
      <c r="R635" s="295"/>
      <c r="S635" s="295"/>
      <c r="T635" s="304"/>
      <c r="U635" s="295"/>
    </row>
    <row r="636" spans="2:21">
      <c r="D636" s="46"/>
      <c r="E636" s="341" t="s">
        <v>341</v>
      </c>
      <c r="G636" s="295"/>
      <c r="H636" s="295"/>
      <c r="I636" s="295"/>
      <c r="J636" s="295"/>
      <c r="K636" s="295"/>
      <c r="L636" s="295"/>
      <c r="M636" s="295"/>
      <c r="N636" s="295"/>
      <c r="O636" s="295"/>
      <c r="P636" s="295"/>
      <c r="Q636" s="295"/>
      <c r="R636" s="295"/>
      <c r="S636" s="295"/>
      <c r="T636" s="304"/>
      <c r="U636" s="295"/>
    </row>
    <row r="637" spans="2:21">
      <c r="D637" s="46"/>
      <c r="E637" s="341" t="s">
        <v>347</v>
      </c>
      <c r="G637" s="295"/>
      <c r="H637" s="295"/>
      <c r="I637" s="295"/>
      <c r="J637" s="295"/>
      <c r="K637" s="295"/>
      <c r="L637" s="295"/>
      <c r="M637" s="295"/>
      <c r="N637" s="295"/>
      <c r="O637" s="295"/>
      <c r="P637" s="295"/>
      <c r="Q637" s="295"/>
      <c r="R637" s="295"/>
      <c r="S637" s="295"/>
      <c r="T637" s="304"/>
      <c r="U637" s="295"/>
    </row>
    <row r="638" spans="2:21">
      <c r="D638" s="46"/>
      <c r="G638" s="295"/>
      <c r="H638" s="295"/>
      <c r="I638" s="295"/>
      <c r="J638" s="295"/>
      <c r="K638" s="295"/>
      <c r="L638" s="295"/>
      <c r="M638" s="295"/>
      <c r="N638" s="295"/>
      <c r="O638" s="295"/>
      <c r="P638" s="295"/>
      <c r="Q638" s="295"/>
      <c r="R638" s="295"/>
      <c r="S638" s="295"/>
      <c r="T638" s="304"/>
      <c r="U638" s="295"/>
    </row>
    <row r="639" spans="2:21">
      <c r="D639" s="46"/>
      <c r="E639" s="18" t="s">
        <v>340</v>
      </c>
      <c r="G639" s="295"/>
      <c r="H639" s="295"/>
      <c r="I639" s="295"/>
      <c r="J639" s="295"/>
      <c r="K639" s="295"/>
      <c r="L639" s="295"/>
      <c r="M639" s="295"/>
      <c r="N639" s="295"/>
      <c r="O639" s="295"/>
      <c r="P639" s="295"/>
      <c r="Q639" s="295"/>
      <c r="R639" s="295"/>
      <c r="S639" s="295"/>
      <c r="T639" s="304"/>
      <c r="U639" s="295"/>
    </row>
    <row r="640" spans="2:21" ht="14.5" thickBot="1">
      <c r="D640" s="48" t="s">
        <v>243</v>
      </c>
      <c r="E640" s="49"/>
      <c r="F640" s="49"/>
      <c r="G640" s="305"/>
      <c r="H640" s="305"/>
      <c r="I640" s="305"/>
      <c r="J640" s="305"/>
      <c r="K640" s="305"/>
      <c r="L640" s="305"/>
      <c r="M640" s="305"/>
      <c r="N640" s="305"/>
      <c r="O640" s="305"/>
      <c r="P640" s="305"/>
      <c r="Q640" s="305"/>
      <c r="R640" s="305"/>
      <c r="S640" s="305"/>
      <c r="T640" s="306"/>
      <c r="U640" s="295"/>
    </row>
    <row r="642" spans="2:21" ht="14.5" thickBot="1">
      <c r="C642" s="18" t="s">
        <v>358</v>
      </c>
      <c r="G642" s="295"/>
      <c r="H642" s="295"/>
      <c r="I642" s="295"/>
      <c r="J642" s="295"/>
      <c r="K642" s="295"/>
      <c r="L642" s="295"/>
      <c r="M642" s="295"/>
      <c r="N642" s="295"/>
      <c r="O642" s="295"/>
      <c r="P642" s="295"/>
      <c r="Q642" s="295"/>
      <c r="R642" s="295"/>
      <c r="S642" s="295"/>
      <c r="T642" s="295"/>
      <c r="U642" s="295"/>
    </row>
    <row r="643" spans="2:21">
      <c r="D643" s="43" t="s">
        <v>359</v>
      </c>
      <c r="E643" s="44"/>
      <c r="F643" s="44"/>
      <c r="G643" s="302"/>
      <c r="H643" s="302"/>
      <c r="I643" s="302"/>
      <c r="J643" s="302"/>
      <c r="K643" s="302"/>
      <c r="L643" s="302"/>
      <c r="M643" s="302"/>
      <c r="N643" s="302"/>
      <c r="O643" s="302"/>
      <c r="P643" s="302"/>
      <c r="Q643" s="302"/>
      <c r="R643" s="302"/>
      <c r="S643" s="302"/>
      <c r="T643" s="303"/>
      <c r="U643" s="295"/>
    </row>
    <row r="644" spans="2:21">
      <c r="D644" s="46"/>
      <c r="E644" s="18" t="s">
        <v>340</v>
      </c>
      <c r="G644" s="295"/>
      <c r="H644" s="295"/>
      <c r="I644" s="295"/>
      <c r="J644" s="295"/>
      <c r="K644" s="295"/>
      <c r="L644" s="295"/>
      <c r="M644" s="295"/>
      <c r="N644" s="295"/>
      <c r="O644" s="295"/>
      <c r="P644" s="295"/>
      <c r="Q644" s="295"/>
      <c r="R644" s="295"/>
      <c r="S644" s="295"/>
      <c r="T644" s="304"/>
      <c r="U644" s="295"/>
    </row>
    <row r="645" spans="2:21">
      <c r="D645" s="46"/>
      <c r="E645" s="341" t="s">
        <v>360</v>
      </c>
      <c r="G645" s="295"/>
      <c r="H645" s="295"/>
      <c r="I645" s="295"/>
      <c r="J645" s="295"/>
      <c r="K645" s="295"/>
      <c r="L645" s="295"/>
      <c r="M645" s="295"/>
      <c r="N645" s="295"/>
      <c r="O645" s="295"/>
      <c r="P645" s="295"/>
      <c r="Q645" s="295"/>
      <c r="R645" s="295"/>
      <c r="S645" s="295"/>
      <c r="T645" s="304"/>
      <c r="U645" s="295"/>
    </row>
    <row r="646" spans="2:21">
      <c r="D646" s="46"/>
      <c r="E646" s="341" t="s">
        <v>347</v>
      </c>
      <c r="G646" s="295"/>
      <c r="H646" s="295"/>
      <c r="I646" s="295"/>
      <c r="J646" s="295"/>
      <c r="K646" s="295"/>
      <c r="L646" s="295"/>
      <c r="M646" s="295"/>
      <c r="N646" s="295"/>
      <c r="O646" s="295"/>
      <c r="P646" s="295"/>
      <c r="Q646" s="295"/>
      <c r="R646" s="295"/>
      <c r="S646" s="295"/>
      <c r="T646" s="304"/>
      <c r="U646" s="295"/>
    </row>
    <row r="647" spans="2:21">
      <c r="D647" s="46"/>
      <c r="G647" s="295"/>
      <c r="H647" s="295"/>
      <c r="I647" s="295"/>
      <c r="J647" s="295"/>
      <c r="K647" s="295"/>
      <c r="L647" s="295"/>
      <c r="M647" s="295"/>
      <c r="N647" s="295"/>
      <c r="O647" s="295"/>
      <c r="P647" s="295"/>
      <c r="Q647" s="295"/>
      <c r="R647" s="295"/>
      <c r="S647" s="295"/>
      <c r="T647" s="304"/>
      <c r="U647" s="295"/>
    </row>
    <row r="648" spans="2:21">
      <c r="D648" s="46"/>
      <c r="E648" s="18" t="s">
        <v>340</v>
      </c>
      <c r="G648" s="295"/>
      <c r="H648" s="295"/>
      <c r="I648" s="295"/>
      <c r="J648" s="295"/>
      <c r="K648" s="295"/>
      <c r="L648" s="295"/>
      <c r="M648" s="295"/>
      <c r="N648" s="295"/>
      <c r="O648" s="295"/>
      <c r="P648" s="295"/>
      <c r="Q648" s="295"/>
      <c r="R648" s="295"/>
      <c r="S648" s="295"/>
      <c r="T648" s="304"/>
      <c r="U648" s="295"/>
    </row>
    <row r="649" spans="2:21" ht="14.5" thickBot="1">
      <c r="D649" s="48" t="s">
        <v>243</v>
      </c>
      <c r="E649" s="49"/>
      <c r="F649" s="49"/>
      <c r="G649" s="305"/>
      <c r="H649" s="305"/>
      <c r="I649" s="305"/>
      <c r="J649" s="305"/>
      <c r="K649" s="305"/>
      <c r="L649" s="305"/>
      <c r="M649" s="305"/>
      <c r="N649" s="305"/>
      <c r="O649" s="305"/>
      <c r="P649" s="305"/>
      <c r="Q649" s="305"/>
      <c r="R649" s="305"/>
      <c r="S649" s="305"/>
      <c r="T649" s="306"/>
      <c r="U649" s="295"/>
    </row>
    <row r="652" spans="2:21">
      <c r="B652" s="54" t="s">
        <v>361</v>
      </c>
      <c r="C652" s="54"/>
    </row>
    <row r="653" spans="2:21" ht="14.5" thickBot="1"/>
    <row r="654" spans="2:21" ht="14.5" thickBot="1">
      <c r="D654" s="51" t="s">
        <v>323</v>
      </c>
      <c r="E654" s="41"/>
      <c r="F654" s="41"/>
      <c r="G654" s="41"/>
      <c r="H654" s="41"/>
      <c r="I654" s="41"/>
      <c r="J654" s="41"/>
      <c r="K654" s="41"/>
      <c r="L654" s="41"/>
      <c r="M654" s="41"/>
      <c r="N654" s="41"/>
      <c r="O654" s="41"/>
      <c r="P654" s="41"/>
      <c r="Q654" s="41"/>
      <c r="R654" s="41"/>
      <c r="S654" s="41"/>
      <c r="T654" s="42"/>
    </row>
    <row r="656" spans="2:21">
      <c r="B656" s="54" t="s">
        <v>362</v>
      </c>
      <c r="C656" s="54"/>
    </row>
    <row r="657" spans="1:20" ht="14.5" thickBot="1"/>
    <row r="658" spans="1:20" ht="14.5" thickBot="1">
      <c r="D658" s="51" t="s">
        <v>363</v>
      </c>
      <c r="E658" s="41"/>
      <c r="F658" s="41"/>
      <c r="G658" s="41"/>
      <c r="H658" s="41"/>
      <c r="I658" s="41"/>
      <c r="J658" s="41"/>
      <c r="K658" s="41"/>
      <c r="L658" s="41"/>
      <c r="M658" s="41"/>
      <c r="N658" s="41"/>
      <c r="O658" s="41"/>
      <c r="P658" s="41"/>
      <c r="Q658" s="41"/>
      <c r="R658" s="41"/>
      <c r="S658" s="41"/>
      <c r="T658" s="42"/>
    </row>
    <row r="660" spans="1:20">
      <c r="B660" s="54" t="s">
        <v>364</v>
      </c>
      <c r="C660" s="54"/>
    </row>
    <row r="661" spans="1:20">
      <c r="B661" s="54" t="s">
        <v>365</v>
      </c>
      <c r="C661" s="54"/>
    </row>
    <row r="662" spans="1:20">
      <c r="B662" s="18" t="s">
        <v>366</v>
      </c>
    </row>
    <row r="663" spans="1:20" ht="14.5" thickBot="1">
      <c r="D663" s="18" t="s">
        <v>367</v>
      </c>
    </row>
    <row r="664" spans="1:20" ht="14.5" thickBot="1">
      <c r="D664" s="51" t="s">
        <v>368</v>
      </c>
      <c r="E664" s="41"/>
      <c r="F664" s="41"/>
      <c r="G664" s="41"/>
      <c r="H664" s="41"/>
      <c r="I664" s="41"/>
      <c r="J664" s="41"/>
      <c r="K664" s="41"/>
      <c r="L664" s="41"/>
      <c r="M664" s="41"/>
      <c r="N664" s="41"/>
      <c r="O664" s="41"/>
      <c r="P664" s="41"/>
      <c r="Q664" s="41"/>
      <c r="R664" s="41"/>
      <c r="S664" s="41"/>
      <c r="T664" s="42"/>
    </row>
    <row r="666" spans="1:20" ht="14.5" thickBot="1">
      <c r="D666" s="18" t="s">
        <v>369</v>
      </c>
    </row>
    <row r="667" spans="1:20" ht="14.5" thickBot="1">
      <c r="D667" s="51" t="s">
        <v>370</v>
      </c>
      <c r="E667" s="41"/>
      <c r="F667" s="41"/>
      <c r="G667" s="41"/>
      <c r="H667" s="41"/>
      <c r="I667" s="41"/>
      <c r="J667" s="41"/>
      <c r="K667" s="41"/>
      <c r="L667" s="41"/>
      <c r="M667" s="41"/>
      <c r="N667" s="41"/>
      <c r="O667" s="41"/>
      <c r="P667" s="41"/>
      <c r="Q667" s="41"/>
      <c r="R667" s="41"/>
      <c r="S667" s="41"/>
      <c r="T667" s="42"/>
    </row>
    <row r="669" spans="1:20">
      <c r="A669" s="307"/>
      <c r="B669" s="307"/>
      <c r="C669" s="307"/>
      <c r="D669" s="307"/>
      <c r="E669" s="307"/>
      <c r="F669" s="307"/>
      <c r="G669" s="307"/>
      <c r="H669" s="307"/>
      <c r="I669" s="307"/>
      <c r="J669" s="307"/>
      <c r="K669" s="307"/>
      <c r="L669" s="307"/>
      <c r="M669" s="307"/>
      <c r="N669" s="307"/>
      <c r="O669" s="307"/>
      <c r="P669" s="307"/>
      <c r="Q669" s="307"/>
      <c r="R669" s="307"/>
      <c r="S669" s="307"/>
    </row>
    <row r="670" spans="1:20">
      <c r="B670" s="308" t="s">
        <v>371</v>
      </c>
    </row>
    <row r="672" spans="1:20">
      <c r="B672" s="40" t="s">
        <v>372</v>
      </c>
    </row>
    <row r="673" spans="2:13">
      <c r="B673" s="18" t="s">
        <v>373</v>
      </c>
    </row>
    <row r="674" spans="2:13">
      <c r="C674" s="334" t="s">
        <v>374</v>
      </c>
      <c r="D674" s="309"/>
      <c r="E674" s="309"/>
      <c r="F674" s="309"/>
      <c r="G674" s="309"/>
      <c r="H674" s="309"/>
      <c r="I674" s="310"/>
    </row>
    <row r="675" spans="2:13">
      <c r="C675" s="140" t="s">
        <v>375</v>
      </c>
      <c r="I675" s="311"/>
    </row>
    <row r="676" spans="2:13">
      <c r="C676" s="140" t="s">
        <v>376</v>
      </c>
      <c r="I676" s="311"/>
    </row>
    <row r="677" spans="2:13">
      <c r="C677" s="140" t="s">
        <v>377</v>
      </c>
      <c r="I677" s="311"/>
    </row>
    <row r="678" spans="2:13">
      <c r="C678" s="144"/>
      <c r="D678" s="181"/>
      <c r="E678" s="181"/>
      <c r="F678" s="181"/>
      <c r="G678" s="181"/>
      <c r="H678" s="181"/>
      <c r="I678" s="52"/>
    </row>
    <row r="680" spans="2:13">
      <c r="B680" s="18" t="s">
        <v>378</v>
      </c>
    </row>
    <row r="681" spans="2:13">
      <c r="C681" s="146" t="s">
        <v>379</v>
      </c>
      <c r="D681" s="297"/>
      <c r="E681" s="297"/>
      <c r="F681" s="312"/>
      <c r="G681" s="312"/>
      <c r="H681" s="312"/>
      <c r="I681" s="313"/>
      <c r="J681" s="307"/>
      <c r="K681" s="307"/>
      <c r="L681" s="307"/>
      <c r="M681" s="307"/>
    </row>
    <row r="682" spans="2:13">
      <c r="B682" s="307"/>
      <c r="F682" s="307"/>
      <c r="G682" s="307"/>
      <c r="H682" s="307"/>
      <c r="I682" s="307"/>
      <c r="J682" s="307"/>
      <c r="K682" s="307"/>
      <c r="L682" s="307"/>
    </row>
    <row r="683" spans="2:13">
      <c r="B683" s="307"/>
      <c r="F683" s="307"/>
      <c r="G683" s="307"/>
      <c r="H683" s="307"/>
      <c r="I683" s="307"/>
      <c r="J683" s="307"/>
      <c r="K683" s="307"/>
      <c r="L683" s="307"/>
    </row>
    <row r="684" spans="2:13">
      <c r="B684" s="40" t="s">
        <v>380</v>
      </c>
      <c r="F684" s="307"/>
      <c r="G684" s="307"/>
      <c r="H684" s="307"/>
      <c r="I684" s="307"/>
      <c r="J684" s="307"/>
      <c r="K684" s="307"/>
      <c r="L684" s="307"/>
    </row>
    <row r="685" spans="2:13">
      <c r="B685" s="18" t="s">
        <v>373</v>
      </c>
      <c r="F685" s="307"/>
      <c r="G685" s="307"/>
      <c r="H685" s="307"/>
      <c r="I685" s="307"/>
      <c r="J685" s="307"/>
      <c r="K685" s="307"/>
      <c r="L685" s="307"/>
    </row>
    <row r="686" spans="2:13">
      <c r="B686" s="307"/>
      <c r="C686" s="334" t="s">
        <v>374</v>
      </c>
      <c r="D686" s="309"/>
      <c r="E686" s="309"/>
      <c r="F686" s="309"/>
      <c r="G686" s="309"/>
      <c r="H686" s="309"/>
      <c r="I686" s="310"/>
      <c r="J686" s="307"/>
      <c r="K686" s="307"/>
      <c r="L686" s="307"/>
    </row>
    <row r="687" spans="2:13">
      <c r="B687" s="307"/>
      <c r="C687" s="140" t="s">
        <v>381</v>
      </c>
      <c r="I687" s="311"/>
      <c r="J687" s="307"/>
      <c r="K687" s="307"/>
      <c r="L687" s="307"/>
    </row>
    <row r="688" spans="2:13">
      <c r="B688" s="307"/>
      <c r="C688" s="140" t="s">
        <v>382</v>
      </c>
      <c r="I688" s="311"/>
      <c r="J688" s="307"/>
      <c r="K688" s="307"/>
      <c r="L688" s="307"/>
    </row>
    <row r="689" spans="2:13">
      <c r="B689" s="307"/>
      <c r="C689" s="140" t="s">
        <v>383</v>
      </c>
      <c r="I689" s="311"/>
      <c r="J689" s="307"/>
      <c r="K689" s="307"/>
      <c r="L689" s="307"/>
    </row>
    <row r="690" spans="2:13">
      <c r="B690" s="307"/>
      <c r="C690" s="144"/>
      <c r="D690" s="181"/>
      <c r="E690" s="181"/>
      <c r="F690" s="181"/>
      <c r="G690" s="181"/>
      <c r="H690" s="181"/>
      <c r="I690" s="52"/>
      <c r="J690" s="307"/>
      <c r="K690" s="307"/>
      <c r="L690" s="307"/>
    </row>
    <row r="691" spans="2:13">
      <c r="B691" s="307"/>
      <c r="C691" s="307"/>
      <c r="D691" s="307"/>
      <c r="E691" s="307"/>
      <c r="F691" s="307"/>
      <c r="G691" s="307"/>
      <c r="H691" s="307"/>
      <c r="I691" s="307"/>
      <c r="J691" s="307"/>
      <c r="K691" s="307"/>
      <c r="L691" s="307"/>
    </row>
    <row r="692" spans="2:13">
      <c r="B692" s="18" t="s">
        <v>378</v>
      </c>
    </row>
    <row r="693" spans="2:13">
      <c r="C693" s="146" t="s">
        <v>379</v>
      </c>
      <c r="D693" s="297"/>
      <c r="E693" s="297"/>
      <c r="F693" s="297"/>
      <c r="G693" s="297"/>
      <c r="H693" s="297"/>
      <c r="I693" s="221"/>
      <c r="M693" s="307"/>
    </row>
    <row r="694" spans="2:13">
      <c r="B694" s="307"/>
    </row>
    <row r="695" spans="2:13">
      <c r="B695" s="307"/>
    </row>
    <row r="696" spans="2:13">
      <c r="B696" s="40" t="s">
        <v>384</v>
      </c>
    </row>
    <row r="697" spans="2:13">
      <c r="B697" s="18" t="s">
        <v>373</v>
      </c>
    </row>
    <row r="698" spans="2:13">
      <c r="B698" s="307"/>
      <c r="C698" s="334" t="s">
        <v>374</v>
      </c>
      <c r="D698" s="309"/>
      <c r="E698" s="309"/>
      <c r="F698" s="309"/>
      <c r="G698" s="309"/>
      <c r="H698" s="309"/>
      <c r="I698" s="310"/>
      <c r="K698" s="18" t="s">
        <v>385</v>
      </c>
    </row>
    <row r="699" spans="2:13">
      <c r="B699" s="307"/>
      <c r="C699" s="140" t="s">
        <v>386</v>
      </c>
      <c r="D699" s="18" t="s">
        <v>387</v>
      </c>
      <c r="I699" s="311"/>
      <c r="K699" s="18" t="s">
        <v>388</v>
      </c>
    </row>
    <row r="700" spans="2:13">
      <c r="B700" s="307"/>
      <c r="C700" s="140"/>
      <c r="D700" s="18" t="s">
        <v>389</v>
      </c>
      <c r="I700" s="311"/>
      <c r="K700" s="18" t="s">
        <v>390</v>
      </c>
    </row>
    <row r="701" spans="2:13">
      <c r="B701" s="307"/>
      <c r="C701" s="140"/>
      <c r="D701" s="18" t="s">
        <v>391</v>
      </c>
      <c r="I701" s="311"/>
    </row>
    <row r="702" spans="2:13">
      <c r="B702" s="307"/>
      <c r="C702" s="140"/>
      <c r="D702" s="18" t="s">
        <v>392</v>
      </c>
      <c r="I702" s="311"/>
    </row>
    <row r="703" spans="2:13">
      <c r="B703" s="307"/>
      <c r="C703" s="144"/>
      <c r="D703" s="181"/>
      <c r="E703" s="181"/>
      <c r="F703" s="181"/>
      <c r="G703" s="181"/>
      <c r="H703" s="181"/>
      <c r="I703" s="52"/>
    </row>
    <row r="704" spans="2:13">
      <c r="B704" s="307"/>
    </row>
    <row r="705" spans="2:13">
      <c r="B705" s="18" t="s">
        <v>378</v>
      </c>
    </row>
    <row r="706" spans="2:13">
      <c r="C706" s="146" t="s">
        <v>379</v>
      </c>
      <c r="D706" s="297"/>
      <c r="E706" s="297"/>
      <c r="F706" s="297"/>
      <c r="G706" s="297"/>
      <c r="H706" s="297"/>
      <c r="I706" s="221"/>
      <c r="M706" s="307"/>
    </row>
    <row r="707" spans="2:13">
      <c r="M707" s="307"/>
    </row>
  </sheetData>
  <mergeCells count="33">
    <mergeCell ref="B6:D6"/>
    <mergeCell ref="B9:D9"/>
    <mergeCell ref="B14:D14"/>
    <mergeCell ref="B15:D15"/>
    <mergeCell ref="B7:D7"/>
    <mergeCell ref="B11:D11"/>
    <mergeCell ref="B16:E16"/>
    <mergeCell ref="B8:D8"/>
    <mergeCell ref="J18:O18"/>
    <mergeCell ref="J16:O16"/>
    <mergeCell ref="B17:D17"/>
    <mergeCell ref="J17:O17"/>
    <mergeCell ref="B10:D10"/>
    <mergeCell ref="B12:D12"/>
    <mergeCell ref="N287:T287"/>
    <mergeCell ref="N288:T288"/>
    <mergeCell ref="N289:T289"/>
    <mergeCell ref="N290:T290"/>
    <mergeCell ref="J25:T25"/>
    <mergeCell ref="G279:L279"/>
    <mergeCell ref="G280:L280"/>
    <mergeCell ref="N267:T267"/>
    <mergeCell ref="N269:T269"/>
    <mergeCell ref="N270:T270"/>
    <mergeCell ref="N268:T268"/>
    <mergeCell ref="J21:T21"/>
    <mergeCell ref="B21:D21"/>
    <mergeCell ref="B18:D18"/>
    <mergeCell ref="B23:D24"/>
    <mergeCell ref="J23:T23"/>
    <mergeCell ref="J24:T24"/>
    <mergeCell ref="B22:D22"/>
    <mergeCell ref="J22:T22"/>
  </mergeCells>
  <phoneticPr fontId="3"/>
  <hyperlinks>
    <hyperlink ref="J24" r:id="rId1" xr:uid="{00000000-0004-0000-0400-000000000000}"/>
  </hyperlinks>
  <pageMargins left="0.74803149606299213" right="0.74803149606299213" top="0.98425196850393704" bottom="0.98425196850393704" header="0.51181102362204722" footer="0.51181102362204722"/>
  <pageSetup paperSize="9" scale="57" fitToHeight="0" orientation="portrait" r:id="rId2"/>
  <headerFooter alignWithMargins="0"/>
  <rowBreaks count="5" manualBreakCount="5">
    <brk id="29" max="10" man="1"/>
    <brk id="117" max="20" man="1"/>
    <brk id="147" max="20" man="1"/>
    <brk id="174" max="10" man="1"/>
    <brk id="272" max="20" man="1"/>
  </rowBreak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AT29"/>
  <sheetViews>
    <sheetView showGridLines="0" view="pageBreakPreview" topLeftCell="A13" zoomScale="115" zoomScaleNormal="85" zoomScaleSheetLayoutView="115" workbookViewId="0">
      <selection activeCell="E23" sqref="E23:L23"/>
    </sheetView>
  </sheetViews>
  <sheetFormatPr defaultColWidth="9" defaultRowHeight="14"/>
  <cols>
    <col min="1" max="1" width="2.90625" style="62" customWidth="1"/>
    <col min="2" max="2" width="8.36328125" style="62" customWidth="1"/>
    <col min="3" max="3" width="15" style="62" customWidth="1"/>
    <col min="4" max="4" width="10.6328125" style="62" customWidth="1"/>
    <col min="5" max="5" width="13.453125" style="62" customWidth="1"/>
    <col min="6" max="7" width="13.453125" style="64" customWidth="1"/>
    <col min="8" max="8" width="7.453125" style="64" customWidth="1"/>
    <col min="9" max="9" width="6.26953125" style="64" customWidth="1"/>
    <col min="10" max="11" width="6.90625" style="64" customWidth="1"/>
    <col min="12" max="12" width="13.90625" style="64" customWidth="1"/>
    <col min="13" max="13" width="39.90625" style="62" customWidth="1"/>
    <col min="14" max="14" width="9" style="62"/>
    <col min="15" max="16" width="4.7265625" style="62" customWidth="1"/>
    <col min="17" max="21" width="4.36328125" style="62" bestFit="1" customWidth="1"/>
    <col min="22" max="22" width="4.7265625" style="62" customWidth="1"/>
    <col min="23" max="23" width="10.36328125" style="62" bestFit="1" customWidth="1"/>
    <col min="24" max="16384" width="9" style="62"/>
  </cols>
  <sheetData>
    <row r="1" spans="2:46" s="55" customFormat="1" ht="17.5">
      <c r="B1" s="56" t="s">
        <v>393</v>
      </c>
      <c r="C1" s="57"/>
      <c r="F1" s="57"/>
      <c r="G1" s="57"/>
      <c r="H1" s="58"/>
      <c r="I1" s="18"/>
      <c r="J1" s="18"/>
      <c r="K1" s="18"/>
      <c r="L1" s="18"/>
      <c r="M1" s="18"/>
    </row>
    <row r="2" spans="2:46" s="55" customFormat="1" ht="13.5" customHeight="1">
      <c r="B2" s="59"/>
      <c r="C2" s="59"/>
      <c r="F2" s="57"/>
      <c r="G2" s="57"/>
      <c r="H2" s="18"/>
      <c r="I2" s="18"/>
      <c r="J2" s="18"/>
      <c r="K2" s="18"/>
      <c r="L2" s="18"/>
      <c r="M2" s="18"/>
    </row>
    <row r="3" spans="2:46" s="60" customFormat="1" ht="13.5" customHeight="1">
      <c r="B3" s="545" t="s">
        <v>394</v>
      </c>
      <c r="C3" s="550" t="s">
        <v>395</v>
      </c>
      <c r="D3" s="551"/>
      <c r="E3" s="554" t="s">
        <v>396</v>
      </c>
      <c r="F3" s="546" t="s">
        <v>397</v>
      </c>
      <c r="G3" s="546" t="s">
        <v>398</v>
      </c>
      <c r="H3" s="547" t="s">
        <v>399</v>
      </c>
      <c r="I3" s="547"/>
      <c r="J3" s="547"/>
      <c r="K3" s="547"/>
      <c r="L3" s="547"/>
      <c r="M3" s="545" t="s">
        <v>48</v>
      </c>
      <c r="P3" s="60" t="s">
        <v>400</v>
      </c>
    </row>
    <row r="4" spans="2:46" s="60" customFormat="1" ht="13.5" customHeight="1">
      <c r="B4" s="545"/>
      <c r="C4" s="552"/>
      <c r="D4" s="553"/>
      <c r="E4" s="555"/>
      <c r="F4" s="546"/>
      <c r="G4" s="546"/>
      <c r="H4" s="375" t="s">
        <v>401</v>
      </c>
      <c r="I4" s="375" t="s">
        <v>402</v>
      </c>
      <c r="J4" s="375" t="s">
        <v>403</v>
      </c>
      <c r="K4" s="375" t="s">
        <v>404</v>
      </c>
      <c r="L4" s="368" t="s">
        <v>405</v>
      </c>
      <c r="M4" s="545"/>
      <c r="P4" s="269" t="s">
        <v>406</v>
      </c>
      <c r="Q4" s="269" t="s">
        <v>407</v>
      </c>
      <c r="R4" s="269" t="s">
        <v>408</v>
      </c>
      <c r="S4" s="290" t="s">
        <v>409</v>
      </c>
      <c r="T4" s="290" t="s">
        <v>410</v>
      </c>
      <c r="U4" s="290" t="s">
        <v>411</v>
      </c>
      <c r="W4" s="269" t="s">
        <v>412</v>
      </c>
    </row>
    <row r="5" spans="2:46" s="60" customFormat="1" ht="13.5" customHeight="1">
      <c r="B5" s="376" t="str">
        <f>'2.1. Normal System Test'!B2</f>
        <v xml:space="preserve">2.1. </v>
      </c>
      <c r="C5" s="548" t="s">
        <v>413</v>
      </c>
      <c r="D5" s="549"/>
      <c r="E5" s="377">
        <f>COUNTA('2.1. Normal System Test'!C:C)-COUNTA('2.1. Normal System Test'!C1:C5)</f>
        <v>9</v>
      </c>
      <c r="F5" s="377">
        <f>COUNTA('2.1. Normal System Test'!D:D)-COUNTA('2.1. Normal System Test'!D1:D5)</f>
        <v>21</v>
      </c>
      <c r="G5" s="377">
        <f>'2.1. Normal System Test'!BD3</f>
        <v>342</v>
      </c>
      <c r="H5" s="377">
        <f>'2.1. Normal System Test'!BE3</f>
        <v>0</v>
      </c>
      <c r="I5" s="377">
        <f>'2.1. Normal System Test'!BF3</f>
        <v>0</v>
      </c>
      <c r="J5" s="377">
        <f>'2.1. Normal System Test'!BG3</f>
        <v>0</v>
      </c>
      <c r="K5" s="377">
        <f>'2.1. Normal System Test'!BH3</f>
        <v>0</v>
      </c>
      <c r="L5" s="377">
        <f>G5-H5-I5-J5-K5</f>
        <v>342</v>
      </c>
      <c r="M5" s="378"/>
      <c r="P5" s="269">
        <f>SUM(Q5:T5)</f>
        <v>0</v>
      </c>
      <c r="Q5" s="269">
        <f>'2.1. Normal System Test'!BS3</f>
        <v>0</v>
      </c>
      <c r="R5" s="269">
        <f>'2.1. Normal System Test'!BW3</f>
        <v>0</v>
      </c>
      <c r="S5" s="269">
        <f>'2.1. Normal System Test'!CA3</f>
        <v>0</v>
      </c>
      <c r="T5" s="269">
        <f>'2.1. Normal System Test'!CE3</f>
        <v>0</v>
      </c>
      <c r="U5" s="269">
        <f>'2.1. Normal System Test'!CM3</f>
        <v>0</v>
      </c>
      <c r="W5" s="269">
        <f>'2.1. Normal System Test'!CO5</f>
        <v>324</v>
      </c>
    </row>
    <row r="6" spans="2:46" s="60" customFormat="1" ht="13.5" customHeight="1">
      <c r="B6" s="376" t="str">
        <f>'2.2. Abnormal System Test'!B1</f>
        <v>2.2.</v>
      </c>
      <c r="C6" s="548" t="s">
        <v>414</v>
      </c>
      <c r="D6" s="549"/>
      <c r="E6" s="377">
        <f>COUNTA('2.2. Abnormal System Test'!C:C)-COUNTA('2.2. Abnormal System Test'!C1:C4)</f>
        <v>7</v>
      </c>
      <c r="F6" s="377">
        <f>COUNTA('2.2. Abnormal System Test'!D:D)-COUNTA('2.2. Abnormal System Test'!D1:D4)</f>
        <v>14</v>
      </c>
      <c r="G6" s="377">
        <f>'2.2. Abnormal System Test'!BD3</f>
        <v>84</v>
      </c>
      <c r="H6" s="377">
        <f>'2.2. Abnormal System Test'!BE3</f>
        <v>0</v>
      </c>
      <c r="I6" s="377">
        <f>'2.2. Abnormal System Test'!BF3</f>
        <v>0</v>
      </c>
      <c r="J6" s="377">
        <f>'2.2. Abnormal System Test'!BG3</f>
        <v>0</v>
      </c>
      <c r="K6" s="377">
        <f>'2.2. Abnormal System Test'!BH3</f>
        <v>0</v>
      </c>
      <c r="L6" s="377">
        <f t="shared" ref="L6:L14" si="0">G6-H6-I6-J6-K6</f>
        <v>84</v>
      </c>
      <c r="M6" s="378"/>
      <c r="P6" s="269">
        <f t="shared" ref="P6:P13" si="1">SUM(Q6:T6)</f>
        <v>0</v>
      </c>
      <c r="Q6" s="269">
        <f>'2.2. Abnormal System Test'!BS3</f>
        <v>0</v>
      </c>
      <c r="R6" s="269">
        <f>'2.2. Abnormal System Test'!BW3</f>
        <v>0</v>
      </c>
      <c r="S6" s="269">
        <f>'2.2. Abnormal System Test'!CA3</f>
        <v>0</v>
      </c>
      <c r="T6" s="269">
        <f>'2.2. Abnormal System Test'!CE3</f>
        <v>0</v>
      </c>
      <c r="U6" s="269">
        <f>'2.2. Abnormal System Test'!CM3</f>
        <v>0</v>
      </c>
      <c r="W6" s="269">
        <f>'2.2. Abnormal System Test'!CO4</f>
        <v>84</v>
      </c>
    </row>
    <row r="7" spans="2:46" s="60" customFormat="1" ht="13.5" customHeight="1">
      <c r="B7" s="376" t="str">
        <f>'2.3. Boundary Value Test'!B1</f>
        <v>2.3.</v>
      </c>
      <c r="C7" s="548" t="s">
        <v>415</v>
      </c>
      <c r="D7" s="549"/>
      <c r="E7" s="377">
        <f>COUNTA('2.3. Boundary Value Test'!C:C)-COUNTA('2.3. Boundary Value Test'!C1:C4)</f>
        <v>7</v>
      </c>
      <c r="F7" s="377">
        <f>COUNTA('2.3. Boundary Value Test'!D:D)-COUNTA('2.3. Boundary Value Test'!D1:D4)</f>
        <v>14</v>
      </c>
      <c r="G7" s="377">
        <f>'2.3. Boundary Value Test'!BD3</f>
        <v>84</v>
      </c>
      <c r="H7" s="377">
        <f>'2.3. Boundary Value Test'!BE3</f>
        <v>0</v>
      </c>
      <c r="I7" s="377">
        <f>'2.3. Boundary Value Test'!BF3</f>
        <v>0</v>
      </c>
      <c r="J7" s="377">
        <f>'2.3. Boundary Value Test'!BG3</f>
        <v>0</v>
      </c>
      <c r="K7" s="377">
        <f>'2.3. Boundary Value Test'!BH3</f>
        <v>0</v>
      </c>
      <c r="L7" s="377">
        <f t="shared" si="0"/>
        <v>84</v>
      </c>
      <c r="M7" s="379"/>
      <c r="P7" s="269">
        <f t="shared" si="1"/>
        <v>0</v>
      </c>
      <c r="Q7" s="269">
        <f>'2.3. Boundary Value Test'!BS3</f>
        <v>0</v>
      </c>
      <c r="R7" s="269">
        <f>'2.3. Boundary Value Test'!BW3</f>
        <v>0</v>
      </c>
      <c r="S7" s="269">
        <f>'2.3. Boundary Value Test'!CA3</f>
        <v>0</v>
      </c>
      <c r="T7" s="269">
        <f>'2.3. Boundary Value Test'!CE3</f>
        <v>0</v>
      </c>
      <c r="U7" s="269">
        <f>'2.3. Boundary Value Test'!CM3</f>
        <v>0</v>
      </c>
      <c r="W7" s="269">
        <f>'2.3. Boundary Value Test'!CO4</f>
        <v>84</v>
      </c>
    </row>
    <row r="8" spans="2:46" s="60" customFormat="1" ht="13.5" customHeight="1">
      <c r="B8" s="376" t="str">
        <f>'2.4. Modularization Test'!B1</f>
        <v>2.4.</v>
      </c>
      <c r="C8" s="548" t="s">
        <v>416</v>
      </c>
      <c r="D8" s="549"/>
      <c r="E8" s="377">
        <f>COUNTA('2.4. Modularization Test'!C:C)-COUNTA('2.4. Modularization Test'!C1:C4)</f>
        <v>1</v>
      </c>
      <c r="F8" s="377">
        <f>COUNTA('2.4. Modularization Test'!D:D)-COUNTA('2.4. Modularization Test'!D1:D4)</f>
        <v>3</v>
      </c>
      <c r="G8" s="377">
        <f>'2.4. Modularization Test'!BD3</f>
        <v>18</v>
      </c>
      <c r="H8" s="377">
        <f>'2.4. Modularization Test'!BE3</f>
        <v>0</v>
      </c>
      <c r="I8" s="377">
        <f>'2.4. Modularization Test'!BF3</f>
        <v>0</v>
      </c>
      <c r="J8" s="377">
        <f>'2.4. Modularization Test'!BG3</f>
        <v>0</v>
      </c>
      <c r="K8" s="377">
        <f>'2.4. Modularization Test'!BH3</f>
        <v>0</v>
      </c>
      <c r="L8" s="377">
        <f t="shared" si="0"/>
        <v>18</v>
      </c>
      <c r="M8" s="379"/>
      <c r="P8" s="269">
        <f t="shared" si="1"/>
        <v>0</v>
      </c>
      <c r="Q8" s="269">
        <f>'2.4. Modularization Test'!BS3</f>
        <v>0</v>
      </c>
      <c r="R8" s="269">
        <f>'2.4. Modularization Test'!BW3</f>
        <v>0</v>
      </c>
      <c r="S8" s="269">
        <f>'2.4. Modularization Test'!CA3</f>
        <v>0</v>
      </c>
      <c r="T8" s="269">
        <f>'2.4. Modularization Test'!CE3</f>
        <v>0</v>
      </c>
      <c r="U8" s="269">
        <f>'2.4. Modularization Test'!CM3</f>
        <v>0</v>
      </c>
      <c r="W8" s="269">
        <f>'2.4. Modularization Test'!CO4</f>
        <v>0</v>
      </c>
    </row>
    <row r="9" spans="2:46" s="60" customFormat="1" ht="13.5" customHeight="1">
      <c r="B9" s="376" t="str">
        <f>'2.5. gcov Test'!B1</f>
        <v>2.5.</v>
      </c>
      <c r="C9" s="548" t="s">
        <v>417</v>
      </c>
      <c r="D9" s="549"/>
      <c r="E9" s="377">
        <f>COUNTA('2.5. gcov Test'!C:C)-COUNTA('2.5. gcov Test'!C1:C4)</f>
        <v>1</v>
      </c>
      <c r="F9" s="377">
        <f>COUNTA('2.5. gcov Test'!D:D)-COUNTA('2.5. gcov Test'!D1:D4)</f>
        <v>1</v>
      </c>
      <c r="G9" s="377">
        <f>'2.5. gcov Test'!BD3</f>
        <v>6</v>
      </c>
      <c r="H9" s="377">
        <f>'2.5. gcov Test'!BE3</f>
        <v>0</v>
      </c>
      <c r="I9" s="377">
        <f>'2.5. gcov Test'!BF3</f>
        <v>0</v>
      </c>
      <c r="J9" s="377">
        <f>'2.5. gcov Test'!BG3</f>
        <v>0</v>
      </c>
      <c r="K9" s="377">
        <f>'2.5. gcov Test'!BH3</f>
        <v>0</v>
      </c>
      <c r="L9" s="377">
        <f t="shared" si="0"/>
        <v>6</v>
      </c>
      <c r="M9" s="378"/>
      <c r="P9" s="269">
        <f t="shared" si="1"/>
        <v>0</v>
      </c>
      <c r="Q9" s="269">
        <f>'2.5. gcov Test'!BS3</f>
        <v>0</v>
      </c>
      <c r="R9" s="269">
        <f>'2.5. gcov Test'!BW3</f>
        <v>0</v>
      </c>
      <c r="S9" s="269">
        <f>'2.5. gcov Test'!CA3</f>
        <v>0</v>
      </c>
      <c r="T9" s="269">
        <f>'2.5. gcov Test'!CE3</f>
        <v>0</v>
      </c>
      <c r="U9" s="269">
        <f>'2.5. gcov Test'!CM3</f>
        <v>0</v>
      </c>
      <c r="W9" s="269">
        <f>'2.5. gcov Test'!CO4</f>
        <v>0</v>
      </c>
    </row>
    <row r="10" spans="2:46" s="60" customFormat="1" ht="13.5" customHeight="1">
      <c r="B10" s="376" t="str">
        <f>'2.6.Suspend to RAM test'!B2</f>
        <v>2.6.</v>
      </c>
      <c r="C10" s="562" t="s">
        <v>418</v>
      </c>
      <c r="D10" s="562"/>
      <c r="E10" s="377">
        <f>COUNTA('2.6.Suspend to RAM test'!C:C)-COUNTA('2.6.Suspend to RAM test'!C2:C4)</f>
        <v>1</v>
      </c>
      <c r="F10" s="377">
        <f>COUNTA('2.6.Suspend to RAM test'!D:D)-COUNTA('2.6.Suspend to RAM test'!D3:D4)</f>
        <v>2</v>
      </c>
      <c r="G10" s="377">
        <f>'2.6.Suspend to RAM test'!BD3</f>
        <v>12</v>
      </c>
      <c r="H10" s="377">
        <f>'2.6.Suspend to RAM test'!BE3</f>
        <v>0</v>
      </c>
      <c r="I10" s="377">
        <f>'2.6.Suspend to RAM test'!BF3</f>
        <v>0</v>
      </c>
      <c r="J10" s="377">
        <f>'2.6.Suspend to RAM test'!BG3</f>
        <v>0</v>
      </c>
      <c r="K10" s="377">
        <f>'2.6.Suspend to RAM test'!BH3</f>
        <v>4</v>
      </c>
      <c r="L10" s="377">
        <f t="shared" ref="L10" si="2">G10-H10-I10-J10-K10</f>
        <v>8</v>
      </c>
      <c r="M10" s="378"/>
      <c r="P10" s="269">
        <f t="shared" si="1"/>
        <v>0</v>
      </c>
      <c r="Q10" s="269">
        <f>'2.6.Suspend to RAM test'!BS3</f>
        <v>0</v>
      </c>
      <c r="R10" s="269">
        <f>'2.6.Suspend to RAM test'!BW3</f>
        <v>0</v>
      </c>
      <c r="S10" s="269">
        <f>'2.6.Suspend to RAM test'!CA3</f>
        <v>0</v>
      </c>
      <c r="T10" s="269">
        <f>'2.6.Suspend to RAM test'!CE3</f>
        <v>0</v>
      </c>
      <c r="U10" s="269">
        <f>'2.6.Suspend to RAM test'!CM3</f>
        <v>2</v>
      </c>
      <c r="W10" s="269">
        <f>'2.6.Suspend to RAM test'!CO4</f>
        <v>0</v>
      </c>
    </row>
    <row r="11" spans="2:46" s="60" customFormat="1" ht="13.5" customHeight="1">
      <c r="B11" s="376" t="str">
        <f>'3.1. Performance Test'!B2</f>
        <v>3.1.</v>
      </c>
      <c r="C11" s="548" t="s">
        <v>419</v>
      </c>
      <c r="D11" s="549"/>
      <c r="E11" s="377">
        <f>COUNTA('3.1. Performance Test'!C:C)-COUNTA('3.1. Performance Test'!C1:C4)</f>
        <v>3</v>
      </c>
      <c r="F11" s="377">
        <f>COUNTA('3.1. Performance Test'!D:D)-COUNTA('3.1. Performance Test'!D1:D4)</f>
        <v>5</v>
      </c>
      <c r="G11" s="377">
        <f>'3.1. Performance Test'!BD3</f>
        <v>36</v>
      </c>
      <c r="H11" s="377">
        <f>'3.1. Performance Test'!BE3</f>
        <v>0</v>
      </c>
      <c r="I11" s="377">
        <f>'3.1. Performance Test'!BF3</f>
        <v>0</v>
      </c>
      <c r="J11" s="377">
        <f>'3.1. Performance Test'!BG3</f>
        <v>0</v>
      </c>
      <c r="K11" s="377">
        <f>'3.1. Performance Test'!BH3</f>
        <v>0</v>
      </c>
      <c r="L11" s="377">
        <f t="shared" si="0"/>
        <v>36</v>
      </c>
      <c r="M11" s="378"/>
      <c r="P11" s="269">
        <f t="shared" si="1"/>
        <v>0</v>
      </c>
      <c r="Q11" s="269">
        <f>'3.1. Performance Test'!BS3</f>
        <v>0</v>
      </c>
      <c r="R11" s="269">
        <f>'3.1. Performance Test'!BW3</f>
        <v>0</v>
      </c>
      <c r="S11" s="269">
        <f>'3.1. Performance Test'!CA3</f>
        <v>0</v>
      </c>
      <c r="T11" s="269">
        <f>'3.1. Performance Test'!CE3</f>
        <v>0</v>
      </c>
      <c r="U11" s="269">
        <f>'3.1. Performance Test'!CM3</f>
        <v>0</v>
      </c>
      <c r="W11" s="269">
        <f>'3.1. Performance Test'!CO4</f>
        <v>0</v>
      </c>
    </row>
    <row r="12" spans="2:46" s="60" customFormat="1" ht="13.5" customHeight="1">
      <c r="B12" s="376" t="str">
        <f>'3.2. SMP Multi-Instance Test'!B1</f>
        <v>3.2.</v>
      </c>
      <c r="C12" s="548" t="s">
        <v>420</v>
      </c>
      <c r="D12" s="549"/>
      <c r="E12" s="377">
        <f>COUNTA('3.2. SMP Multi-Instance Test'!C:C)-COUNTA('3.2. SMP Multi-Instance Test'!C1:C4)</f>
        <v>3</v>
      </c>
      <c r="F12" s="377">
        <f>COUNTA('3.2. SMP Multi-Instance Test'!D:D)-COUNTA('3.2. SMP Multi-Instance Test'!D1:D4)</f>
        <v>3</v>
      </c>
      <c r="G12" s="377">
        <f>'3.2. SMP Multi-Instance Test'!BD3</f>
        <v>18</v>
      </c>
      <c r="H12" s="377">
        <f>'3.2. SMP Multi-Instance Test'!BE3</f>
        <v>0</v>
      </c>
      <c r="I12" s="377">
        <f>'3.2. SMP Multi-Instance Test'!BF3</f>
        <v>0</v>
      </c>
      <c r="J12" s="377">
        <f>'3.2. SMP Multi-Instance Test'!BG3</f>
        <v>6</v>
      </c>
      <c r="K12" s="377">
        <f>'3.2. SMP Multi-Instance Test'!BH3</f>
        <v>3</v>
      </c>
      <c r="L12" s="377">
        <f t="shared" si="0"/>
        <v>9</v>
      </c>
      <c r="M12" s="378"/>
      <c r="P12" s="269">
        <f t="shared" si="1"/>
        <v>3</v>
      </c>
      <c r="Q12" s="269">
        <f>'3.2. SMP Multi-Instance Test'!BS3</f>
        <v>0</v>
      </c>
      <c r="R12" s="269">
        <f>'3.2. SMP Multi-Instance Test'!BW3</f>
        <v>0</v>
      </c>
      <c r="S12" s="269">
        <f>'3.2. SMP Multi-Instance Test'!CA3</f>
        <v>0</v>
      </c>
      <c r="T12" s="269">
        <f>'3.2. SMP Multi-Instance Test'!CE3</f>
        <v>3</v>
      </c>
      <c r="U12" s="269">
        <f>'3.2. SMP Multi-Instance Test'!CM3</f>
        <v>0</v>
      </c>
      <c r="W12" s="269">
        <f>'3.2. SMP Multi-Instance Test'!CO4</f>
        <v>15</v>
      </c>
    </row>
    <row r="13" spans="2:46" s="60" customFormat="1" ht="13.5" customHeight="1">
      <c r="B13" s="376" t="s">
        <v>421</v>
      </c>
      <c r="C13" s="548" t="s">
        <v>422</v>
      </c>
      <c r="D13" s="549"/>
      <c r="E13" s="377">
        <f>COUNTA('3.3. Load Durability Test'!C:C)-COUNTA('3.3. Load Durability Test'!C1:C4)</f>
        <v>1</v>
      </c>
      <c r="F13" s="377">
        <f>COUNTA('3.3. Load Durability Test'!D:D)-COUNTA('3.3. Load Durability Test'!D1:D4)</f>
        <v>1</v>
      </c>
      <c r="G13" s="377">
        <f>'3.3. Load Durability Test'!BD3</f>
        <v>6</v>
      </c>
      <c r="H13" s="377">
        <f>'3.3. Load Durability Test'!BE3</f>
        <v>0</v>
      </c>
      <c r="I13" s="377">
        <f>'3.3. Load Durability Test'!BF3</f>
        <v>0</v>
      </c>
      <c r="J13" s="377">
        <f>'3.3. Load Durability Test'!BG3</f>
        <v>0</v>
      </c>
      <c r="K13" s="377">
        <f>'3.3. Load Durability Test'!BH3</f>
        <v>0</v>
      </c>
      <c r="L13" s="377">
        <f t="shared" si="0"/>
        <v>6</v>
      </c>
      <c r="M13" s="378"/>
      <c r="P13" s="269">
        <f t="shared" si="1"/>
        <v>0</v>
      </c>
      <c r="Q13" s="269">
        <f>'3.3. Load Durability Test'!BS3</f>
        <v>0</v>
      </c>
      <c r="R13" s="269">
        <f>'3.3. Load Durability Test'!BW3</f>
        <v>0</v>
      </c>
      <c r="S13" s="269">
        <f>'3.3. Load Durability Test'!CA3</f>
        <v>0</v>
      </c>
      <c r="T13" s="269">
        <f>'3.3. Load Durability Test'!CE3</f>
        <v>0</v>
      </c>
      <c r="U13" s="269">
        <f>'3.3. Load Durability Test'!CM3</f>
        <v>0</v>
      </c>
      <c r="W13" s="269">
        <f>'3.3. Load Durability Test'!CO4</f>
        <v>6</v>
      </c>
    </row>
    <row r="14" spans="2:46" s="60" customFormat="1" ht="13.5" customHeight="1">
      <c r="B14" s="61"/>
      <c r="C14" s="568" t="s">
        <v>423</v>
      </c>
      <c r="D14" s="569"/>
      <c r="E14" s="377">
        <f t="shared" ref="E14:J14" si="3">SUM(E5:E13)</f>
        <v>33</v>
      </c>
      <c r="F14" s="377">
        <f t="shared" si="3"/>
        <v>64</v>
      </c>
      <c r="G14" s="377">
        <f t="shared" si="3"/>
        <v>606</v>
      </c>
      <c r="H14" s="377">
        <f t="shared" si="3"/>
        <v>0</v>
      </c>
      <c r="I14" s="377">
        <f t="shared" si="3"/>
        <v>0</v>
      </c>
      <c r="J14" s="377">
        <f t="shared" si="3"/>
        <v>6</v>
      </c>
      <c r="K14" s="377">
        <f t="shared" ref="K14" si="4">SUM(K5:K13)</f>
        <v>7</v>
      </c>
      <c r="L14" s="377">
        <f t="shared" si="0"/>
        <v>593</v>
      </c>
      <c r="M14" s="380"/>
      <c r="P14" s="269">
        <f>Q14+R14+S14+T14</f>
        <v>3</v>
      </c>
      <c r="Q14" s="269">
        <f>SUM(Q5:Q13)</f>
        <v>0</v>
      </c>
      <c r="R14" s="269">
        <f>SUM(R5:R13)</f>
        <v>0</v>
      </c>
      <c r="S14" s="269">
        <f>SUM(S5:S13)</f>
        <v>0</v>
      </c>
      <c r="T14" s="269">
        <f>SUM(T5:T13)</f>
        <v>3</v>
      </c>
      <c r="U14" s="269">
        <f>SUM(U5:U13)</f>
        <v>2</v>
      </c>
      <c r="W14" s="269">
        <f>SUM(W5:W13)</f>
        <v>513</v>
      </c>
    </row>
    <row r="15" spans="2:46" ht="13.5" customHeight="1">
      <c r="B15" s="63"/>
      <c r="C15" s="63"/>
      <c r="H15" s="65"/>
      <c r="I15" s="65"/>
      <c r="J15" s="65"/>
      <c r="K15" s="65"/>
      <c r="L15" s="65"/>
      <c r="AT15" s="66"/>
    </row>
    <row r="16" spans="2:46" ht="13.5" customHeight="1">
      <c r="B16" s="63"/>
      <c r="C16" s="64" t="s">
        <v>424</v>
      </c>
      <c r="H16" s="65"/>
      <c r="I16" s="62"/>
      <c r="J16" s="65"/>
      <c r="K16" s="65"/>
      <c r="L16" s="65"/>
    </row>
    <row r="17" spans="1:13" ht="13.5" customHeight="1">
      <c r="D17" s="67"/>
      <c r="E17" s="67"/>
      <c r="F17" s="62"/>
      <c r="G17" s="62"/>
    </row>
    <row r="18" spans="1:13" ht="13.5" customHeight="1">
      <c r="A18" s="68"/>
      <c r="B18" s="69"/>
      <c r="C18" s="220" t="s">
        <v>425</v>
      </c>
      <c r="F18" s="62"/>
      <c r="L18" s="62"/>
    </row>
    <row r="19" spans="1:13" ht="13.5" customHeight="1">
      <c r="B19" s="70"/>
      <c r="C19" s="566" t="s">
        <v>426</v>
      </c>
      <c r="D19" s="567"/>
      <c r="E19" s="542" t="s">
        <v>427</v>
      </c>
      <c r="F19" s="543"/>
      <c r="G19" s="543"/>
      <c r="H19" s="543"/>
      <c r="I19" s="543"/>
      <c r="J19" s="543"/>
      <c r="K19" s="543"/>
      <c r="L19" s="544"/>
      <c r="M19" s="71"/>
    </row>
    <row r="20" spans="1:13" ht="13.5" customHeight="1">
      <c r="B20" s="63"/>
      <c r="C20" s="563" t="s">
        <v>428</v>
      </c>
      <c r="D20" s="141" t="s">
        <v>429</v>
      </c>
      <c r="E20" s="559"/>
      <c r="F20" s="560"/>
      <c r="G20" s="560"/>
      <c r="H20" s="560"/>
      <c r="I20" s="560"/>
      <c r="J20" s="560"/>
      <c r="K20" s="560"/>
      <c r="L20" s="561"/>
      <c r="M20" s="381"/>
    </row>
    <row r="21" spans="1:13" ht="13.5" customHeight="1">
      <c r="B21" s="63"/>
      <c r="C21" s="564"/>
      <c r="D21" s="141" t="s">
        <v>430</v>
      </c>
      <c r="E21" s="559"/>
      <c r="F21" s="560"/>
      <c r="G21" s="560"/>
      <c r="H21" s="560"/>
      <c r="I21" s="560"/>
      <c r="J21" s="560"/>
      <c r="K21" s="560"/>
      <c r="L21" s="561"/>
      <c r="M21" s="381"/>
    </row>
    <row r="22" spans="1:13" ht="13.5" customHeight="1">
      <c r="B22" s="63"/>
      <c r="C22" s="564"/>
      <c r="D22" s="141" t="s">
        <v>431</v>
      </c>
      <c r="E22" s="559"/>
      <c r="F22" s="560"/>
      <c r="G22" s="560"/>
      <c r="H22" s="560"/>
      <c r="I22" s="560"/>
      <c r="J22" s="560"/>
      <c r="K22" s="560"/>
      <c r="L22" s="561"/>
      <c r="M22" s="381"/>
    </row>
    <row r="23" spans="1:13" ht="13.5" customHeight="1">
      <c r="B23" s="63"/>
      <c r="C23" s="564"/>
      <c r="D23" s="141" t="s">
        <v>57</v>
      </c>
      <c r="E23" s="559"/>
      <c r="F23" s="560"/>
      <c r="G23" s="560"/>
      <c r="H23" s="560"/>
      <c r="I23" s="560"/>
      <c r="J23" s="560"/>
      <c r="K23" s="560"/>
      <c r="L23" s="561"/>
      <c r="M23" s="381"/>
    </row>
    <row r="24" spans="1:13" ht="13.5" customHeight="1">
      <c r="B24" s="63"/>
      <c r="C24" s="564"/>
      <c r="D24" s="382" t="s">
        <v>60</v>
      </c>
      <c r="E24" s="559"/>
      <c r="F24" s="560"/>
      <c r="G24" s="560"/>
      <c r="H24" s="560"/>
      <c r="I24" s="560"/>
      <c r="J24" s="560"/>
      <c r="K24" s="560"/>
      <c r="L24" s="561"/>
      <c r="M24" s="381"/>
    </row>
    <row r="25" spans="1:13" ht="13.5" customHeight="1">
      <c r="B25" s="63"/>
      <c r="C25" s="565"/>
      <c r="D25" s="141" t="s">
        <v>62</v>
      </c>
      <c r="E25" s="559"/>
      <c r="F25" s="560"/>
      <c r="G25" s="560"/>
      <c r="H25" s="560"/>
      <c r="I25" s="560"/>
      <c r="J25" s="560"/>
      <c r="K25" s="560"/>
      <c r="L25" s="561"/>
      <c r="M25" s="381"/>
    </row>
    <row r="26" spans="1:13" ht="13.5" customHeight="1">
      <c r="C26" s="556" t="s">
        <v>432</v>
      </c>
      <c r="D26" s="366" t="s">
        <v>433</v>
      </c>
      <c r="E26" s="542"/>
      <c r="F26" s="543"/>
      <c r="G26" s="543"/>
      <c r="H26" s="543"/>
      <c r="I26" s="543"/>
      <c r="J26" s="543"/>
      <c r="K26" s="543"/>
      <c r="L26" s="544"/>
      <c r="M26" s="365"/>
    </row>
    <row r="27" spans="1:13" ht="13.5" customHeight="1">
      <c r="C27" s="557"/>
      <c r="D27" s="366" t="s">
        <v>434</v>
      </c>
      <c r="E27" s="357"/>
      <c r="F27" s="358"/>
      <c r="G27" s="358"/>
      <c r="H27" s="358"/>
      <c r="I27" s="358"/>
      <c r="J27" s="358"/>
      <c r="K27" s="358"/>
      <c r="L27" s="359"/>
      <c r="M27" s="365"/>
    </row>
    <row r="28" spans="1:13" ht="13.5" customHeight="1">
      <c r="C28" s="557"/>
      <c r="D28" s="383" t="s">
        <v>435</v>
      </c>
      <c r="E28" s="542"/>
      <c r="F28" s="543"/>
      <c r="G28" s="543"/>
      <c r="H28" s="543"/>
      <c r="I28" s="543"/>
      <c r="J28" s="543"/>
      <c r="K28" s="543"/>
      <c r="L28" s="544"/>
      <c r="M28" s="365"/>
    </row>
    <row r="29" spans="1:13" ht="13.5" customHeight="1">
      <c r="C29" s="558"/>
      <c r="D29" s="383" t="s">
        <v>436</v>
      </c>
      <c r="E29" s="542"/>
      <c r="F29" s="543"/>
      <c r="G29" s="543"/>
      <c r="H29" s="543"/>
      <c r="I29" s="543"/>
      <c r="J29" s="543"/>
      <c r="K29" s="543"/>
      <c r="L29" s="544"/>
      <c r="M29" s="365"/>
    </row>
  </sheetData>
  <customSheetViews>
    <customSheetView guid="{6F44B949-1803-4C1C-82AE-694A677CA00F}" scale="75" showPageBreaks="1" showGridLines="0" printArea="1" view="pageBreakPreview" topLeftCell="A5">
      <selection activeCell="F31" sqref="F31"/>
      <pageMargins left="0" right="0" top="0" bottom="0" header="0" footer="0"/>
      <pageSetup paperSize="9" scale="75" orientation="portrait" r:id="rId1"/>
      <headerFooter alignWithMargins="0">
        <oddHeader>&amp;L&amp;A&amp;R&amp;F</oddHeader>
        <oddFooter>&amp;C&amp;P/&amp;N</oddFooter>
      </headerFooter>
    </customSheetView>
    <customSheetView guid="{E3D4B150-C2C3-4007-8958-8E1C2F71E443}" scale="75" showPageBreaks="1" showGridLines="0" printArea="1" view="pageBreakPreview" showRuler="0" topLeftCell="A5">
      <selection activeCell="F31" sqref="F31"/>
      <pageMargins left="0" right="0" top="0" bottom="0" header="0" footer="0"/>
      <pageSetup paperSize="9" scale="75" orientation="portrait" r:id="rId2"/>
      <headerFooter alignWithMargins="0">
        <oddHeader>&amp;L&amp;A&amp;R&amp;F</oddHeader>
        <oddFooter>&amp;C&amp;P/&amp;N</oddFooter>
      </headerFooter>
    </customSheetView>
    <customSheetView guid="{BAE6DCF4-0CDF-483F-8380-77ECB7F6E122}" scale="75" showPageBreaks="1" showGridLines="0" printArea="1" view="pageBreakPreview" showRuler="0">
      <selection activeCell="I28" sqref="I28"/>
      <pageMargins left="0" right="0" top="0" bottom="0" header="0" footer="0"/>
      <pageSetup paperSize="9" scale="75" orientation="portrait" r:id="rId3"/>
      <headerFooter alignWithMargins="0">
        <oddHeader>&amp;L&amp;A&amp;R&amp;F</oddHeader>
        <oddFooter>&amp;C&amp;P/&amp;N</oddFooter>
      </headerFooter>
    </customSheetView>
  </customSheetViews>
  <mergeCells count="30">
    <mergeCell ref="E24:L24"/>
    <mergeCell ref="C20:C25"/>
    <mergeCell ref="M3:M4"/>
    <mergeCell ref="C8:D8"/>
    <mergeCell ref="G3:G4"/>
    <mergeCell ref="C7:D7"/>
    <mergeCell ref="C19:D19"/>
    <mergeCell ref="C14:D14"/>
    <mergeCell ref="C6:D6"/>
    <mergeCell ref="C9:D9"/>
    <mergeCell ref="C11:D11"/>
    <mergeCell ref="C12:D12"/>
    <mergeCell ref="E19:L19"/>
    <mergeCell ref="C13:D13"/>
    <mergeCell ref="E28:L28"/>
    <mergeCell ref="E29:L29"/>
    <mergeCell ref="B3:B4"/>
    <mergeCell ref="F3:F4"/>
    <mergeCell ref="H3:L3"/>
    <mergeCell ref="C5:D5"/>
    <mergeCell ref="C3:D4"/>
    <mergeCell ref="E3:E4"/>
    <mergeCell ref="C26:C29"/>
    <mergeCell ref="E20:L20"/>
    <mergeCell ref="E26:L26"/>
    <mergeCell ref="E22:L22"/>
    <mergeCell ref="C10:D10"/>
    <mergeCell ref="E21:L21"/>
    <mergeCell ref="E23:L23"/>
    <mergeCell ref="E25:L25"/>
  </mergeCells>
  <phoneticPr fontId="3"/>
  <conditionalFormatting sqref="I14">
    <cfRule type="cellIs" dxfId="215" priority="4" stopIfTrue="1" operator="notEqual">
      <formula>0</formula>
    </cfRule>
  </conditionalFormatting>
  <hyperlinks>
    <hyperlink ref="C5" location="起動!A1" display="起動" xr:uid="{00000000-0004-0000-0500-000000000000}"/>
    <hyperlink ref="C7" location="'機能 (SCIFA1)'!A1" display="機能 (SCIFA1)" xr:uid="{00000000-0004-0000-0500-000001000000}"/>
    <hyperlink ref="C6:D6" location="'2.2. Abnormal System Test'!A1" display="Abnormal System Test" xr:uid="{00000000-0004-0000-0500-000002000000}"/>
    <hyperlink ref="C9:D9" location="'2.5. gcov Test'!A1" display="gcov Test" xr:uid="{00000000-0004-0000-0500-000003000000}"/>
    <hyperlink ref="C11:D11" location="'3.1. Performance Test'!A1" display="Performance Test" xr:uid="{00000000-0004-0000-0500-000004000000}"/>
    <hyperlink ref="C8:D8" location="'2.4. Modularization Test'!A1" display="Modularization Test" xr:uid="{00000000-0004-0000-0500-000005000000}"/>
    <hyperlink ref="C7:D7" location="'2.3. Boundary Value Test'!A1" display="Boundary Value Test" xr:uid="{00000000-0004-0000-0500-000006000000}"/>
    <hyperlink ref="C13:D13" location="'3.3. Load Durability Test'!A1" display="Load Durability Test" xr:uid="{00000000-0004-0000-0500-000007000000}"/>
    <hyperlink ref="C12:D12" location="'3.2. SMP Multi-Instance Test'!A1" display="SMP Multi-Instance Test" xr:uid="{00000000-0004-0000-0500-000008000000}"/>
    <hyperlink ref="C5:D5" location="'2.1. Normal System Test'!A1" display="Normal System Test" xr:uid="{00000000-0004-0000-0500-000009000000}"/>
    <hyperlink ref="C10:D10" location="'2.6.Suspend to RAM test'!A1" display="Suspend to RAM" xr:uid="{00000000-0004-0000-0500-00000A000000}"/>
  </hyperlinks>
  <pageMargins left="0.38" right="0.28000000000000003" top="1" bottom="1" header="0.51200000000000001" footer="0.51200000000000001"/>
  <pageSetup paperSize="9" scale="75" orientation="landscape" r:id="rId4"/>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pageSetUpPr fitToPage="1"/>
  </sheetPr>
  <dimension ref="A1:DR62"/>
  <sheetViews>
    <sheetView showGridLines="0" view="pageBreakPreview" zoomScale="80" zoomScaleNormal="55" zoomScaleSheetLayoutView="80" workbookViewId="0">
      <selection activeCell="CF6" sqref="CF6"/>
    </sheetView>
  </sheetViews>
  <sheetFormatPr defaultColWidth="9" defaultRowHeight="14"/>
  <cols>
    <col min="1" max="1" width="2.90625" style="18" customWidth="1"/>
    <col min="2" max="2" width="6.26953125" style="77" customWidth="1"/>
    <col min="3" max="3" width="18.7265625" style="18" customWidth="1"/>
    <col min="4" max="4" width="15.26953125" style="18" customWidth="1"/>
    <col min="5" max="5" width="15" style="18" bestFit="1" customWidth="1"/>
    <col min="6" max="6" width="10" style="91" bestFit="1" customWidth="1"/>
    <col min="7" max="7" width="17.6328125" style="91" customWidth="1"/>
    <col min="8" max="8" width="26.08984375" style="18" customWidth="1"/>
    <col min="9" max="9" width="51.08984375" style="18" customWidth="1"/>
    <col min="10" max="10" width="61.08984375" style="18" customWidth="1"/>
    <col min="11" max="11" width="6.6328125" style="18" customWidth="1"/>
    <col min="12" max="12" width="10.90625" style="77" bestFit="1" customWidth="1"/>
    <col min="13" max="13" width="11.08984375" style="77" customWidth="1"/>
    <col min="14" max="14" width="10.7265625" style="77" bestFit="1" customWidth="1"/>
    <col min="15" max="15" width="6.6328125" style="18" customWidth="1"/>
    <col min="16" max="16" width="10.90625" style="77" bestFit="1" customWidth="1"/>
    <col min="17" max="17" width="11.08984375" style="77" customWidth="1"/>
    <col min="18" max="18" width="10.7265625" style="77" bestFit="1" customWidth="1"/>
    <col min="19" max="19" width="6.6328125" style="18" customWidth="1"/>
    <col min="20" max="20" width="10.90625" style="77" bestFit="1" customWidth="1"/>
    <col min="21" max="21" width="11.08984375" style="77" customWidth="1"/>
    <col min="22" max="22" width="10.7265625" style="77" bestFit="1" customWidth="1"/>
    <col min="23" max="23" width="6.6328125" style="18" customWidth="1"/>
    <col min="24" max="24" width="10.90625" style="77" bestFit="1" customWidth="1"/>
    <col min="25" max="25" width="11.08984375" style="77" customWidth="1"/>
    <col min="26" max="26" width="10.7265625" style="77" bestFit="1" customWidth="1"/>
    <col min="27" max="27" width="6.6328125" style="18" customWidth="1"/>
    <col min="28" max="28" width="10.90625" style="77" bestFit="1" customWidth="1"/>
    <col min="29" max="29" width="11.08984375" style="77" customWidth="1"/>
    <col min="30" max="30" width="10.7265625" style="77" bestFit="1" customWidth="1"/>
    <col min="31" max="31" width="6.6328125" style="18" customWidth="1"/>
    <col min="32" max="32" width="10.90625" style="77" bestFit="1" customWidth="1"/>
    <col min="33" max="33" width="11.08984375" style="77" customWidth="1"/>
    <col min="34" max="34" width="10.7265625" style="77" bestFit="1" customWidth="1"/>
    <col min="35" max="35" width="37.36328125" style="18" customWidth="1"/>
    <col min="36" max="36" width="3.453125" style="18" customWidth="1"/>
    <col min="37" max="37" width="12.26953125" style="18" customWidth="1"/>
    <col min="38" max="39" width="9" style="18"/>
    <col min="40" max="45" width="5.7265625" style="18" customWidth="1"/>
    <col min="46" max="47" width="4.26953125" style="18" customWidth="1"/>
    <col min="48" max="48" width="4.6328125" style="18" customWidth="1"/>
    <col min="49" max="50" width="4.26953125" style="18" customWidth="1"/>
    <col min="51" max="54" width="5.453125" style="18" customWidth="1"/>
    <col min="55" max="55" width="4.26953125" style="18" customWidth="1"/>
    <col min="56" max="56" width="9" style="18"/>
    <col min="57" max="61" width="4.26953125" style="18" customWidth="1"/>
    <col min="62" max="72" width="4.7265625" style="18" customWidth="1"/>
    <col min="73" max="73" width="4.90625" style="18" customWidth="1"/>
    <col min="74" max="92" width="4.7265625" style="18" customWidth="1"/>
    <col min="93" max="93" width="10.36328125" style="18" bestFit="1" customWidth="1"/>
    <col min="94" max="16384" width="9" style="18"/>
  </cols>
  <sheetData>
    <row r="1" spans="1:122" ht="25.5">
      <c r="B1" s="73" t="s">
        <v>437</v>
      </c>
      <c r="D1" s="74"/>
      <c r="E1" s="74"/>
      <c r="F1" s="75"/>
      <c r="G1" s="75"/>
      <c r="H1" s="76"/>
      <c r="I1" s="76"/>
      <c r="BJ1" s="18" t="s">
        <v>438</v>
      </c>
    </row>
    <row r="2" spans="1:122" ht="25.5">
      <c r="B2" s="78" t="s">
        <v>439</v>
      </c>
      <c r="C2" s="78" t="s">
        <v>440</v>
      </c>
      <c r="D2" s="74"/>
      <c r="H2" s="76"/>
      <c r="I2" s="76"/>
      <c r="AU2" s="146" t="s">
        <v>441</v>
      </c>
      <c r="AV2" s="297"/>
      <c r="AW2" s="297"/>
      <c r="AX2" s="297"/>
      <c r="AY2" s="297"/>
      <c r="AZ2" s="297"/>
      <c r="BA2" s="297"/>
      <c r="BB2" s="221"/>
      <c r="BD2" s="141" t="s">
        <v>442</v>
      </c>
      <c r="BE2" s="146" t="s">
        <v>443</v>
      </c>
      <c r="BF2" s="297"/>
      <c r="BG2" s="297"/>
      <c r="BH2" s="221"/>
      <c r="BP2" s="146" t="s">
        <v>444</v>
      </c>
      <c r="BQ2" s="297"/>
      <c r="BR2" s="297"/>
      <c r="BS2" s="297"/>
      <c r="BT2" s="146" t="s">
        <v>445</v>
      </c>
      <c r="BU2" s="297"/>
      <c r="BV2" s="297"/>
      <c r="BW2" s="297"/>
      <c r="BX2" s="146" t="s">
        <v>446</v>
      </c>
      <c r="BY2" s="297"/>
      <c r="BZ2" s="297"/>
      <c r="CA2" s="221"/>
      <c r="CB2" s="146" t="s">
        <v>447</v>
      </c>
      <c r="CC2" s="297"/>
      <c r="CD2" s="297"/>
      <c r="CE2" s="221"/>
      <c r="CF2" s="146" t="s">
        <v>448</v>
      </c>
      <c r="CG2" s="297"/>
      <c r="CH2" s="297"/>
      <c r="CI2" s="221"/>
      <c r="CJ2" s="146" t="s">
        <v>449</v>
      </c>
      <c r="CK2" s="297"/>
      <c r="CL2" s="297"/>
      <c r="CM2" s="221"/>
      <c r="CO2" s="384" t="s">
        <v>450</v>
      </c>
    </row>
    <row r="3" spans="1:122">
      <c r="C3" s="92" t="s">
        <v>451</v>
      </c>
      <c r="AU3" s="384"/>
      <c r="AV3" s="141" t="s">
        <v>452</v>
      </c>
      <c r="AW3" s="141" t="s">
        <v>453</v>
      </c>
      <c r="AX3" s="146"/>
      <c r="AY3" s="297"/>
      <c r="AZ3" s="297"/>
      <c r="BA3" s="297"/>
      <c r="BB3" s="221"/>
      <c r="BD3" s="146">
        <f>SUM(F6:F62)</f>
        <v>342</v>
      </c>
      <c r="BE3" s="141">
        <f>SUM(BE6:BE62)</f>
        <v>0</v>
      </c>
      <c r="BF3" s="141">
        <f t="shared" ref="BF3:CM3" si="0">SUM(BF6:BF62)</f>
        <v>0</v>
      </c>
      <c r="BG3" s="141">
        <f t="shared" si="0"/>
        <v>0</v>
      </c>
      <c r="BH3" s="141">
        <f t="shared" si="0"/>
        <v>0</v>
      </c>
      <c r="BI3" s="141"/>
      <c r="BJ3" s="141">
        <f t="shared" si="0"/>
        <v>57</v>
      </c>
      <c r="BK3" s="141">
        <f t="shared" si="0"/>
        <v>57</v>
      </c>
      <c r="BL3" s="141">
        <f t="shared" si="0"/>
        <v>57</v>
      </c>
      <c r="BM3" s="141">
        <f t="shared" si="0"/>
        <v>57</v>
      </c>
      <c r="BN3" s="141">
        <f t="shared" ref="BN3" si="1">SUM(BN6:BN62)</f>
        <v>57</v>
      </c>
      <c r="BO3" s="141">
        <f t="shared" si="0"/>
        <v>57</v>
      </c>
      <c r="BP3" s="141">
        <f t="shared" si="0"/>
        <v>0</v>
      </c>
      <c r="BQ3" s="141">
        <f t="shared" si="0"/>
        <v>0</v>
      </c>
      <c r="BR3" s="141">
        <f t="shared" si="0"/>
        <v>0</v>
      </c>
      <c r="BS3" s="141">
        <f t="shared" si="0"/>
        <v>0</v>
      </c>
      <c r="BT3" s="141">
        <f t="shared" si="0"/>
        <v>0</v>
      </c>
      <c r="BU3" s="141">
        <f t="shared" si="0"/>
        <v>0</v>
      </c>
      <c r="BV3" s="141">
        <f t="shared" si="0"/>
        <v>0</v>
      </c>
      <c r="BW3" s="141">
        <f t="shared" si="0"/>
        <v>0</v>
      </c>
      <c r="BX3" s="141">
        <f t="shared" si="0"/>
        <v>0</v>
      </c>
      <c r="BY3" s="141">
        <f t="shared" si="0"/>
        <v>0</v>
      </c>
      <c r="BZ3" s="141">
        <f t="shared" si="0"/>
        <v>0</v>
      </c>
      <c r="CA3" s="141">
        <f t="shared" si="0"/>
        <v>0</v>
      </c>
      <c r="CB3" s="141">
        <f t="shared" si="0"/>
        <v>0</v>
      </c>
      <c r="CC3" s="141">
        <f t="shared" si="0"/>
        <v>0</v>
      </c>
      <c r="CD3" s="141">
        <f t="shared" si="0"/>
        <v>0</v>
      </c>
      <c r="CE3" s="141">
        <f t="shared" si="0"/>
        <v>0</v>
      </c>
      <c r="CF3" s="141">
        <f t="shared" ref="CF3:CI3" si="2">SUM(CF6:CF62)</f>
        <v>0</v>
      </c>
      <c r="CG3" s="141">
        <f t="shared" si="2"/>
        <v>0</v>
      </c>
      <c r="CH3" s="141">
        <f t="shared" si="2"/>
        <v>0</v>
      </c>
      <c r="CI3" s="141">
        <f t="shared" si="2"/>
        <v>0</v>
      </c>
      <c r="CJ3" s="141">
        <f t="shared" si="0"/>
        <v>0</v>
      </c>
      <c r="CK3" s="141">
        <f t="shared" si="0"/>
        <v>0</v>
      </c>
      <c r="CL3" s="141">
        <f t="shared" si="0"/>
        <v>0</v>
      </c>
      <c r="CM3" s="141">
        <f t="shared" si="0"/>
        <v>0</v>
      </c>
      <c r="CO3" s="283"/>
    </row>
    <row r="4" spans="1:122">
      <c r="C4" s="92"/>
      <c r="AU4" s="163"/>
      <c r="AV4" s="141"/>
      <c r="AW4" s="141"/>
      <c r="AX4" s="141"/>
      <c r="AY4" s="141"/>
      <c r="AZ4" s="141"/>
      <c r="BA4" s="141"/>
      <c r="BB4" s="141"/>
      <c r="BE4" s="141"/>
      <c r="BF4" s="141"/>
      <c r="BG4" s="141"/>
      <c r="BH4" s="141"/>
      <c r="BJ4" s="141"/>
      <c r="BK4" s="141"/>
      <c r="BL4" s="141"/>
      <c r="BM4" s="141"/>
      <c r="BN4" s="141"/>
      <c r="BO4" s="141"/>
      <c r="BP4" s="221"/>
      <c r="BQ4" s="141"/>
      <c r="BR4" s="141"/>
      <c r="BS4" s="141"/>
      <c r="BT4" s="141"/>
      <c r="BU4" s="141"/>
      <c r="BV4" s="141"/>
      <c r="BW4" s="141"/>
      <c r="BX4" s="141"/>
      <c r="BY4" s="141"/>
      <c r="BZ4" s="141"/>
      <c r="CA4" s="141"/>
      <c r="CB4" s="141"/>
      <c r="CC4" s="141"/>
      <c r="CD4" s="141"/>
      <c r="CE4" s="141"/>
      <c r="CF4" s="141"/>
      <c r="CG4" s="141"/>
      <c r="CH4" s="141"/>
      <c r="CI4" s="141"/>
      <c r="CJ4" s="141"/>
      <c r="CK4" s="141"/>
      <c r="CL4" s="141"/>
      <c r="CM4" s="141"/>
      <c r="CO4" s="283"/>
    </row>
    <row r="5" spans="1:122" s="82" customFormat="1" ht="42">
      <c r="A5" s="40"/>
      <c r="B5" s="385" t="s">
        <v>394</v>
      </c>
      <c r="C5" s="79" t="s">
        <v>454</v>
      </c>
      <c r="D5" s="385" t="s">
        <v>455</v>
      </c>
      <c r="E5" s="80" t="s">
        <v>456</v>
      </c>
      <c r="F5" s="385" t="s">
        <v>457</v>
      </c>
      <c r="G5" s="79" t="s">
        <v>458</v>
      </c>
      <c r="H5" s="79" t="s">
        <v>459</v>
      </c>
      <c r="I5" s="79" t="s">
        <v>460</v>
      </c>
      <c r="J5" s="79" t="s">
        <v>461</v>
      </c>
      <c r="K5" s="81" t="s">
        <v>462</v>
      </c>
      <c r="L5" s="81" t="s">
        <v>463</v>
      </c>
      <c r="M5" s="81" t="s">
        <v>464</v>
      </c>
      <c r="N5" s="81" t="s">
        <v>465</v>
      </c>
      <c r="O5" s="192" t="s">
        <v>466</v>
      </c>
      <c r="P5" s="192" t="s">
        <v>463</v>
      </c>
      <c r="Q5" s="192" t="s">
        <v>464</v>
      </c>
      <c r="R5" s="192" t="s">
        <v>465</v>
      </c>
      <c r="S5" s="288" t="s">
        <v>467</v>
      </c>
      <c r="T5" s="288" t="s">
        <v>463</v>
      </c>
      <c r="U5" s="288" t="s">
        <v>464</v>
      </c>
      <c r="V5" s="288" t="s">
        <v>465</v>
      </c>
      <c r="W5" s="293" t="s">
        <v>468</v>
      </c>
      <c r="X5" s="293" t="s">
        <v>463</v>
      </c>
      <c r="Y5" s="293" t="s">
        <v>464</v>
      </c>
      <c r="Z5" s="293" t="s">
        <v>465</v>
      </c>
      <c r="AA5" s="356" t="s">
        <v>469</v>
      </c>
      <c r="AB5" s="356" t="s">
        <v>463</v>
      </c>
      <c r="AC5" s="356" t="s">
        <v>464</v>
      </c>
      <c r="AD5" s="356" t="s">
        <v>465</v>
      </c>
      <c r="AE5" s="342" t="s">
        <v>470</v>
      </c>
      <c r="AF5" s="342" t="s">
        <v>463</v>
      </c>
      <c r="AG5" s="342" t="s">
        <v>464</v>
      </c>
      <c r="AH5" s="342" t="s">
        <v>465</v>
      </c>
      <c r="AI5" s="79" t="s">
        <v>48</v>
      </c>
      <c r="AJ5" s="40"/>
      <c r="AK5" s="282" t="s">
        <v>412</v>
      </c>
      <c r="AL5" s="40" t="s">
        <v>471</v>
      </c>
      <c r="AM5" s="18"/>
      <c r="AN5" s="141" t="s">
        <v>472</v>
      </c>
      <c r="AO5" s="141" t="s">
        <v>473</v>
      </c>
      <c r="AP5" s="141" t="s">
        <v>474</v>
      </c>
      <c r="AQ5" s="141" t="s">
        <v>475</v>
      </c>
      <c r="AR5" s="141" t="s">
        <v>448</v>
      </c>
      <c r="AS5" s="141" t="s">
        <v>476</v>
      </c>
      <c r="AT5" s="18"/>
      <c r="AU5" s="339" t="s">
        <v>477</v>
      </c>
      <c r="AV5" s="238" t="s">
        <v>478</v>
      </c>
      <c r="AW5" s="141" t="s">
        <v>407</v>
      </c>
      <c r="AX5" s="141" t="s">
        <v>408</v>
      </c>
      <c r="AY5" s="141" t="s">
        <v>409</v>
      </c>
      <c r="AZ5" s="141" t="s">
        <v>410</v>
      </c>
      <c r="BA5" s="141" t="s">
        <v>448</v>
      </c>
      <c r="BB5" s="141" t="s">
        <v>411</v>
      </c>
      <c r="BC5" s="18"/>
      <c r="BD5" s="18"/>
      <c r="BE5" s="141" t="s">
        <v>479</v>
      </c>
      <c r="BF5" s="141" t="s">
        <v>480</v>
      </c>
      <c r="BG5" s="141" t="s">
        <v>481</v>
      </c>
      <c r="BH5" s="141" t="s">
        <v>404</v>
      </c>
      <c r="BI5" s="18"/>
      <c r="BJ5" s="141" t="s">
        <v>444</v>
      </c>
      <c r="BK5" s="141" t="s">
        <v>445</v>
      </c>
      <c r="BL5" s="141" t="s">
        <v>446</v>
      </c>
      <c r="BM5" s="141" t="s">
        <v>447</v>
      </c>
      <c r="BN5" s="141" t="s">
        <v>448</v>
      </c>
      <c r="BO5" s="141" t="s">
        <v>449</v>
      </c>
      <c r="BP5" s="221" t="s">
        <v>479</v>
      </c>
      <c r="BQ5" s="141" t="s">
        <v>480</v>
      </c>
      <c r="BR5" s="141" t="s">
        <v>481</v>
      </c>
      <c r="BS5" s="141" t="s">
        <v>404</v>
      </c>
      <c r="BT5" s="141" t="s">
        <v>479</v>
      </c>
      <c r="BU5" s="141" t="s">
        <v>480</v>
      </c>
      <c r="BV5" s="141" t="s">
        <v>481</v>
      </c>
      <c r="BW5" s="141" t="s">
        <v>404</v>
      </c>
      <c r="BX5" s="141" t="s">
        <v>479</v>
      </c>
      <c r="BY5" s="141" t="s">
        <v>480</v>
      </c>
      <c r="BZ5" s="141" t="s">
        <v>481</v>
      </c>
      <c r="CA5" s="141" t="s">
        <v>404</v>
      </c>
      <c r="CB5" s="141" t="s">
        <v>479</v>
      </c>
      <c r="CC5" s="141" t="s">
        <v>480</v>
      </c>
      <c r="CD5" s="141" t="s">
        <v>481</v>
      </c>
      <c r="CE5" s="141" t="s">
        <v>404</v>
      </c>
      <c r="CF5" s="141" t="s">
        <v>479</v>
      </c>
      <c r="CG5" s="141" t="s">
        <v>480</v>
      </c>
      <c r="CH5" s="141" t="s">
        <v>481</v>
      </c>
      <c r="CI5" s="141" t="s">
        <v>404</v>
      </c>
      <c r="CJ5" s="141" t="s">
        <v>479</v>
      </c>
      <c r="CK5" s="141" t="s">
        <v>480</v>
      </c>
      <c r="CL5" s="141" t="s">
        <v>481</v>
      </c>
      <c r="CM5" s="141" t="s">
        <v>404</v>
      </c>
      <c r="CN5" s="40"/>
      <c r="CO5" s="284">
        <f>SUM(CO6:CO62)</f>
        <v>324</v>
      </c>
      <c r="CP5" s="40"/>
      <c r="CQ5" s="40"/>
      <c r="CR5" s="40"/>
      <c r="CS5" s="40"/>
      <c r="CT5" s="40"/>
      <c r="CU5" s="40"/>
      <c r="CV5" s="40"/>
      <c r="CW5" s="40"/>
      <c r="CX5" s="40"/>
      <c r="CY5" s="40"/>
      <c r="CZ5" s="40"/>
      <c r="DA5" s="40"/>
      <c r="DB5" s="40"/>
      <c r="DC5" s="40"/>
      <c r="DD5" s="40"/>
      <c r="DE5" s="40"/>
      <c r="DF5" s="40"/>
      <c r="DG5" s="40"/>
      <c r="DH5" s="40"/>
      <c r="DI5" s="40"/>
      <c r="DJ5" s="40"/>
      <c r="DK5" s="40"/>
      <c r="DL5" s="40"/>
      <c r="DM5" s="40"/>
      <c r="DN5" s="40"/>
      <c r="DO5" s="40"/>
      <c r="DP5" s="40"/>
      <c r="DQ5" s="40"/>
      <c r="DR5" s="40"/>
    </row>
    <row r="6" spans="1:122" s="83" customFormat="1" ht="196">
      <c r="B6" s="84">
        <f>ROW()-5</f>
        <v>1</v>
      </c>
      <c r="C6" s="386" t="s">
        <v>482</v>
      </c>
      <c r="D6" s="386" t="s">
        <v>483</v>
      </c>
      <c r="E6" s="86" t="s">
        <v>483</v>
      </c>
      <c r="F6" s="387">
        <f>AU6</f>
        <v>6</v>
      </c>
      <c r="G6" s="191" t="s">
        <v>484</v>
      </c>
      <c r="H6" s="87" t="s">
        <v>485</v>
      </c>
      <c r="I6" s="191" t="s">
        <v>486</v>
      </c>
      <c r="J6" s="87" t="s">
        <v>487</v>
      </c>
      <c r="K6" s="257"/>
      <c r="L6" s="262"/>
      <c r="M6" s="257"/>
      <c r="N6" s="257"/>
      <c r="O6" s="257"/>
      <c r="P6" s="262"/>
      <c r="Q6" s="257"/>
      <c r="R6" s="257"/>
      <c r="S6" s="257"/>
      <c r="T6" s="262"/>
      <c r="U6" s="257"/>
      <c r="V6" s="257"/>
      <c r="W6" s="257"/>
      <c r="X6" s="262"/>
      <c r="Y6" s="257"/>
      <c r="Z6" s="257"/>
      <c r="AA6" s="257"/>
      <c r="AB6" s="262"/>
      <c r="AC6" s="257"/>
      <c r="AD6" s="257"/>
      <c r="AE6" s="257"/>
      <c r="AF6" s="262"/>
      <c r="AG6" s="257"/>
      <c r="AH6" s="257"/>
      <c r="AI6" s="238"/>
      <c r="AK6" s="85" t="s">
        <v>488</v>
      </c>
      <c r="AN6" s="237" t="str">
        <f>IF(K6=0,"",K6)</f>
        <v/>
      </c>
      <c r="AO6" s="237" t="str">
        <f>IF(O6=0,"",O6)</f>
        <v/>
      </c>
      <c r="AP6" s="237" t="str">
        <f>IF(S6=0,"",S6)</f>
        <v/>
      </c>
      <c r="AQ6" s="237" t="str">
        <f>IF(W6=0,"",W6)</f>
        <v/>
      </c>
      <c r="AR6" s="237" t="str">
        <f>IF(AA6=0,"",AA6)</f>
        <v/>
      </c>
      <c r="AS6" s="237" t="str">
        <f>IF(AE6=0,"",AE6)</f>
        <v/>
      </c>
      <c r="AU6" s="237">
        <f>SUM(AW6:BB6)</f>
        <v>6</v>
      </c>
      <c r="AV6" s="237" t="s">
        <v>30</v>
      </c>
      <c r="AW6" s="237">
        <f t="shared" ref="AW6:BB6" si="3">IF(AN6&lt;&gt;"-", 1,0)</f>
        <v>1</v>
      </c>
      <c r="AX6" s="237">
        <f t="shared" si="3"/>
        <v>1</v>
      </c>
      <c r="AY6" s="237">
        <f t="shared" si="3"/>
        <v>1</v>
      </c>
      <c r="AZ6" s="237">
        <f t="shared" si="3"/>
        <v>1</v>
      </c>
      <c r="BA6" s="237">
        <f t="shared" si="3"/>
        <v>1</v>
      </c>
      <c r="BB6" s="237">
        <f t="shared" si="3"/>
        <v>1</v>
      </c>
      <c r="BE6" s="237">
        <f t="shared" ref="BE6:BH7" si="4">BP6+BT6+BX6+CB6+CF6+CJ6</f>
        <v>0</v>
      </c>
      <c r="BF6" s="237">
        <f t="shared" si="4"/>
        <v>0</v>
      </c>
      <c r="BG6" s="237">
        <f t="shared" si="4"/>
        <v>0</v>
      </c>
      <c r="BH6" s="237">
        <f t="shared" si="4"/>
        <v>0</v>
      </c>
      <c r="BJ6" s="237">
        <f t="shared" ref="BJ6:BO6" si="5">IF(OR(AN6="-", AN6="NA"),0,AW6)</f>
        <v>1</v>
      </c>
      <c r="BK6" s="237">
        <f t="shared" si="5"/>
        <v>1</v>
      </c>
      <c r="BL6" s="237">
        <f t="shared" si="5"/>
        <v>1</v>
      </c>
      <c r="BM6" s="237">
        <f t="shared" si="5"/>
        <v>1</v>
      </c>
      <c r="BN6" s="237">
        <f t="shared" si="5"/>
        <v>1</v>
      </c>
      <c r="BO6" s="237">
        <f t="shared" si="5"/>
        <v>1</v>
      </c>
      <c r="BP6" s="237">
        <f t="shared" ref="BP6:BR25" si="6">IF($AN6=BP$5,$BJ6,0)</f>
        <v>0</v>
      </c>
      <c r="BQ6" s="237">
        <f t="shared" si="6"/>
        <v>0</v>
      </c>
      <c r="BR6" s="237">
        <f t="shared" si="6"/>
        <v>0</v>
      </c>
      <c r="BS6" s="237">
        <f>IF($AN6=BS$5,$AW6,0)</f>
        <v>0</v>
      </c>
      <c r="BT6" s="237">
        <f t="shared" ref="BT6:BV25" si="7">IF($AO6=BT$5,$BK6,0)</f>
        <v>0</v>
      </c>
      <c r="BU6" s="237">
        <f t="shared" si="7"/>
        <v>0</v>
      </c>
      <c r="BV6" s="237">
        <f t="shared" si="7"/>
        <v>0</v>
      </c>
      <c r="BW6" s="237">
        <f>IF($AO6=BW$5,$AX6,0)</f>
        <v>0</v>
      </c>
      <c r="BX6" s="237">
        <f t="shared" ref="BX6:BZ25" si="8">IF($AP6=BX$5,$BL6,0)</f>
        <v>0</v>
      </c>
      <c r="BY6" s="237">
        <f t="shared" si="8"/>
        <v>0</v>
      </c>
      <c r="BZ6" s="237">
        <f t="shared" si="8"/>
        <v>0</v>
      </c>
      <c r="CA6" s="237">
        <f>IF($AP6=CA$5,$AY6,0)</f>
        <v>0</v>
      </c>
      <c r="CB6" s="237">
        <f t="shared" ref="CB6:CE22" si="9">IF($AQ6=CB$5,$AZ6,0)</f>
        <v>0</v>
      </c>
      <c r="CC6" s="237">
        <f t="shared" si="9"/>
        <v>0</v>
      </c>
      <c r="CD6" s="237">
        <f t="shared" si="9"/>
        <v>0</v>
      </c>
      <c r="CE6" s="237">
        <f t="shared" si="9"/>
        <v>0</v>
      </c>
      <c r="CF6" s="237">
        <f t="shared" ref="CF6:CI7" si="10">IF($AR6=CF$5,$BA6,0)</f>
        <v>0</v>
      </c>
      <c r="CG6" s="237">
        <f t="shared" si="10"/>
        <v>0</v>
      </c>
      <c r="CH6" s="237">
        <f t="shared" si="10"/>
        <v>0</v>
      </c>
      <c r="CI6" s="237">
        <f t="shared" si="10"/>
        <v>0</v>
      </c>
      <c r="CJ6" s="237">
        <f t="shared" ref="CJ6:CM25" si="11">IF($AS6=CJ$5,$BB6,0)</f>
        <v>0</v>
      </c>
      <c r="CK6" s="237">
        <f t="shared" si="11"/>
        <v>0</v>
      </c>
      <c r="CL6" s="237">
        <f t="shared" si="11"/>
        <v>0</v>
      </c>
      <c r="CM6" s="237">
        <f t="shared" si="11"/>
        <v>0</v>
      </c>
      <c r="CO6" s="237">
        <f>IF(AK6&lt;&gt;"Manual",SUM(BJ6:BO6),0)</f>
        <v>0</v>
      </c>
    </row>
    <row r="7" spans="1:122" s="83" customFormat="1" ht="42">
      <c r="B7" s="84">
        <f t="shared" ref="B7:B62" si="12">ROW()-5</f>
        <v>2</v>
      </c>
      <c r="C7" s="572" t="s">
        <v>489</v>
      </c>
      <c r="D7" s="386" t="s">
        <v>490</v>
      </c>
      <c r="E7" s="86" t="s">
        <v>491</v>
      </c>
      <c r="F7" s="387">
        <f t="shared" ref="F7:F62" si="13">AU7</f>
        <v>6</v>
      </c>
      <c r="G7" s="572" t="s">
        <v>492</v>
      </c>
      <c r="H7" s="571" t="s">
        <v>493</v>
      </c>
      <c r="I7" s="191" t="s">
        <v>494</v>
      </c>
      <c r="J7" s="87" t="s">
        <v>495</v>
      </c>
      <c r="K7" s="257"/>
      <c r="L7" s="262"/>
      <c r="M7" s="257"/>
      <c r="N7" s="257"/>
      <c r="O7" s="257"/>
      <c r="P7" s="262"/>
      <c r="Q7" s="257"/>
      <c r="R7" s="257"/>
      <c r="S7" s="257"/>
      <c r="T7" s="262"/>
      <c r="U7" s="257"/>
      <c r="V7" s="257"/>
      <c r="W7" s="257"/>
      <c r="X7" s="262"/>
      <c r="Y7" s="257"/>
      <c r="Z7" s="257"/>
      <c r="AA7" s="257"/>
      <c r="AB7" s="262"/>
      <c r="AC7" s="257"/>
      <c r="AD7" s="257"/>
      <c r="AE7" s="257"/>
      <c r="AF7" s="262"/>
      <c r="AG7" s="257"/>
      <c r="AH7" s="257"/>
      <c r="AI7" s="238"/>
      <c r="AK7" s="85" t="s">
        <v>496</v>
      </c>
      <c r="AL7" s="83" t="s">
        <v>497</v>
      </c>
      <c r="AN7" s="237" t="str">
        <f t="shared" ref="AN7:AN19" si="14">IF(K7=0,"",K7)</f>
        <v/>
      </c>
      <c r="AO7" s="237" t="str">
        <f t="shared" ref="AO7:AO19" si="15">IF(O7=0,"",O7)</f>
        <v/>
      </c>
      <c r="AP7" s="237" t="str">
        <f t="shared" ref="AP7:AP19" si="16">IF(S7=0,"",S7)</f>
        <v/>
      </c>
      <c r="AQ7" s="237" t="str">
        <f t="shared" ref="AQ7:AQ19" si="17">IF(W7=0,"",W7)</f>
        <v/>
      </c>
      <c r="AR7" s="237" t="str">
        <f>IF(AA7=0,"",AA7)</f>
        <v/>
      </c>
      <c r="AS7" s="237" t="str">
        <f t="shared" ref="AS7:AS19" si="18">IF(AE7=0,"",AE7)</f>
        <v/>
      </c>
      <c r="AU7" s="237">
        <f t="shared" ref="AU7:AU19" si="19">SUM(AW7:BB7)</f>
        <v>6</v>
      </c>
      <c r="AV7" s="237" t="s">
        <v>30</v>
      </c>
      <c r="AW7" s="237">
        <f t="shared" ref="AW7:AW19" si="20">IF(AN7&lt;&gt;"-", 1,0)</f>
        <v>1</v>
      </c>
      <c r="AX7" s="237">
        <f t="shared" ref="AX7:AX19" si="21">IF(AO7&lt;&gt;"-", 1,0)</f>
        <v>1</v>
      </c>
      <c r="AY7" s="237">
        <f t="shared" ref="AY7:AY19" si="22">IF(AP7&lt;&gt;"-", 1,0)</f>
        <v>1</v>
      </c>
      <c r="AZ7" s="237">
        <f t="shared" ref="AZ7:AZ19" si="23">IF(AQ7&lt;&gt;"-", 1,0)</f>
        <v>1</v>
      </c>
      <c r="BA7" s="237">
        <f t="shared" ref="BA7:BA19" si="24">IF(AR7&lt;&gt;"-", 1,0)</f>
        <v>1</v>
      </c>
      <c r="BB7" s="237">
        <f t="shared" ref="BB7:BB19" si="25">IF(AS7&lt;&gt;"-", 1,0)</f>
        <v>1</v>
      </c>
      <c r="BE7" s="237">
        <f t="shared" si="4"/>
        <v>0</v>
      </c>
      <c r="BF7" s="237">
        <f t="shared" si="4"/>
        <v>0</v>
      </c>
      <c r="BG7" s="237">
        <f t="shared" si="4"/>
        <v>0</v>
      </c>
      <c r="BH7" s="237">
        <f t="shared" si="4"/>
        <v>0</v>
      </c>
      <c r="BJ7" s="237">
        <f t="shared" ref="BJ7:BJ19" si="26">IF(OR(AN7="-", AN7="NA"),0,AW7)</f>
        <v>1</v>
      </c>
      <c r="BK7" s="237">
        <f t="shared" ref="BK7:BK19" si="27">IF(OR(AO7="-", AO7="NA"),0,AX7)</f>
        <v>1</v>
      </c>
      <c r="BL7" s="237">
        <f t="shared" ref="BL7:BL19" si="28">IF(OR(AP7="-", AP7="NA"),0,AY7)</f>
        <v>1</v>
      </c>
      <c r="BM7" s="237">
        <f t="shared" ref="BM7:BM19" si="29">IF(OR(AQ7="-", AQ7="NA"),0,AZ7)</f>
        <v>1</v>
      </c>
      <c r="BN7" s="237">
        <f t="shared" ref="BN7:BN19" si="30">IF(OR(AR7="-", AR7="NA"),0,BA7)</f>
        <v>1</v>
      </c>
      <c r="BO7" s="237">
        <f t="shared" ref="BO7:BO19" si="31">IF(OR(AS7="-", AS7="NA"),0,BB7)</f>
        <v>1</v>
      </c>
      <c r="BP7" s="237">
        <f t="shared" si="6"/>
        <v>0</v>
      </c>
      <c r="BQ7" s="237">
        <f t="shared" si="6"/>
        <v>0</v>
      </c>
      <c r="BR7" s="237">
        <f t="shared" si="6"/>
        <v>0</v>
      </c>
      <c r="BS7" s="237">
        <f t="shared" ref="BS7:BS62" si="32">IF($AN7=BS$5,$AW7,0)</f>
        <v>0</v>
      </c>
      <c r="BT7" s="237">
        <f t="shared" si="7"/>
        <v>0</v>
      </c>
      <c r="BU7" s="237">
        <f t="shared" si="7"/>
        <v>0</v>
      </c>
      <c r="BV7" s="237">
        <f t="shared" si="7"/>
        <v>0</v>
      </c>
      <c r="BW7" s="237">
        <f t="shared" ref="BW7:BW62" si="33">IF($AO7=BW$5,$AX7,0)</f>
        <v>0</v>
      </c>
      <c r="BX7" s="237">
        <f t="shared" si="8"/>
        <v>0</v>
      </c>
      <c r="BY7" s="237">
        <f t="shared" si="8"/>
        <v>0</v>
      </c>
      <c r="BZ7" s="237">
        <f t="shared" si="8"/>
        <v>0</v>
      </c>
      <c r="CA7" s="237">
        <f t="shared" ref="CA7:CA62" si="34">IF($AP7=CA$5,$AY7,0)</f>
        <v>0</v>
      </c>
      <c r="CB7" s="237">
        <f t="shared" si="9"/>
        <v>0</v>
      </c>
      <c r="CC7" s="237">
        <f t="shared" si="9"/>
        <v>0</v>
      </c>
      <c r="CD7" s="237">
        <f t="shared" si="9"/>
        <v>0</v>
      </c>
      <c r="CE7" s="237">
        <f t="shared" si="9"/>
        <v>0</v>
      </c>
      <c r="CF7" s="237">
        <f t="shared" si="10"/>
        <v>0</v>
      </c>
      <c r="CG7" s="237">
        <f t="shared" si="10"/>
        <v>0</v>
      </c>
      <c r="CH7" s="237">
        <f t="shared" si="10"/>
        <v>0</v>
      </c>
      <c r="CI7" s="237">
        <f t="shared" si="10"/>
        <v>0</v>
      </c>
      <c r="CJ7" s="237">
        <f t="shared" si="11"/>
        <v>0</v>
      </c>
      <c r="CK7" s="237">
        <f t="shared" si="11"/>
        <v>0</v>
      </c>
      <c r="CL7" s="237">
        <f t="shared" si="11"/>
        <v>0</v>
      </c>
      <c r="CM7" s="237">
        <f t="shared" si="11"/>
        <v>0</v>
      </c>
      <c r="CO7" s="237">
        <f t="shared" ref="CO7:CO19" si="35">IF(AK7&lt;&gt;"Manual",SUM(BJ7:BO7),0)</f>
        <v>6</v>
      </c>
    </row>
    <row r="8" spans="1:122" s="83" customFormat="1" ht="42">
      <c r="B8" s="84">
        <f t="shared" si="12"/>
        <v>3</v>
      </c>
      <c r="C8" s="570"/>
      <c r="D8" s="323"/>
      <c r="E8" s="86" t="s">
        <v>498</v>
      </c>
      <c r="F8" s="387">
        <f t="shared" si="13"/>
        <v>6</v>
      </c>
      <c r="G8" s="570"/>
      <c r="H8" s="570"/>
      <c r="I8" s="191" t="s">
        <v>499</v>
      </c>
      <c r="J8" s="87" t="s">
        <v>495</v>
      </c>
      <c r="K8" s="257"/>
      <c r="L8" s="262"/>
      <c r="M8" s="257"/>
      <c r="N8" s="257"/>
      <c r="O8" s="257"/>
      <c r="P8" s="262"/>
      <c r="Q8" s="257"/>
      <c r="R8" s="257"/>
      <c r="S8" s="257"/>
      <c r="T8" s="262"/>
      <c r="U8" s="257"/>
      <c r="V8" s="257"/>
      <c r="W8" s="257"/>
      <c r="X8" s="262"/>
      <c r="Y8" s="257"/>
      <c r="Z8" s="257"/>
      <c r="AA8" s="257"/>
      <c r="AB8" s="262"/>
      <c r="AC8" s="257"/>
      <c r="AD8" s="257"/>
      <c r="AE8" s="257"/>
      <c r="AF8" s="262"/>
      <c r="AG8" s="257"/>
      <c r="AH8" s="257"/>
      <c r="AI8" s="238"/>
      <c r="AK8" s="85" t="s">
        <v>496</v>
      </c>
      <c r="AL8" s="83" t="s">
        <v>497</v>
      </c>
      <c r="AN8" s="237" t="str">
        <f t="shared" si="14"/>
        <v/>
      </c>
      <c r="AO8" s="237" t="str">
        <f t="shared" si="15"/>
        <v/>
      </c>
      <c r="AP8" s="237" t="str">
        <f t="shared" si="16"/>
        <v/>
      </c>
      <c r="AQ8" s="237" t="str">
        <f t="shared" si="17"/>
        <v/>
      </c>
      <c r="AR8" s="237" t="str">
        <f t="shared" ref="AR8:AR61" si="36">IF(AA8=0,"",AA8)</f>
        <v/>
      </c>
      <c r="AS8" s="237" t="str">
        <f t="shared" si="18"/>
        <v/>
      </c>
      <c r="AU8" s="237">
        <f t="shared" si="19"/>
        <v>6</v>
      </c>
      <c r="AV8" s="237" t="s">
        <v>30</v>
      </c>
      <c r="AW8" s="237">
        <f t="shared" si="20"/>
        <v>1</v>
      </c>
      <c r="AX8" s="237">
        <f t="shared" si="21"/>
        <v>1</v>
      </c>
      <c r="AY8" s="237">
        <f t="shared" si="22"/>
        <v>1</v>
      </c>
      <c r="AZ8" s="237">
        <f t="shared" si="23"/>
        <v>1</v>
      </c>
      <c r="BA8" s="237">
        <f t="shared" si="24"/>
        <v>1</v>
      </c>
      <c r="BB8" s="237">
        <f t="shared" si="25"/>
        <v>1</v>
      </c>
      <c r="BE8" s="237">
        <f t="shared" ref="BE8:BE62" si="37">BP8+BT8+BX8+CB8+CF8+CJ8</f>
        <v>0</v>
      </c>
      <c r="BF8" s="237">
        <f t="shared" ref="BF8:BF62" si="38">BQ8+BU8+BY8+CC8+CG8+CK8</f>
        <v>0</v>
      </c>
      <c r="BG8" s="237">
        <f t="shared" ref="BG8:BG62" si="39">BR8+BV8+BZ8+CD8+CH8+CL8</f>
        <v>0</v>
      </c>
      <c r="BH8" s="237">
        <f t="shared" ref="BH8:BH62" si="40">BS8+BW8+CA8+CE8+CI8+CM8</f>
        <v>0</v>
      </c>
      <c r="BJ8" s="237">
        <f t="shared" si="26"/>
        <v>1</v>
      </c>
      <c r="BK8" s="237">
        <f t="shared" si="27"/>
        <v>1</v>
      </c>
      <c r="BL8" s="237">
        <f t="shared" si="28"/>
        <v>1</v>
      </c>
      <c r="BM8" s="237">
        <f t="shared" si="29"/>
        <v>1</v>
      </c>
      <c r="BN8" s="237">
        <f t="shared" si="30"/>
        <v>1</v>
      </c>
      <c r="BO8" s="237">
        <f t="shared" si="31"/>
        <v>1</v>
      </c>
      <c r="BP8" s="237">
        <f t="shared" si="6"/>
        <v>0</v>
      </c>
      <c r="BQ8" s="237">
        <f t="shared" si="6"/>
        <v>0</v>
      </c>
      <c r="BR8" s="237">
        <f t="shared" si="6"/>
        <v>0</v>
      </c>
      <c r="BS8" s="237">
        <f t="shared" si="32"/>
        <v>0</v>
      </c>
      <c r="BT8" s="237">
        <f t="shared" si="7"/>
        <v>0</v>
      </c>
      <c r="BU8" s="237">
        <f t="shared" si="7"/>
        <v>0</v>
      </c>
      <c r="BV8" s="237">
        <f t="shared" si="7"/>
        <v>0</v>
      </c>
      <c r="BW8" s="237">
        <f t="shared" si="33"/>
        <v>0</v>
      </c>
      <c r="BX8" s="237">
        <f t="shared" si="8"/>
        <v>0</v>
      </c>
      <c r="BY8" s="237">
        <f t="shared" si="8"/>
        <v>0</v>
      </c>
      <c r="BZ8" s="237">
        <f t="shared" si="8"/>
        <v>0</v>
      </c>
      <c r="CA8" s="237">
        <f t="shared" si="34"/>
        <v>0</v>
      </c>
      <c r="CB8" s="237">
        <f t="shared" si="9"/>
        <v>0</v>
      </c>
      <c r="CC8" s="237">
        <f t="shared" si="9"/>
        <v>0</v>
      </c>
      <c r="CD8" s="237">
        <f t="shared" si="9"/>
        <v>0</v>
      </c>
      <c r="CE8" s="237">
        <f t="shared" si="9"/>
        <v>0</v>
      </c>
      <c r="CF8" s="237">
        <f t="shared" ref="CF8:CI39" si="41">IF($AR8=CF$5,$BA8,0)</f>
        <v>0</v>
      </c>
      <c r="CG8" s="237">
        <f t="shared" si="41"/>
        <v>0</v>
      </c>
      <c r="CH8" s="237">
        <f t="shared" si="41"/>
        <v>0</v>
      </c>
      <c r="CI8" s="237">
        <f t="shared" si="41"/>
        <v>0</v>
      </c>
      <c r="CJ8" s="237">
        <f t="shared" si="11"/>
        <v>0</v>
      </c>
      <c r="CK8" s="237">
        <f t="shared" si="11"/>
        <v>0</v>
      </c>
      <c r="CL8" s="237">
        <f t="shared" si="11"/>
        <v>0</v>
      </c>
      <c r="CM8" s="237">
        <f t="shared" si="11"/>
        <v>0</v>
      </c>
      <c r="CO8" s="237">
        <f t="shared" si="35"/>
        <v>6</v>
      </c>
    </row>
    <row r="9" spans="1:122" s="83" customFormat="1" ht="42">
      <c r="B9" s="84">
        <f t="shared" si="12"/>
        <v>4</v>
      </c>
      <c r="C9" s="570"/>
      <c r="D9" s="88"/>
      <c r="E9" s="86" t="s">
        <v>500</v>
      </c>
      <c r="F9" s="387">
        <f t="shared" si="13"/>
        <v>6</v>
      </c>
      <c r="G9" s="570"/>
      <c r="H9" s="570"/>
      <c r="I9" s="191" t="s">
        <v>501</v>
      </c>
      <c r="J9" s="87" t="s">
        <v>502</v>
      </c>
      <c r="K9" s="257"/>
      <c r="L9" s="262"/>
      <c r="M9" s="257"/>
      <c r="N9" s="257"/>
      <c r="O9" s="257"/>
      <c r="P9" s="262"/>
      <c r="Q9" s="257"/>
      <c r="R9" s="257"/>
      <c r="S9" s="257"/>
      <c r="T9" s="262"/>
      <c r="U9" s="257"/>
      <c r="V9" s="257"/>
      <c r="W9" s="257"/>
      <c r="X9" s="262"/>
      <c r="Y9" s="257"/>
      <c r="Z9" s="257"/>
      <c r="AA9" s="257"/>
      <c r="AB9" s="262"/>
      <c r="AC9" s="257"/>
      <c r="AD9" s="257"/>
      <c r="AE9" s="257"/>
      <c r="AF9" s="262"/>
      <c r="AG9" s="257"/>
      <c r="AH9" s="257"/>
      <c r="AI9" s="238"/>
      <c r="AK9" s="85" t="s">
        <v>496</v>
      </c>
      <c r="AL9" s="83" t="s">
        <v>497</v>
      </c>
      <c r="AN9" s="237" t="str">
        <f t="shared" si="14"/>
        <v/>
      </c>
      <c r="AO9" s="237" t="str">
        <f t="shared" si="15"/>
        <v/>
      </c>
      <c r="AP9" s="237" t="str">
        <f t="shared" si="16"/>
        <v/>
      </c>
      <c r="AQ9" s="237" t="str">
        <f t="shared" si="17"/>
        <v/>
      </c>
      <c r="AR9" s="237" t="str">
        <f t="shared" si="36"/>
        <v/>
      </c>
      <c r="AS9" s="237" t="str">
        <f t="shared" si="18"/>
        <v/>
      </c>
      <c r="AU9" s="237">
        <f t="shared" si="19"/>
        <v>6</v>
      </c>
      <c r="AV9" s="237" t="s">
        <v>30</v>
      </c>
      <c r="AW9" s="237">
        <f t="shared" si="20"/>
        <v>1</v>
      </c>
      <c r="AX9" s="237">
        <f t="shared" si="21"/>
        <v>1</v>
      </c>
      <c r="AY9" s="237">
        <f t="shared" si="22"/>
        <v>1</v>
      </c>
      <c r="AZ9" s="237">
        <f t="shared" si="23"/>
        <v>1</v>
      </c>
      <c r="BA9" s="237">
        <f t="shared" si="24"/>
        <v>1</v>
      </c>
      <c r="BB9" s="237">
        <f t="shared" si="25"/>
        <v>1</v>
      </c>
      <c r="BE9" s="237">
        <f t="shared" si="37"/>
        <v>0</v>
      </c>
      <c r="BF9" s="237">
        <f t="shared" si="38"/>
        <v>0</v>
      </c>
      <c r="BG9" s="237">
        <f t="shared" si="39"/>
        <v>0</v>
      </c>
      <c r="BH9" s="237">
        <f t="shared" si="40"/>
        <v>0</v>
      </c>
      <c r="BJ9" s="237">
        <f t="shared" si="26"/>
        <v>1</v>
      </c>
      <c r="BK9" s="237">
        <f t="shared" si="27"/>
        <v>1</v>
      </c>
      <c r="BL9" s="237">
        <f t="shared" si="28"/>
        <v>1</v>
      </c>
      <c r="BM9" s="237">
        <f t="shared" si="29"/>
        <v>1</v>
      </c>
      <c r="BN9" s="237">
        <f t="shared" si="30"/>
        <v>1</v>
      </c>
      <c r="BO9" s="237">
        <f t="shared" si="31"/>
        <v>1</v>
      </c>
      <c r="BP9" s="237">
        <f t="shared" si="6"/>
        <v>0</v>
      </c>
      <c r="BQ9" s="237">
        <f t="shared" si="6"/>
        <v>0</v>
      </c>
      <c r="BR9" s="237">
        <f t="shared" si="6"/>
        <v>0</v>
      </c>
      <c r="BS9" s="237">
        <f t="shared" si="32"/>
        <v>0</v>
      </c>
      <c r="BT9" s="237">
        <f t="shared" si="7"/>
        <v>0</v>
      </c>
      <c r="BU9" s="237">
        <f t="shared" si="7"/>
        <v>0</v>
      </c>
      <c r="BV9" s="237">
        <f t="shared" si="7"/>
        <v>0</v>
      </c>
      <c r="BW9" s="237">
        <f t="shared" si="33"/>
        <v>0</v>
      </c>
      <c r="BX9" s="237">
        <f t="shared" si="8"/>
        <v>0</v>
      </c>
      <c r="BY9" s="237">
        <f t="shared" si="8"/>
        <v>0</v>
      </c>
      <c r="BZ9" s="237">
        <f t="shared" si="8"/>
        <v>0</v>
      </c>
      <c r="CA9" s="237">
        <f t="shared" si="34"/>
        <v>0</v>
      </c>
      <c r="CB9" s="237">
        <f t="shared" si="9"/>
        <v>0</v>
      </c>
      <c r="CC9" s="237">
        <f t="shared" si="9"/>
        <v>0</v>
      </c>
      <c r="CD9" s="237">
        <f t="shared" si="9"/>
        <v>0</v>
      </c>
      <c r="CE9" s="237">
        <f t="shared" si="9"/>
        <v>0</v>
      </c>
      <c r="CF9" s="237">
        <f t="shared" si="41"/>
        <v>0</v>
      </c>
      <c r="CG9" s="237">
        <f t="shared" si="41"/>
        <v>0</v>
      </c>
      <c r="CH9" s="237">
        <f t="shared" si="41"/>
        <v>0</v>
      </c>
      <c r="CI9" s="237">
        <f t="shared" si="41"/>
        <v>0</v>
      </c>
      <c r="CJ9" s="237">
        <f t="shared" si="11"/>
        <v>0</v>
      </c>
      <c r="CK9" s="237">
        <f t="shared" si="11"/>
        <v>0</v>
      </c>
      <c r="CL9" s="237">
        <f t="shared" si="11"/>
        <v>0</v>
      </c>
      <c r="CM9" s="237">
        <f t="shared" si="11"/>
        <v>0</v>
      </c>
      <c r="CO9" s="237">
        <f t="shared" si="35"/>
        <v>6</v>
      </c>
    </row>
    <row r="10" spans="1:122" s="83" customFormat="1" ht="42">
      <c r="B10" s="84">
        <f t="shared" si="12"/>
        <v>5</v>
      </c>
      <c r="C10" s="570"/>
      <c r="D10" s="386" t="s">
        <v>503</v>
      </c>
      <c r="E10" s="86" t="s">
        <v>491</v>
      </c>
      <c r="F10" s="387">
        <f t="shared" si="13"/>
        <v>6</v>
      </c>
      <c r="G10" s="570"/>
      <c r="H10" s="570"/>
      <c r="I10" s="191" t="s">
        <v>504</v>
      </c>
      <c r="J10" s="87" t="s">
        <v>495</v>
      </c>
      <c r="K10" s="257"/>
      <c r="L10" s="262"/>
      <c r="M10" s="257"/>
      <c r="N10" s="257"/>
      <c r="O10" s="257"/>
      <c r="P10" s="262"/>
      <c r="Q10" s="257"/>
      <c r="R10" s="257"/>
      <c r="S10" s="257"/>
      <c r="T10" s="262"/>
      <c r="U10" s="257"/>
      <c r="V10" s="257"/>
      <c r="W10" s="257"/>
      <c r="X10" s="262"/>
      <c r="Y10" s="257"/>
      <c r="Z10" s="257"/>
      <c r="AA10" s="257"/>
      <c r="AB10" s="262"/>
      <c r="AC10" s="257"/>
      <c r="AD10" s="257"/>
      <c r="AE10" s="257"/>
      <c r="AF10" s="262"/>
      <c r="AG10" s="257"/>
      <c r="AH10" s="257"/>
      <c r="AI10" s="238"/>
      <c r="AK10" s="85" t="s">
        <v>496</v>
      </c>
      <c r="AN10" s="237" t="str">
        <f t="shared" si="14"/>
        <v/>
      </c>
      <c r="AO10" s="237" t="str">
        <f t="shared" si="15"/>
        <v/>
      </c>
      <c r="AP10" s="237" t="str">
        <f t="shared" si="16"/>
        <v/>
      </c>
      <c r="AQ10" s="237" t="str">
        <f t="shared" si="17"/>
        <v/>
      </c>
      <c r="AR10" s="237" t="str">
        <f t="shared" si="36"/>
        <v/>
      </c>
      <c r="AS10" s="237" t="str">
        <f t="shared" si="18"/>
        <v/>
      </c>
      <c r="AU10" s="237">
        <f t="shared" si="19"/>
        <v>6</v>
      </c>
      <c r="AV10" s="237" t="s">
        <v>30</v>
      </c>
      <c r="AW10" s="237">
        <f t="shared" si="20"/>
        <v>1</v>
      </c>
      <c r="AX10" s="237">
        <f t="shared" si="21"/>
        <v>1</v>
      </c>
      <c r="AY10" s="237">
        <f t="shared" si="22"/>
        <v>1</v>
      </c>
      <c r="AZ10" s="237">
        <f t="shared" si="23"/>
        <v>1</v>
      </c>
      <c r="BA10" s="237">
        <f t="shared" si="24"/>
        <v>1</v>
      </c>
      <c r="BB10" s="237">
        <f t="shared" si="25"/>
        <v>1</v>
      </c>
      <c r="BE10" s="237">
        <f t="shared" si="37"/>
        <v>0</v>
      </c>
      <c r="BF10" s="237">
        <f t="shared" si="38"/>
        <v>0</v>
      </c>
      <c r="BG10" s="237">
        <f t="shared" si="39"/>
        <v>0</v>
      </c>
      <c r="BH10" s="237">
        <f t="shared" si="40"/>
        <v>0</v>
      </c>
      <c r="BJ10" s="237">
        <f t="shared" si="26"/>
        <v>1</v>
      </c>
      <c r="BK10" s="237">
        <f t="shared" si="27"/>
        <v>1</v>
      </c>
      <c r="BL10" s="237">
        <f t="shared" si="28"/>
        <v>1</v>
      </c>
      <c r="BM10" s="237">
        <f t="shared" si="29"/>
        <v>1</v>
      </c>
      <c r="BN10" s="237">
        <f t="shared" si="30"/>
        <v>1</v>
      </c>
      <c r="BO10" s="237">
        <f t="shared" si="31"/>
        <v>1</v>
      </c>
      <c r="BP10" s="237">
        <f t="shared" si="6"/>
        <v>0</v>
      </c>
      <c r="BQ10" s="237">
        <f t="shared" si="6"/>
        <v>0</v>
      </c>
      <c r="BR10" s="237">
        <f t="shared" si="6"/>
        <v>0</v>
      </c>
      <c r="BS10" s="237">
        <f t="shared" si="32"/>
        <v>0</v>
      </c>
      <c r="BT10" s="237">
        <f t="shared" si="7"/>
        <v>0</v>
      </c>
      <c r="BU10" s="237">
        <f t="shared" si="7"/>
        <v>0</v>
      </c>
      <c r="BV10" s="237">
        <f t="shared" si="7"/>
        <v>0</v>
      </c>
      <c r="BW10" s="237">
        <f t="shared" si="33"/>
        <v>0</v>
      </c>
      <c r="BX10" s="237">
        <f t="shared" si="8"/>
        <v>0</v>
      </c>
      <c r="BY10" s="237">
        <f t="shared" si="8"/>
        <v>0</v>
      </c>
      <c r="BZ10" s="237">
        <f t="shared" si="8"/>
        <v>0</v>
      </c>
      <c r="CA10" s="237">
        <f t="shared" si="34"/>
        <v>0</v>
      </c>
      <c r="CB10" s="237">
        <f t="shared" si="9"/>
        <v>0</v>
      </c>
      <c r="CC10" s="237">
        <f t="shared" si="9"/>
        <v>0</v>
      </c>
      <c r="CD10" s="237">
        <f t="shared" si="9"/>
        <v>0</v>
      </c>
      <c r="CE10" s="237">
        <f t="shared" si="9"/>
        <v>0</v>
      </c>
      <c r="CF10" s="237">
        <f t="shared" si="41"/>
        <v>0</v>
      </c>
      <c r="CG10" s="237">
        <f t="shared" si="41"/>
        <v>0</v>
      </c>
      <c r="CH10" s="237">
        <f t="shared" si="41"/>
        <v>0</v>
      </c>
      <c r="CI10" s="237">
        <f t="shared" si="41"/>
        <v>0</v>
      </c>
      <c r="CJ10" s="237">
        <f t="shared" si="11"/>
        <v>0</v>
      </c>
      <c r="CK10" s="237">
        <f t="shared" si="11"/>
        <v>0</v>
      </c>
      <c r="CL10" s="237">
        <f t="shared" si="11"/>
        <v>0</v>
      </c>
      <c r="CM10" s="237">
        <f t="shared" si="11"/>
        <v>0</v>
      </c>
      <c r="CO10" s="237">
        <f t="shared" si="35"/>
        <v>6</v>
      </c>
    </row>
    <row r="11" spans="1:122" s="83" customFormat="1" ht="42">
      <c r="B11" s="84">
        <f t="shared" si="12"/>
        <v>6</v>
      </c>
      <c r="C11" s="570"/>
      <c r="D11" s="323"/>
      <c r="E11" s="86" t="s">
        <v>498</v>
      </c>
      <c r="F11" s="387">
        <f t="shared" si="13"/>
        <v>6</v>
      </c>
      <c r="G11" s="570"/>
      <c r="H11" s="570"/>
      <c r="I11" s="191" t="s">
        <v>499</v>
      </c>
      <c r="J11" s="87" t="s">
        <v>502</v>
      </c>
      <c r="K11" s="257"/>
      <c r="L11" s="262"/>
      <c r="M11" s="257"/>
      <c r="N11" s="257"/>
      <c r="O11" s="257"/>
      <c r="P11" s="262"/>
      <c r="Q11" s="257"/>
      <c r="R11" s="257"/>
      <c r="S11" s="257"/>
      <c r="T11" s="262"/>
      <c r="U11" s="257"/>
      <c r="V11" s="257"/>
      <c r="W11" s="257"/>
      <c r="X11" s="262"/>
      <c r="Y11" s="257"/>
      <c r="Z11" s="257"/>
      <c r="AA11" s="257"/>
      <c r="AB11" s="262"/>
      <c r="AC11" s="257"/>
      <c r="AD11" s="257"/>
      <c r="AE11" s="257"/>
      <c r="AF11" s="262"/>
      <c r="AG11" s="257"/>
      <c r="AH11" s="257"/>
      <c r="AI11" s="238"/>
      <c r="AK11" s="85" t="s">
        <v>496</v>
      </c>
      <c r="AN11" s="237" t="str">
        <f t="shared" si="14"/>
        <v/>
      </c>
      <c r="AO11" s="237" t="str">
        <f t="shared" si="15"/>
        <v/>
      </c>
      <c r="AP11" s="237" t="str">
        <f t="shared" si="16"/>
        <v/>
      </c>
      <c r="AQ11" s="237" t="str">
        <f t="shared" si="17"/>
        <v/>
      </c>
      <c r="AR11" s="237" t="str">
        <f t="shared" si="36"/>
        <v/>
      </c>
      <c r="AS11" s="237" t="str">
        <f t="shared" si="18"/>
        <v/>
      </c>
      <c r="AU11" s="237">
        <f t="shared" si="19"/>
        <v>6</v>
      </c>
      <c r="AV11" s="237" t="s">
        <v>30</v>
      </c>
      <c r="AW11" s="237">
        <f t="shared" si="20"/>
        <v>1</v>
      </c>
      <c r="AX11" s="237">
        <f t="shared" si="21"/>
        <v>1</v>
      </c>
      <c r="AY11" s="237">
        <f t="shared" si="22"/>
        <v>1</v>
      </c>
      <c r="AZ11" s="237">
        <f t="shared" si="23"/>
        <v>1</v>
      </c>
      <c r="BA11" s="237">
        <f t="shared" si="24"/>
        <v>1</v>
      </c>
      <c r="BB11" s="237">
        <f t="shared" si="25"/>
        <v>1</v>
      </c>
      <c r="BE11" s="237">
        <f t="shared" si="37"/>
        <v>0</v>
      </c>
      <c r="BF11" s="237">
        <f t="shared" si="38"/>
        <v>0</v>
      </c>
      <c r="BG11" s="237">
        <f t="shared" si="39"/>
        <v>0</v>
      </c>
      <c r="BH11" s="237">
        <f t="shared" si="40"/>
        <v>0</v>
      </c>
      <c r="BJ11" s="237">
        <f t="shared" si="26"/>
        <v>1</v>
      </c>
      <c r="BK11" s="237">
        <f t="shared" si="27"/>
        <v>1</v>
      </c>
      <c r="BL11" s="237">
        <f t="shared" si="28"/>
        <v>1</v>
      </c>
      <c r="BM11" s="237">
        <f t="shared" si="29"/>
        <v>1</v>
      </c>
      <c r="BN11" s="237">
        <f t="shared" si="30"/>
        <v>1</v>
      </c>
      <c r="BO11" s="237">
        <f t="shared" si="31"/>
        <v>1</v>
      </c>
      <c r="BP11" s="237">
        <f t="shared" si="6"/>
        <v>0</v>
      </c>
      <c r="BQ11" s="237">
        <f t="shared" si="6"/>
        <v>0</v>
      </c>
      <c r="BR11" s="237">
        <f t="shared" si="6"/>
        <v>0</v>
      </c>
      <c r="BS11" s="237">
        <f t="shared" si="32"/>
        <v>0</v>
      </c>
      <c r="BT11" s="237">
        <f t="shared" si="7"/>
        <v>0</v>
      </c>
      <c r="BU11" s="237">
        <f t="shared" si="7"/>
        <v>0</v>
      </c>
      <c r="BV11" s="237">
        <f t="shared" si="7"/>
        <v>0</v>
      </c>
      <c r="BW11" s="237">
        <f t="shared" si="33"/>
        <v>0</v>
      </c>
      <c r="BX11" s="237">
        <f t="shared" si="8"/>
        <v>0</v>
      </c>
      <c r="BY11" s="237">
        <f t="shared" si="8"/>
        <v>0</v>
      </c>
      <c r="BZ11" s="237">
        <f t="shared" si="8"/>
        <v>0</v>
      </c>
      <c r="CA11" s="237">
        <f t="shared" si="34"/>
        <v>0</v>
      </c>
      <c r="CB11" s="237">
        <f t="shared" si="9"/>
        <v>0</v>
      </c>
      <c r="CC11" s="237">
        <f t="shared" si="9"/>
        <v>0</v>
      </c>
      <c r="CD11" s="237">
        <f t="shared" si="9"/>
        <v>0</v>
      </c>
      <c r="CE11" s="237">
        <f t="shared" si="9"/>
        <v>0</v>
      </c>
      <c r="CF11" s="237">
        <f t="shared" si="41"/>
        <v>0</v>
      </c>
      <c r="CG11" s="237">
        <f t="shared" si="41"/>
        <v>0</v>
      </c>
      <c r="CH11" s="237">
        <f t="shared" si="41"/>
        <v>0</v>
      </c>
      <c r="CI11" s="237">
        <f t="shared" si="41"/>
        <v>0</v>
      </c>
      <c r="CJ11" s="237">
        <f t="shared" si="11"/>
        <v>0</v>
      </c>
      <c r="CK11" s="237">
        <f t="shared" si="11"/>
        <v>0</v>
      </c>
      <c r="CL11" s="237">
        <f t="shared" si="11"/>
        <v>0</v>
      </c>
      <c r="CM11" s="237">
        <f t="shared" si="11"/>
        <v>0</v>
      </c>
      <c r="CO11" s="237">
        <f t="shared" si="35"/>
        <v>6</v>
      </c>
    </row>
    <row r="12" spans="1:122" s="83" customFormat="1" ht="42">
      <c r="B12" s="84">
        <f t="shared" si="12"/>
        <v>7</v>
      </c>
      <c r="C12" s="570"/>
      <c r="D12" s="88"/>
      <c r="E12" s="86" t="s">
        <v>500</v>
      </c>
      <c r="F12" s="387">
        <f t="shared" si="13"/>
        <v>6</v>
      </c>
      <c r="G12" s="570"/>
      <c r="H12" s="570"/>
      <c r="I12" s="191" t="s">
        <v>501</v>
      </c>
      <c r="J12" s="87" t="s">
        <v>502</v>
      </c>
      <c r="K12" s="257"/>
      <c r="L12" s="262"/>
      <c r="M12" s="257"/>
      <c r="N12" s="257"/>
      <c r="O12" s="257"/>
      <c r="P12" s="262"/>
      <c r="Q12" s="257"/>
      <c r="R12" s="257"/>
      <c r="S12" s="257"/>
      <c r="T12" s="262"/>
      <c r="U12" s="257"/>
      <c r="V12" s="257"/>
      <c r="W12" s="257"/>
      <c r="X12" s="262"/>
      <c r="Y12" s="257"/>
      <c r="Z12" s="257"/>
      <c r="AA12" s="257"/>
      <c r="AB12" s="262"/>
      <c r="AC12" s="257"/>
      <c r="AD12" s="257"/>
      <c r="AE12" s="257"/>
      <c r="AF12" s="262"/>
      <c r="AG12" s="257"/>
      <c r="AH12" s="257"/>
      <c r="AI12" s="238"/>
      <c r="AK12" s="85" t="s">
        <v>496</v>
      </c>
      <c r="AN12" s="237" t="str">
        <f t="shared" si="14"/>
        <v/>
      </c>
      <c r="AO12" s="237" t="str">
        <f t="shared" si="15"/>
        <v/>
      </c>
      <c r="AP12" s="237" t="str">
        <f t="shared" si="16"/>
        <v/>
      </c>
      <c r="AQ12" s="237" t="str">
        <f t="shared" si="17"/>
        <v/>
      </c>
      <c r="AR12" s="237" t="str">
        <f t="shared" si="36"/>
        <v/>
      </c>
      <c r="AS12" s="237" t="str">
        <f t="shared" si="18"/>
        <v/>
      </c>
      <c r="AU12" s="237">
        <f t="shared" si="19"/>
        <v>6</v>
      </c>
      <c r="AV12" s="237" t="s">
        <v>30</v>
      </c>
      <c r="AW12" s="237">
        <f t="shared" si="20"/>
        <v>1</v>
      </c>
      <c r="AX12" s="237">
        <f t="shared" si="21"/>
        <v>1</v>
      </c>
      <c r="AY12" s="237">
        <f t="shared" si="22"/>
        <v>1</v>
      </c>
      <c r="AZ12" s="237">
        <f t="shared" si="23"/>
        <v>1</v>
      </c>
      <c r="BA12" s="237">
        <f t="shared" si="24"/>
        <v>1</v>
      </c>
      <c r="BB12" s="237">
        <f t="shared" si="25"/>
        <v>1</v>
      </c>
      <c r="BE12" s="237">
        <f t="shared" si="37"/>
        <v>0</v>
      </c>
      <c r="BF12" s="237">
        <f t="shared" si="38"/>
        <v>0</v>
      </c>
      <c r="BG12" s="237">
        <f t="shared" si="39"/>
        <v>0</v>
      </c>
      <c r="BH12" s="237">
        <f t="shared" si="40"/>
        <v>0</v>
      </c>
      <c r="BJ12" s="237">
        <f t="shared" si="26"/>
        <v>1</v>
      </c>
      <c r="BK12" s="237">
        <f t="shared" si="27"/>
        <v>1</v>
      </c>
      <c r="BL12" s="237">
        <f t="shared" si="28"/>
        <v>1</v>
      </c>
      <c r="BM12" s="237">
        <f t="shared" si="29"/>
        <v>1</v>
      </c>
      <c r="BN12" s="237">
        <f t="shared" si="30"/>
        <v>1</v>
      </c>
      <c r="BO12" s="237">
        <f t="shared" si="31"/>
        <v>1</v>
      </c>
      <c r="BP12" s="237">
        <f t="shared" si="6"/>
        <v>0</v>
      </c>
      <c r="BQ12" s="237">
        <f t="shared" si="6"/>
        <v>0</v>
      </c>
      <c r="BR12" s="237">
        <f t="shared" si="6"/>
        <v>0</v>
      </c>
      <c r="BS12" s="237">
        <f t="shared" si="32"/>
        <v>0</v>
      </c>
      <c r="BT12" s="237">
        <f t="shared" si="7"/>
        <v>0</v>
      </c>
      <c r="BU12" s="237">
        <f t="shared" si="7"/>
        <v>0</v>
      </c>
      <c r="BV12" s="237">
        <f t="shared" si="7"/>
        <v>0</v>
      </c>
      <c r="BW12" s="237">
        <f t="shared" si="33"/>
        <v>0</v>
      </c>
      <c r="BX12" s="237">
        <f t="shared" si="8"/>
        <v>0</v>
      </c>
      <c r="BY12" s="237">
        <f t="shared" si="8"/>
        <v>0</v>
      </c>
      <c r="BZ12" s="237">
        <f t="shared" si="8"/>
        <v>0</v>
      </c>
      <c r="CA12" s="237">
        <f t="shared" si="34"/>
        <v>0</v>
      </c>
      <c r="CB12" s="237">
        <f t="shared" si="9"/>
        <v>0</v>
      </c>
      <c r="CC12" s="237">
        <f t="shared" si="9"/>
        <v>0</v>
      </c>
      <c r="CD12" s="237">
        <f t="shared" si="9"/>
        <v>0</v>
      </c>
      <c r="CE12" s="237">
        <f t="shared" si="9"/>
        <v>0</v>
      </c>
      <c r="CF12" s="237">
        <f t="shared" si="41"/>
        <v>0</v>
      </c>
      <c r="CG12" s="237">
        <f t="shared" si="41"/>
        <v>0</v>
      </c>
      <c r="CH12" s="237">
        <f t="shared" si="41"/>
        <v>0</v>
      </c>
      <c r="CI12" s="237">
        <f t="shared" si="41"/>
        <v>0</v>
      </c>
      <c r="CJ12" s="237">
        <f t="shared" si="11"/>
        <v>0</v>
      </c>
      <c r="CK12" s="237">
        <f t="shared" si="11"/>
        <v>0</v>
      </c>
      <c r="CL12" s="237">
        <f t="shared" si="11"/>
        <v>0</v>
      </c>
      <c r="CM12" s="237">
        <f t="shared" si="11"/>
        <v>0</v>
      </c>
      <c r="CO12" s="237">
        <f t="shared" si="35"/>
        <v>6</v>
      </c>
    </row>
    <row r="13" spans="1:122" s="83" customFormat="1" ht="42">
      <c r="B13" s="84">
        <f t="shared" si="12"/>
        <v>8</v>
      </c>
      <c r="C13" s="323"/>
      <c r="D13" s="386" t="s">
        <v>505</v>
      </c>
      <c r="E13" s="86" t="s">
        <v>491</v>
      </c>
      <c r="F13" s="387">
        <f t="shared" si="13"/>
        <v>6</v>
      </c>
      <c r="G13" s="570"/>
      <c r="H13" s="90"/>
      <c r="I13" s="191" t="s">
        <v>506</v>
      </c>
      <c r="J13" s="87" t="s">
        <v>502</v>
      </c>
      <c r="K13" s="257"/>
      <c r="L13" s="262"/>
      <c r="M13" s="257"/>
      <c r="N13" s="257"/>
      <c r="O13" s="257"/>
      <c r="P13" s="262"/>
      <c r="Q13" s="257"/>
      <c r="R13" s="257"/>
      <c r="S13" s="257"/>
      <c r="T13" s="262"/>
      <c r="U13" s="257"/>
      <c r="V13" s="257"/>
      <c r="W13" s="257"/>
      <c r="X13" s="262"/>
      <c r="Y13" s="257"/>
      <c r="Z13" s="257"/>
      <c r="AA13" s="257"/>
      <c r="AB13" s="262"/>
      <c r="AC13" s="257"/>
      <c r="AD13" s="257"/>
      <c r="AE13" s="257"/>
      <c r="AF13" s="262"/>
      <c r="AG13" s="257"/>
      <c r="AH13" s="257"/>
      <c r="AI13" s="238"/>
      <c r="AK13" s="85" t="s">
        <v>496</v>
      </c>
      <c r="AN13" s="237" t="str">
        <f t="shared" si="14"/>
        <v/>
      </c>
      <c r="AO13" s="237" t="str">
        <f t="shared" si="15"/>
        <v/>
      </c>
      <c r="AP13" s="237" t="str">
        <f t="shared" si="16"/>
        <v/>
      </c>
      <c r="AQ13" s="237" t="str">
        <f t="shared" si="17"/>
        <v/>
      </c>
      <c r="AR13" s="237" t="str">
        <f t="shared" si="36"/>
        <v/>
      </c>
      <c r="AS13" s="237" t="str">
        <f t="shared" si="18"/>
        <v/>
      </c>
      <c r="AU13" s="237">
        <f t="shared" si="19"/>
        <v>6</v>
      </c>
      <c r="AV13" s="237" t="s">
        <v>30</v>
      </c>
      <c r="AW13" s="237">
        <f t="shared" si="20"/>
        <v>1</v>
      </c>
      <c r="AX13" s="237">
        <f t="shared" si="21"/>
        <v>1</v>
      </c>
      <c r="AY13" s="237">
        <f t="shared" si="22"/>
        <v>1</v>
      </c>
      <c r="AZ13" s="237">
        <f t="shared" si="23"/>
        <v>1</v>
      </c>
      <c r="BA13" s="237">
        <f t="shared" si="24"/>
        <v>1</v>
      </c>
      <c r="BB13" s="237">
        <f t="shared" si="25"/>
        <v>1</v>
      </c>
      <c r="BE13" s="237">
        <f t="shared" si="37"/>
        <v>0</v>
      </c>
      <c r="BF13" s="237">
        <f t="shared" si="38"/>
        <v>0</v>
      </c>
      <c r="BG13" s="237">
        <f t="shared" si="39"/>
        <v>0</v>
      </c>
      <c r="BH13" s="237">
        <f t="shared" si="40"/>
        <v>0</v>
      </c>
      <c r="BJ13" s="237">
        <f t="shared" si="26"/>
        <v>1</v>
      </c>
      <c r="BK13" s="237">
        <f t="shared" si="27"/>
        <v>1</v>
      </c>
      <c r="BL13" s="237">
        <f t="shared" si="28"/>
        <v>1</v>
      </c>
      <c r="BM13" s="237">
        <f t="shared" si="29"/>
        <v>1</v>
      </c>
      <c r="BN13" s="237">
        <f t="shared" si="30"/>
        <v>1</v>
      </c>
      <c r="BO13" s="237">
        <f t="shared" si="31"/>
        <v>1</v>
      </c>
      <c r="BP13" s="237">
        <f t="shared" si="6"/>
        <v>0</v>
      </c>
      <c r="BQ13" s="237">
        <f t="shared" si="6"/>
        <v>0</v>
      </c>
      <c r="BR13" s="237">
        <f t="shared" si="6"/>
        <v>0</v>
      </c>
      <c r="BS13" s="237">
        <f t="shared" si="32"/>
        <v>0</v>
      </c>
      <c r="BT13" s="237">
        <f t="shared" si="7"/>
        <v>0</v>
      </c>
      <c r="BU13" s="237">
        <f t="shared" si="7"/>
        <v>0</v>
      </c>
      <c r="BV13" s="237">
        <f t="shared" si="7"/>
        <v>0</v>
      </c>
      <c r="BW13" s="237">
        <f t="shared" si="33"/>
        <v>0</v>
      </c>
      <c r="BX13" s="237">
        <f t="shared" si="8"/>
        <v>0</v>
      </c>
      <c r="BY13" s="237">
        <f t="shared" si="8"/>
        <v>0</v>
      </c>
      <c r="BZ13" s="237">
        <f t="shared" si="8"/>
        <v>0</v>
      </c>
      <c r="CA13" s="237">
        <f t="shared" si="34"/>
        <v>0</v>
      </c>
      <c r="CB13" s="237">
        <f t="shared" si="9"/>
        <v>0</v>
      </c>
      <c r="CC13" s="237">
        <f t="shared" si="9"/>
        <v>0</v>
      </c>
      <c r="CD13" s="237">
        <f t="shared" si="9"/>
        <v>0</v>
      </c>
      <c r="CE13" s="237">
        <f t="shared" si="9"/>
        <v>0</v>
      </c>
      <c r="CF13" s="237">
        <f t="shared" si="41"/>
        <v>0</v>
      </c>
      <c r="CG13" s="237">
        <f t="shared" si="41"/>
        <v>0</v>
      </c>
      <c r="CH13" s="237">
        <f t="shared" si="41"/>
        <v>0</v>
      </c>
      <c r="CI13" s="237">
        <f t="shared" si="41"/>
        <v>0</v>
      </c>
      <c r="CJ13" s="237">
        <f t="shared" si="11"/>
        <v>0</v>
      </c>
      <c r="CK13" s="237">
        <f t="shared" si="11"/>
        <v>0</v>
      </c>
      <c r="CL13" s="237">
        <f t="shared" si="11"/>
        <v>0</v>
      </c>
      <c r="CM13" s="237">
        <f t="shared" si="11"/>
        <v>0</v>
      </c>
      <c r="CO13" s="237">
        <f t="shared" si="35"/>
        <v>6</v>
      </c>
    </row>
    <row r="14" spans="1:122" s="83" customFormat="1" ht="42">
      <c r="B14" s="84">
        <f t="shared" si="12"/>
        <v>9</v>
      </c>
      <c r="C14" s="323"/>
      <c r="D14" s="323"/>
      <c r="E14" s="86" t="s">
        <v>498</v>
      </c>
      <c r="F14" s="387">
        <f t="shared" si="13"/>
        <v>6</v>
      </c>
      <c r="G14" s="570"/>
      <c r="H14" s="90"/>
      <c r="I14" s="191" t="s">
        <v>507</v>
      </c>
      <c r="J14" s="87" t="s">
        <v>502</v>
      </c>
      <c r="K14" s="257"/>
      <c r="L14" s="262"/>
      <c r="M14" s="257"/>
      <c r="N14" s="257"/>
      <c r="O14" s="257"/>
      <c r="P14" s="262"/>
      <c r="Q14" s="257"/>
      <c r="R14" s="257"/>
      <c r="S14" s="257"/>
      <c r="T14" s="262"/>
      <c r="U14" s="257"/>
      <c r="V14" s="257"/>
      <c r="W14" s="257"/>
      <c r="X14" s="262"/>
      <c r="Y14" s="257"/>
      <c r="Z14" s="257"/>
      <c r="AA14" s="257"/>
      <c r="AB14" s="262"/>
      <c r="AC14" s="257"/>
      <c r="AD14" s="257"/>
      <c r="AE14" s="257"/>
      <c r="AF14" s="262"/>
      <c r="AG14" s="257"/>
      <c r="AH14" s="257"/>
      <c r="AI14" s="238"/>
      <c r="AK14" s="85" t="s">
        <v>496</v>
      </c>
      <c r="AN14" s="237" t="str">
        <f t="shared" si="14"/>
        <v/>
      </c>
      <c r="AO14" s="237" t="str">
        <f t="shared" si="15"/>
        <v/>
      </c>
      <c r="AP14" s="237" t="str">
        <f t="shared" si="16"/>
        <v/>
      </c>
      <c r="AQ14" s="237" t="str">
        <f t="shared" si="17"/>
        <v/>
      </c>
      <c r="AR14" s="237" t="str">
        <f t="shared" si="36"/>
        <v/>
      </c>
      <c r="AS14" s="237" t="str">
        <f t="shared" si="18"/>
        <v/>
      </c>
      <c r="AU14" s="237">
        <f t="shared" si="19"/>
        <v>6</v>
      </c>
      <c r="AV14" s="237" t="s">
        <v>30</v>
      </c>
      <c r="AW14" s="237">
        <f t="shared" si="20"/>
        <v>1</v>
      </c>
      <c r="AX14" s="237">
        <f t="shared" si="21"/>
        <v>1</v>
      </c>
      <c r="AY14" s="237">
        <f t="shared" si="22"/>
        <v>1</v>
      </c>
      <c r="AZ14" s="237">
        <f t="shared" si="23"/>
        <v>1</v>
      </c>
      <c r="BA14" s="237">
        <f t="shared" si="24"/>
        <v>1</v>
      </c>
      <c r="BB14" s="237">
        <f t="shared" si="25"/>
        <v>1</v>
      </c>
      <c r="BE14" s="237">
        <f t="shared" si="37"/>
        <v>0</v>
      </c>
      <c r="BF14" s="237">
        <f t="shared" si="38"/>
        <v>0</v>
      </c>
      <c r="BG14" s="237">
        <f t="shared" si="39"/>
        <v>0</v>
      </c>
      <c r="BH14" s="237">
        <f t="shared" si="40"/>
        <v>0</v>
      </c>
      <c r="BJ14" s="237">
        <f t="shared" si="26"/>
        <v>1</v>
      </c>
      <c r="BK14" s="237">
        <f t="shared" si="27"/>
        <v>1</v>
      </c>
      <c r="BL14" s="237">
        <f t="shared" si="28"/>
        <v>1</v>
      </c>
      <c r="BM14" s="237">
        <f t="shared" si="29"/>
        <v>1</v>
      </c>
      <c r="BN14" s="237">
        <f t="shared" si="30"/>
        <v>1</v>
      </c>
      <c r="BO14" s="237">
        <f t="shared" si="31"/>
        <v>1</v>
      </c>
      <c r="BP14" s="237">
        <f t="shared" si="6"/>
        <v>0</v>
      </c>
      <c r="BQ14" s="237">
        <f t="shared" si="6"/>
        <v>0</v>
      </c>
      <c r="BR14" s="237">
        <f t="shared" si="6"/>
        <v>0</v>
      </c>
      <c r="BS14" s="237">
        <f t="shared" si="32"/>
        <v>0</v>
      </c>
      <c r="BT14" s="237">
        <f t="shared" si="7"/>
        <v>0</v>
      </c>
      <c r="BU14" s="237">
        <f t="shared" si="7"/>
        <v>0</v>
      </c>
      <c r="BV14" s="237">
        <f t="shared" si="7"/>
        <v>0</v>
      </c>
      <c r="BW14" s="237">
        <f t="shared" si="33"/>
        <v>0</v>
      </c>
      <c r="BX14" s="237">
        <f t="shared" si="8"/>
        <v>0</v>
      </c>
      <c r="BY14" s="237">
        <f t="shared" si="8"/>
        <v>0</v>
      </c>
      <c r="BZ14" s="237">
        <f t="shared" si="8"/>
        <v>0</v>
      </c>
      <c r="CA14" s="237">
        <f t="shared" si="34"/>
        <v>0</v>
      </c>
      <c r="CB14" s="237">
        <f t="shared" si="9"/>
        <v>0</v>
      </c>
      <c r="CC14" s="237">
        <f t="shared" si="9"/>
        <v>0</v>
      </c>
      <c r="CD14" s="237">
        <f t="shared" si="9"/>
        <v>0</v>
      </c>
      <c r="CE14" s="237">
        <f t="shared" si="9"/>
        <v>0</v>
      </c>
      <c r="CF14" s="237">
        <f t="shared" si="41"/>
        <v>0</v>
      </c>
      <c r="CG14" s="237">
        <f t="shared" si="41"/>
        <v>0</v>
      </c>
      <c r="CH14" s="237">
        <f t="shared" si="41"/>
        <v>0</v>
      </c>
      <c r="CI14" s="237">
        <f t="shared" si="41"/>
        <v>0</v>
      </c>
      <c r="CJ14" s="237">
        <f t="shared" si="11"/>
        <v>0</v>
      </c>
      <c r="CK14" s="237">
        <f t="shared" si="11"/>
        <v>0</v>
      </c>
      <c r="CL14" s="237">
        <f t="shared" si="11"/>
        <v>0</v>
      </c>
      <c r="CM14" s="237">
        <f t="shared" si="11"/>
        <v>0</v>
      </c>
      <c r="CO14" s="237">
        <f t="shared" si="35"/>
        <v>6</v>
      </c>
    </row>
    <row r="15" spans="1:122" s="83" customFormat="1" ht="42">
      <c r="B15" s="84">
        <f t="shared" si="12"/>
        <v>10</v>
      </c>
      <c r="C15" s="88"/>
      <c r="D15" s="88"/>
      <c r="E15" s="86" t="s">
        <v>500</v>
      </c>
      <c r="F15" s="387">
        <f t="shared" si="13"/>
        <v>6</v>
      </c>
      <c r="G15" s="189"/>
      <c r="H15" s="90"/>
      <c r="I15" s="191" t="s">
        <v>508</v>
      </c>
      <c r="J15" s="87" t="s">
        <v>495</v>
      </c>
      <c r="K15" s="257"/>
      <c r="L15" s="262"/>
      <c r="M15" s="257"/>
      <c r="N15" s="257"/>
      <c r="O15" s="257"/>
      <c r="P15" s="262"/>
      <c r="Q15" s="257"/>
      <c r="R15" s="257"/>
      <c r="S15" s="257"/>
      <c r="T15" s="262"/>
      <c r="U15" s="257"/>
      <c r="V15" s="257"/>
      <c r="W15" s="257"/>
      <c r="X15" s="262"/>
      <c r="Y15" s="257"/>
      <c r="Z15" s="257"/>
      <c r="AA15" s="257"/>
      <c r="AB15" s="262"/>
      <c r="AC15" s="257"/>
      <c r="AD15" s="257"/>
      <c r="AE15" s="257"/>
      <c r="AF15" s="262"/>
      <c r="AG15" s="257"/>
      <c r="AH15" s="257"/>
      <c r="AI15" s="238"/>
      <c r="AK15" s="85" t="s">
        <v>496</v>
      </c>
      <c r="AN15" s="237" t="str">
        <f t="shared" si="14"/>
        <v/>
      </c>
      <c r="AO15" s="237" t="str">
        <f t="shared" si="15"/>
        <v/>
      </c>
      <c r="AP15" s="237" t="str">
        <f t="shared" si="16"/>
        <v/>
      </c>
      <c r="AQ15" s="237" t="str">
        <f t="shared" si="17"/>
        <v/>
      </c>
      <c r="AR15" s="237" t="str">
        <f t="shared" si="36"/>
        <v/>
      </c>
      <c r="AS15" s="237" t="str">
        <f t="shared" si="18"/>
        <v/>
      </c>
      <c r="AU15" s="237">
        <f t="shared" si="19"/>
        <v>6</v>
      </c>
      <c r="AV15" s="237" t="s">
        <v>30</v>
      </c>
      <c r="AW15" s="237">
        <f t="shared" si="20"/>
        <v>1</v>
      </c>
      <c r="AX15" s="237">
        <f t="shared" si="21"/>
        <v>1</v>
      </c>
      <c r="AY15" s="237">
        <f t="shared" si="22"/>
        <v>1</v>
      </c>
      <c r="AZ15" s="237">
        <f t="shared" si="23"/>
        <v>1</v>
      </c>
      <c r="BA15" s="237">
        <f t="shared" si="24"/>
        <v>1</v>
      </c>
      <c r="BB15" s="237">
        <f t="shared" si="25"/>
        <v>1</v>
      </c>
      <c r="BE15" s="237">
        <f t="shared" si="37"/>
        <v>0</v>
      </c>
      <c r="BF15" s="237">
        <f t="shared" si="38"/>
        <v>0</v>
      </c>
      <c r="BG15" s="237">
        <f t="shared" si="39"/>
        <v>0</v>
      </c>
      <c r="BH15" s="237">
        <f t="shared" si="40"/>
        <v>0</v>
      </c>
      <c r="BJ15" s="237">
        <f t="shared" si="26"/>
        <v>1</v>
      </c>
      <c r="BK15" s="237">
        <f t="shared" si="27"/>
        <v>1</v>
      </c>
      <c r="BL15" s="237">
        <f t="shared" si="28"/>
        <v>1</v>
      </c>
      <c r="BM15" s="237">
        <f t="shared" si="29"/>
        <v>1</v>
      </c>
      <c r="BN15" s="237">
        <f t="shared" si="30"/>
        <v>1</v>
      </c>
      <c r="BO15" s="237">
        <f t="shared" si="31"/>
        <v>1</v>
      </c>
      <c r="BP15" s="237">
        <f t="shared" si="6"/>
        <v>0</v>
      </c>
      <c r="BQ15" s="237">
        <f t="shared" si="6"/>
        <v>0</v>
      </c>
      <c r="BR15" s="237">
        <f t="shared" si="6"/>
        <v>0</v>
      </c>
      <c r="BS15" s="237">
        <f t="shared" si="32"/>
        <v>0</v>
      </c>
      <c r="BT15" s="237">
        <f t="shared" si="7"/>
        <v>0</v>
      </c>
      <c r="BU15" s="237">
        <f t="shared" si="7"/>
        <v>0</v>
      </c>
      <c r="BV15" s="237">
        <f t="shared" si="7"/>
        <v>0</v>
      </c>
      <c r="BW15" s="237">
        <f t="shared" si="33"/>
        <v>0</v>
      </c>
      <c r="BX15" s="237">
        <f t="shared" si="8"/>
        <v>0</v>
      </c>
      <c r="BY15" s="237">
        <f t="shared" si="8"/>
        <v>0</v>
      </c>
      <c r="BZ15" s="237">
        <f t="shared" si="8"/>
        <v>0</v>
      </c>
      <c r="CA15" s="237">
        <f t="shared" si="34"/>
        <v>0</v>
      </c>
      <c r="CB15" s="237">
        <f t="shared" si="9"/>
        <v>0</v>
      </c>
      <c r="CC15" s="237">
        <f t="shared" si="9"/>
        <v>0</v>
      </c>
      <c r="CD15" s="237">
        <f t="shared" si="9"/>
        <v>0</v>
      </c>
      <c r="CE15" s="237">
        <f t="shared" si="9"/>
        <v>0</v>
      </c>
      <c r="CF15" s="237">
        <f t="shared" si="41"/>
        <v>0</v>
      </c>
      <c r="CG15" s="237">
        <f t="shared" si="41"/>
        <v>0</v>
      </c>
      <c r="CH15" s="237">
        <f t="shared" si="41"/>
        <v>0</v>
      </c>
      <c r="CI15" s="237">
        <f t="shared" si="41"/>
        <v>0</v>
      </c>
      <c r="CJ15" s="237">
        <f t="shared" si="11"/>
        <v>0</v>
      </c>
      <c r="CK15" s="237">
        <f t="shared" si="11"/>
        <v>0</v>
      </c>
      <c r="CL15" s="237">
        <f t="shared" si="11"/>
        <v>0</v>
      </c>
      <c r="CM15" s="237">
        <f t="shared" si="11"/>
        <v>0</v>
      </c>
      <c r="CO15" s="237">
        <f t="shared" si="35"/>
        <v>6</v>
      </c>
    </row>
    <row r="16" spans="1:122" s="83" customFormat="1" ht="42">
      <c r="B16" s="84">
        <f t="shared" si="12"/>
        <v>11</v>
      </c>
      <c r="C16" s="572" t="s">
        <v>509</v>
      </c>
      <c r="D16" s="386" t="s">
        <v>490</v>
      </c>
      <c r="E16" s="86" t="s">
        <v>491</v>
      </c>
      <c r="F16" s="387">
        <f t="shared" si="13"/>
        <v>6</v>
      </c>
      <c r="G16" s="189"/>
      <c r="H16" s="90"/>
      <c r="I16" s="191" t="s">
        <v>510</v>
      </c>
      <c r="J16" s="87" t="s">
        <v>511</v>
      </c>
      <c r="K16" s="257"/>
      <c r="L16" s="262"/>
      <c r="M16" s="257"/>
      <c r="N16" s="257"/>
      <c r="O16" s="257"/>
      <c r="P16" s="262"/>
      <c r="Q16" s="257"/>
      <c r="R16" s="257"/>
      <c r="S16" s="257"/>
      <c r="T16" s="262"/>
      <c r="U16" s="257"/>
      <c r="V16" s="257"/>
      <c r="W16" s="257"/>
      <c r="X16" s="262"/>
      <c r="Y16" s="257"/>
      <c r="Z16" s="257"/>
      <c r="AA16" s="257"/>
      <c r="AB16" s="262"/>
      <c r="AC16" s="257"/>
      <c r="AD16" s="257"/>
      <c r="AE16" s="257"/>
      <c r="AF16" s="262"/>
      <c r="AG16" s="257"/>
      <c r="AH16" s="257"/>
      <c r="AI16" s="238"/>
      <c r="AK16" s="85" t="s">
        <v>496</v>
      </c>
      <c r="AL16" s="83" t="s">
        <v>497</v>
      </c>
      <c r="AN16" s="237" t="str">
        <f t="shared" si="14"/>
        <v/>
      </c>
      <c r="AO16" s="237" t="str">
        <f t="shared" si="15"/>
        <v/>
      </c>
      <c r="AP16" s="237" t="str">
        <f t="shared" si="16"/>
        <v/>
      </c>
      <c r="AQ16" s="237" t="str">
        <f t="shared" si="17"/>
        <v/>
      </c>
      <c r="AR16" s="237" t="str">
        <f t="shared" si="36"/>
        <v/>
      </c>
      <c r="AS16" s="237" t="str">
        <f t="shared" si="18"/>
        <v/>
      </c>
      <c r="AU16" s="237">
        <f t="shared" si="19"/>
        <v>6</v>
      </c>
      <c r="AV16" s="237" t="s">
        <v>30</v>
      </c>
      <c r="AW16" s="237">
        <f t="shared" si="20"/>
        <v>1</v>
      </c>
      <c r="AX16" s="237">
        <f t="shared" si="21"/>
        <v>1</v>
      </c>
      <c r="AY16" s="237">
        <f t="shared" si="22"/>
        <v>1</v>
      </c>
      <c r="AZ16" s="237">
        <f t="shared" si="23"/>
        <v>1</v>
      </c>
      <c r="BA16" s="237">
        <f t="shared" si="24"/>
        <v>1</v>
      </c>
      <c r="BB16" s="237">
        <f t="shared" si="25"/>
        <v>1</v>
      </c>
      <c r="BE16" s="237">
        <f t="shared" si="37"/>
        <v>0</v>
      </c>
      <c r="BF16" s="237">
        <f t="shared" si="38"/>
        <v>0</v>
      </c>
      <c r="BG16" s="237">
        <f t="shared" si="39"/>
        <v>0</v>
      </c>
      <c r="BH16" s="237">
        <f t="shared" si="40"/>
        <v>0</v>
      </c>
      <c r="BJ16" s="237">
        <f t="shared" si="26"/>
        <v>1</v>
      </c>
      <c r="BK16" s="237">
        <f t="shared" si="27"/>
        <v>1</v>
      </c>
      <c r="BL16" s="237">
        <f t="shared" si="28"/>
        <v>1</v>
      </c>
      <c r="BM16" s="237">
        <f t="shared" si="29"/>
        <v>1</v>
      </c>
      <c r="BN16" s="237">
        <f t="shared" si="30"/>
        <v>1</v>
      </c>
      <c r="BO16" s="237">
        <f t="shared" si="31"/>
        <v>1</v>
      </c>
      <c r="BP16" s="237">
        <f t="shared" si="6"/>
        <v>0</v>
      </c>
      <c r="BQ16" s="237">
        <f t="shared" si="6"/>
        <v>0</v>
      </c>
      <c r="BR16" s="237">
        <f t="shared" si="6"/>
        <v>0</v>
      </c>
      <c r="BS16" s="237">
        <f t="shared" si="32"/>
        <v>0</v>
      </c>
      <c r="BT16" s="237">
        <f t="shared" si="7"/>
        <v>0</v>
      </c>
      <c r="BU16" s="237">
        <f t="shared" si="7"/>
        <v>0</v>
      </c>
      <c r="BV16" s="237">
        <f t="shared" si="7"/>
        <v>0</v>
      </c>
      <c r="BW16" s="237">
        <f t="shared" si="33"/>
        <v>0</v>
      </c>
      <c r="BX16" s="237">
        <f t="shared" si="8"/>
        <v>0</v>
      </c>
      <c r="BY16" s="237">
        <f t="shared" si="8"/>
        <v>0</v>
      </c>
      <c r="BZ16" s="237">
        <f t="shared" si="8"/>
        <v>0</v>
      </c>
      <c r="CA16" s="237">
        <f t="shared" si="34"/>
        <v>0</v>
      </c>
      <c r="CB16" s="237">
        <f t="shared" si="9"/>
        <v>0</v>
      </c>
      <c r="CC16" s="237">
        <f t="shared" si="9"/>
        <v>0</v>
      </c>
      <c r="CD16" s="237">
        <f t="shared" si="9"/>
        <v>0</v>
      </c>
      <c r="CE16" s="237">
        <f t="shared" si="9"/>
        <v>0</v>
      </c>
      <c r="CF16" s="237">
        <f t="shared" si="41"/>
        <v>0</v>
      </c>
      <c r="CG16" s="237">
        <f t="shared" si="41"/>
        <v>0</v>
      </c>
      <c r="CH16" s="237">
        <f t="shared" si="41"/>
        <v>0</v>
      </c>
      <c r="CI16" s="237">
        <f t="shared" si="41"/>
        <v>0</v>
      </c>
      <c r="CJ16" s="237">
        <f t="shared" si="11"/>
        <v>0</v>
      </c>
      <c r="CK16" s="237">
        <f t="shared" si="11"/>
        <v>0</v>
      </c>
      <c r="CL16" s="237">
        <f t="shared" si="11"/>
        <v>0</v>
      </c>
      <c r="CM16" s="237">
        <f t="shared" si="11"/>
        <v>0</v>
      </c>
      <c r="CO16" s="237">
        <f t="shared" si="35"/>
        <v>6</v>
      </c>
    </row>
    <row r="17" spans="2:93" s="83" customFormat="1" ht="42">
      <c r="B17" s="84">
        <f t="shared" si="12"/>
        <v>12</v>
      </c>
      <c r="C17" s="570"/>
      <c r="D17" s="323"/>
      <c r="E17" s="86" t="s">
        <v>498</v>
      </c>
      <c r="F17" s="387">
        <f t="shared" si="13"/>
        <v>6</v>
      </c>
      <c r="G17" s="189"/>
      <c r="H17" s="90"/>
      <c r="I17" s="191" t="s">
        <v>512</v>
      </c>
      <c r="J17" s="87" t="s">
        <v>511</v>
      </c>
      <c r="K17" s="257"/>
      <c r="L17" s="262"/>
      <c r="M17" s="257"/>
      <c r="N17" s="257"/>
      <c r="O17" s="257"/>
      <c r="P17" s="262"/>
      <c r="Q17" s="257"/>
      <c r="R17" s="257"/>
      <c r="S17" s="257"/>
      <c r="T17" s="262"/>
      <c r="U17" s="257"/>
      <c r="V17" s="257"/>
      <c r="W17" s="257"/>
      <c r="X17" s="262"/>
      <c r="Y17" s="257"/>
      <c r="Z17" s="257"/>
      <c r="AA17" s="257"/>
      <c r="AB17" s="262"/>
      <c r="AC17" s="257"/>
      <c r="AD17" s="257"/>
      <c r="AE17" s="257"/>
      <c r="AF17" s="262"/>
      <c r="AG17" s="257"/>
      <c r="AH17" s="257"/>
      <c r="AI17" s="238"/>
      <c r="AK17" s="85" t="s">
        <v>496</v>
      </c>
      <c r="AL17" s="83" t="s">
        <v>497</v>
      </c>
      <c r="AN17" s="237" t="str">
        <f t="shared" si="14"/>
        <v/>
      </c>
      <c r="AO17" s="237" t="str">
        <f t="shared" si="15"/>
        <v/>
      </c>
      <c r="AP17" s="237" t="str">
        <f t="shared" si="16"/>
        <v/>
      </c>
      <c r="AQ17" s="237" t="str">
        <f t="shared" si="17"/>
        <v/>
      </c>
      <c r="AR17" s="237" t="str">
        <f t="shared" si="36"/>
        <v/>
      </c>
      <c r="AS17" s="237" t="str">
        <f t="shared" si="18"/>
        <v/>
      </c>
      <c r="AU17" s="237">
        <f t="shared" si="19"/>
        <v>6</v>
      </c>
      <c r="AV17" s="237" t="s">
        <v>30</v>
      </c>
      <c r="AW17" s="237">
        <f t="shared" si="20"/>
        <v>1</v>
      </c>
      <c r="AX17" s="237">
        <f t="shared" si="21"/>
        <v>1</v>
      </c>
      <c r="AY17" s="237">
        <f t="shared" si="22"/>
        <v>1</v>
      </c>
      <c r="AZ17" s="237">
        <f t="shared" si="23"/>
        <v>1</v>
      </c>
      <c r="BA17" s="237">
        <f t="shared" si="24"/>
        <v>1</v>
      </c>
      <c r="BB17" s="237">
        <f t="shared" si="25"/>
        <v>1</v>
      </c>
      <c r="BE17" s="237">
        <f t="shared" si="37"/>
        <v>0</v>
      </c>
      <c r="BF17" s="237">
        <f t="shared" si="38"/>
        <v>0</v>
      </c>
      <c r="BG17" s="237">
        <f t="shared" si="39"/>
        <v>0</v>
      </c>
      <c r="BH17" s="237">
        <f t="shared" si="40"/>
        <v>0</v>
      </c>
      <c r="BJ17" s="237">
        <f t="shared" si="26"/>
        <v>1</v>
      </c>
      <c r="BK17" s="237">
        <f t="shared" si="27"/>
        <v>1</v>
      </c>
      <c r="BL17" s="237">
        <f t="shared" si="28"/>
        <v>1</v>
      </c>
      <c r="BM17" s="237">
        <f t="shared" si="29"/>
        <v>1</v>
      </c>
      <c r="BN17" s="237">
        <f t="shared" si="30"/>
        <v>1</v>
      </c>
      <c r="BO17" s="237">
        <f t="shared" si="31"/>
        <v>1</v>
      </c>
      <c r="BP17" s="237">
        <f t="shared" si="6"/>
        <v>0</v>
      </c>
      <c r="BQ17" s="237">
        <f t="shared" si="6"/>
        <v>0</v>
      </c>
      <c r="BR17" s="237">
        <f t="shared" si="6"/>
        <v>0</v>
      </c>
      <c r="BS17" s="237">
        <f t="shared" si="32"/>
        <v>0</v>
      </c>
      <c r="BT17" s="237">
        <f t="shared" si="7"/>
        <v>0</v>
      </c>
      <c r="BU17" s="237">
        <f t="shared" si="7"/>
        <v>0</v>
      </c>
      <c r="BV17" s="237">
        <f t="shared" si="7"/>
        <v>0</v>
      </c>
      <c r="BW17" s="237">
        <f t="shared" si="33"/>
        <v>0</v>
      </c>
      <c r="BX17" s="237">
        <f t="shared" si="8"/>
        <v>0</v>
      </c>
      <c r="BY17" s="237">
        <f t="shared" si="8"/>
        <v>0</v>
      </c>
      <c r="BZ17" s="237">
        <f t="shared" si="8"/>
        <v>0</v>
      </c>
      <c r="CA17" s="237">
        <f t="shared" si="34"/>
        <v>0</v>
      </c>
      <c r="CB17" s="237">
        <f t="shared" si="9"/>
        <v>0</v>
      </c>
      <c r="CC17" s="237">
        <f t="shared" si="9"/>
        <v>0</v>
      </c>
      <c r="CD17" s="237">
        <f t="shared" si="9"/>
        <v>0</v>
      </c>
      <c r="CE17" s="237">
        <f t="shared" si="9"/>
        <v>0</v>
      </c>
      <c r="CF17" s="237">
        <f t="shared" si="41"/>
        <v>0</v>
      </c>
      <c r="CG17" s="237">
        <f t="shared" si="41"/>
        <v>0</v>
      </c>
      <c r="CH17" s="237">
        <f t="shared" si="41"/>
        <v>0</v>
      </c>
      <c r="CI17" s="237">
        <f t="shared" si="41"/>
        <v>0</v>
      </c>
      <c r="CJ17" s="237">
        <f t="shared" si="11"/>
        <v>0</v>
      </c>
      <c r="CK17" s="237">
        <f t="shared" si="11"/>
        <v>0</v>
      </c>
      <c r="CL17" s="237">
        <f t="shared" si="11"/>
        <v>0</v>
      </c>
      <c r="CM17" s="237">
        <f t="shared" si="11"/>
        <v>0</v>
      </c>
      <c r="CO17" s="237">
        <f t="shared" si="35"/>
        <v>6</v>
      </c>
    </row>
    <row r="18" spans="2:93" s="83" customFormat="1" ht="42">
      <c r="B18" s="84">
        <f t="shared" si="12"/>
        <v>13</v>
      </c>
      <c r="C18" s="570"/>
      <c r="D18" s="88"/>
      <c r="E18" s="86" t="s">
        <v>500</v>
      </c>
      <c r="F18" s="387">
        <f t="shared" si="13"/>
        <v>6</v>
      </c>
      <c r="G18" s="189"/>
      <c r="H18" s="90"/>
      <c r="I18" s="191" t="s">
        <v>513</v>
      </c>
      <c r="J18" s="87" t="s">
        <v>495</v>
      </c>
      <c r="K18" s="257"/>
      <c r="L18" s="262"/>
      <c r="M18" s="257"/>
      <c r="N18" s="257"/>
      <c r="O18" s="257"/>
      <c r="P18" s="262"/>
      <c r="Q18" s="257"/>
      <c r="R18" s="257"/>
      <c r="S18" s="257"/>
      <c r="T18" s="262"/>
      <c r="U18" s="257"/>
      <c r="V18" s="257"/>
      <c r="W18" s="257"/>
      <c r="X18" s="262"/>
      <c r="Y18" s="257"/>
      <c r="Z18" s="257"/>
      <c r="AA18" s="257"/>
      <c r="AB18" s="262"/>
      <c r="AC18" s="257"/>
      <c r="AD18" s="257"/>
      <c r="AE18" s="257"/>
      <c r="AF18" s="262"/>
      <c r="AG18" s="257"/>
      <c r="AH18" s="257"/>
      <c r="AI18" s="238"/>
      <c r="AK18" s="85" t="s">
        <v>496</v>
      </c>
      <c r="AL18" s="83" t="s">
        <v>497</v>
      </c>
      <c r="AN18" s="237" t="str">
        <f t="shared" si="14"/>
        <v/>
      </c>
      <c r="AO18" s="237" t="str">
        <f t="shared" si="15"/>
        <v/>
      </c>
      <c r="AP18" s="237" t="str">
        <f t="shared" si="16"/>
        <v/>
      </c>
      <c r="AQ18" s="237" t="str">
        <f t="shared" si="17"/>
        <v/>
      </c>
      <c r="AR18" s="237" t="str">
        <f t="shared" si="36"/>
        <v/>
      </c>
      <c r="AS18" s="237" t="str">
        <f t="shared" si="18"/>
        <v/>
      </c>
      <c r="AU18" s="237">
        <f t="shared" si="19"/>
        <v>6</v>
      </c>
      <c r="AV18" s="237" t="s">
        <v>30</v>
      </c>
      <c r="AW18" s="237">
        <f t="shared" si="20"/>
        <v>1</v>
      </c>
      <c r="AX18" s="237">
        <f t="shared" si="21"/>
        <v>1</v>
      </c>
      <c r="AY18" s="237">
        <f t="shared" si="22"/>
        <v>1</v>
      </c>
      <c r="AZ18" s="237">
        <f t="shared" si="23"/>
        <v>1</v>
      </c>
      <c r="BA18" s="237">
        <f t="shared" si="24"/>
        <v>1</v>
      </c>
      <c r="BB18" s="237">
        <f t="shared" si="25"/>
        <v>1</v>
      </c>
      <c r="BE18" s="237">
        <f t="shared" si="37"/>
        <v>0</v>
      </c>
      <c r="BF18" s="237">
        <f t="shared" si="38"/>
        <v>0</v>
      </c>
      <c r="BG18" s="237">
        <f t="shared" si="39"/>
        <v>0</v>
      </c>
      <c r="BH18" s="237">
        <f t="shared" si="40"/>
        <v>0</v>
      </c>
      <c r="BJ18" s="237">
        <f t="shared" si="26"/>
        <v>1</v>
      </c>
      <c r="BK18" s="237">
        <f t="shared" si="27"/>
        <v>1</v>
      </c>
      <c r="BL18" s="237">
        <f t="shared" si="28"/>
        <v>1</v>
      </c>
      <c r="BM18" s="237">
        <f t="shared" si="29"/>
        <v>1</v>
      </c>
      <c r="BN18" s="237">
        <f t="shared" si="30"/>
        <v>1</v>
      </c>
      <c r="BO18" s="237">
        <f t="shared" si="31"/>
        <v>1</v>
      </c>
      <c r="BP18" s="237">
        <f t="shared" si="6"/>
        <v>0</v>
      </c>
      <c r="BQ18" s="237">
        <f t="shared" si="6"/>
        <v>0</v>
      </c>
      <c r="BR18" s="237">
        <f t="shared" si="6"/>
        <v>0</v>
      </c>
      <c r="BS18" s="237">
        <f t="shared" si="32"/>
        <v>0</v>
      </c>
      <c r="BT18" s="237">
        <f t="shared" si="7"/>
        <v>0</v>
      </c>
      <c r="BU18" s="237">
        <f t="shared" si="7"/>
        <v>0</v>
      </c>
      <c r="BV18" s="237">
        <f t="shared" si="7"/>
        <v>0</v>
      </c>
      <c r="BW18" s="237">
        <f t="shared" si="33"/>
        <v>0</v>
      </c>
      <c r="BX18" s="237">
        <f t="shared" si="8"/>
        <v>0</v>
      </c>
      <c r="BY18" s="237">
        <f t="shared" si="8"/>
        <v>0</v>
      </c>
      <c r="BZ18" s="237">
        <f t="shared" si="8"/>
        <v>0</v>
      </c>
      <c r="CA18" s="237">
        <f t="shared" si="34"/>
        <v>0</v>
      </c>
      <c r="CB18" s="237">
        <f t="shared" si="9"/>
        <v>0</v>
      </c>
      <c r="CC18" s="237">
        <f t="shared" si="9"/>
        <v>0</v>
      </c>
      <c r="CD18" s="237">
        <f t="shared" si="9"/>
        <v>0</v>
      </c>
      <c r="CE18" s="237">
        <f t="shared" si="9"/>
        <v>0</v>
      </c>
      <c r="CF18" s="237">
        <f t="shared" si="41"/>
        <v>0</v>
      </c>
      <c r="CG18" s="237">
        <f t="shared" si="41"/>
        <v>0</v>
      </c>
      <c r="CH18" s="237">
        <f t="shared" si="41"/>
        <v>0</v>
      </c>
      <c r="CI18" s="237">
        <f t="shared" si="41"/>
        <v>0</v>
      </c>
      <c r="CJ18" s="237">
        <f t="shared" si="11"/>
        <v>0</v>
      </c>
      <c r="CK18" s="237">
        <f t="shared" si="11"/>
        <v>0</v>
      </c>
      <c r="CL18" s="237">
        <f t="shared" si="11"/>
        <v>0</v>
      </c>
      <c r="CM18" s="237">
        <f t="shared" si="11"/>
        <v>0</v>
      </c>
      <c r="CO18" s="237">
        <f t="shared" si="35"/>
        <v>6</v>
      </c>
    </row>
    <row r="19" spans="2:93" s="83" customFormat="1" ht="42">
      <c r="B19" s="84">
        <f t="shared" si="12"/>
        <v>14</v>
      </c>
      <c r="C19" s="570"/>
      <c r="D19" s="386" t="s">
        <v>503</v>
      </c>
      <c r="E19" s="86" t="s">
        <v>491</v>
      </c>
      <c r="F19" s="387">
        <f t="shared" si="13"/>
        <v>6</v>
      </c>
      <c r="G19" s="189"/>
      <c r="H19" s="570"/>
      <c r="I19" s="191" t="s">
        <v>510</v>
      </c>
      <c r="J19" s="87" t="s">
        <v>511</v>
      </c>
      <c r="K19" s="257"/>
      <c r="L19" s="262"/>
      <c r="M19" s="257"/>
      <c r="N19" s="257"/>
      <c r="O19" s="257"/>
      <c r="P19" s="262"/>
      <c r="Q19" s="257"/>
      <c r="R19" s="257"/>
      <c r="S19" s="257"/>
      <c r="T19" s="262"/>
      <c r="U19" s="257"/>
      <c r="V19" s="257"/>
      <c r="W19" s="257"/>
      <c r="X19" s="262"/>
      <c r="Y19" s="257"/>
      <c r="Z19" s="257"/>
      <c r="AA19" s="257"/>
      <c r="AB19" s="262"/>
      <c r="AC19" s="257"/>
      <c r="AD19" s="257"/>
      <c r="AE19" s="257"/>
      <c r="AF19" s="262"/>
      <c r="AG19" s="257"/>
      <c r="AH19" s="257"/>
      <c r="AI19" s="238"/>
      <c r="AK19" s="85" t="s">
        <v>496</v>
      </c>
      <c r="AN19" s="237" t="str">
        <f t="shared" si="14"/>
        <v/>
      </c>
      <c r="AO19" s="237" t="str">
        <f t="shared" si="15"/>
        <v/>
      </c>
      <c r="AP19" s="237" t="str">
        <f t="shared" si="16"/>
        <v/>
      </c>
      <c r="AQ19" s="237" t="str">
        <f t="shared" si="17"/>
        <v/>
      </c>
      <c r="AR19" s="237" t="str">
        <f t="shared" si="36"/>
        <v/>
      </c>
      <c r="AS19" s="237" t="str">
        <f t="shared" si="18"/>
        <v/>
      </c>
      <c r="AU19" s="237">
        <f t="shared" si="19"/>
        <v>6</v>
      </c>
      <c r="AV19" s="237" t="s">
        <v>30</v>
      </c>
      <c r="AW19" s="237">
        <f t="shared" si="20"/>
        <v>1</v>
      </c>
      <c r="AX19" s="237">
        <f t="shared" si="21"/>
        <v>1</v>
      </c>
      <c r="AY19" s="237">
        <f t="shared" si="22"/>
        <v>1</v>
      </c>
      <c r="AZ19" s="237">
        <f t="shared" si="23"/>
        <v>1</v>
      </c>
      <c r="BA19" s="237">
        <f t="shared" si="24"/>
        <v>1</v>
      </c>
      <c r="BB19" s="237">
        <f t="shared" si="25"/>
        <v>1</v>
      </c>
      <c r="BE19" s="237">
        <f t="shared" si="37"/>
        <v>0</v>
      </c>
      <c r="BF19" s="237">
        <f t="shared" si="38"/>
        <v>0</v>
      </c>
      <c r="BG19" s="237">
        <f t="shared" si="39"/>
        <v>0</v>
      </c>
      <c r="BH19" s="237">
        <f t="shared" si="40"/>
        <v>0</v>
      </c>
      <c r="BJ19" s="237">
        <f t="shared" si="26"/>
        <v>1</v>
      </c>
      <c r="BK19" s="237">
        <f t="shared" si="27"/>
        <v>1</v>
      </c>
      <c r="BL19" s="237">
        <f t="shared" si="28"/>
        <v>1</v>
      </c>
      <c r="BM19" s="237">
        <f t="shared" si="29"/>
        <v>1</v>
      </c>
      <c r="BN19" s="237">
        <f t="shared" si="30"/>
        <v>1</v>
      </c>
      <c r="BO19" s="237">
        <f t="shared" si="31"/>
        <v>1</v>
      </c>
      <c r="BP19" s="237">
        <f t="shared" si="6"/>
        <v>0</v>
      </c>
      <c r="BQ19" s="237">
        <f t="shared" si="6"/>
        <v>0</v>
      </c>
      <c r="BR19" s="237">
        <f t="shared" si="6"/>
        <v>0</v>
      </c>
      <c r="BS19" s="237">
        <f t="shared" si="32"/>
        <v>0</v>
      </c>
      <c r="BT19" s="237">
        <f t="shared" si="7"/>
        <v>0</v>
      </c>
      <c r="BU19" s="237">
        <f t="shared" si="7"/>
        <v>0</v>
      </c>
      <c r="BV19" s="237">
        <f t="shared" si="7"/>
        <v>0</v>
      </c>
      <c r="BW19" s="237">
        <f t="shared" si="33"/>
        <v>0</v>
      </c>
      <c r="BX19" s="237">
        <f t="shared" si="8"/>
        <v>0</v>
      </c>
      <c r="BY19" s="237">
        <f t="shared" si="8"/>
        <v>0</v>
      </c>
      <c r="BZ19" s="237">
        <f t="shared" si="8"/>
        <v>0</v>
      </c>
      <c r="CA19" s="237">
        <f t="shared" si="34"/>
        <v>0</v>
      </c>
      <c r="CB19" s="237">
        <f t="shared" si="9"/>
        <v>0</v>
      </c>
      <c r="CC19" s="237">
        <f t="shared" si="9"/>
        <v>0</v>
      </c>
      <c r="CD19" s="237">
        <f t="shared" si="9"/>
        <v>0</v>
      </c>
      <c r="CE19" s="237">
        <f t="shared" si="9"/>
        <v>0</v>
      </c>
      <c r="CF19" s="237">
        <f t="shared" si="41"/>
        <v>0</v>
      </c>
      <c r="CG19" s="237">
        <f t="shared" si="41"/>
        <v>0</v>
      </c>
      <c r="CH19" s="237">
        <f t="shared" si="41"/>
        <v>0</v>
      </c>
      <c r="CI19" s="237">
        <f t="shared" si="41"/>
        <v>0</v>
      </c>
      <c r="CJ19" s="237">
        <f t="shared" si="11"/>
        <v>0</v>
      </c>
      <c r="CK19" s="237">
        <f t="shared" si="11"/>
        <v>0</v>
      </c>
      <c r="CL19" s="237">
        <f t="shared" si="11"/>
        <v>0</v>
      </c>
      <c r="CM19" s="237">
        <f t="shared" si="11"/>
        <v>0</v>
      </c>
      <c r="CO19" s="237">
        <f t="shared" si="35"/>
        <v>6</v>
      </c>
    </row>
    <row r="20" spans="2:93" s="83" customFormat="1" ht="42">
      <c r="B20" s="84">
        <f t="shared" si="12"/>
        <v>15</v>
      </c>
      <c r="C20" s="570"/>
      <c r="D20" s="323"/>
      <c r="E20" s="86" t="s">
        <v>498</v>
      </c>
      <c r="F20" s="387">
        <f t="shared" si="13"/>
        <v>6</v>
      </c>
      <c r="G20" s="189"/>
      <c r="H20" s="570"/>
      <c r="I20" s="191" t="s">
        <v>512</v>
      </c>
      <c r="J20" s="87" t="s">
        <v>511</v>
      </c>
      <c r="K20" s="257"/>
      <c r="L20" s="262"/>
      <c r="M20" s="257"/>
      <c r="N20" s="257"/>
      <c r="O20" s="257"/>
      <c r="P20" s="262"/>
      <c r="Q20" s="257"/>
      <c r="R20" s="257"/>
      <c r="S20" s="257"/>
      <c r="T20" s="262"/>
      <c r="U20" s="257"/>
      <c r="V20" s="257"/>
      <c r="W20" s="257"/>
      <c r="X20" s="262"/>
      <c r="Y20" s="257"/>
      <c r="Z20" s="257"/>
      <c r="AA20" s="257"/>
      <c r="AB20" s="262"/>
      <c r="AC20" s="257"/>
      <c r="AD20" s="257"/>
      <c r="AE20" s="257"/>
      <c r="AF20" s="262"/>
      <c r="AG20" s="257"/>
      <c r="AH20" s="257"/>
      <c r="AI20" s="238"/>
      <c r="AK20" s="85" t="s">
        <v>496</v>
      </c>
      <c r="AN20" s="237" t="str">
        <f t="shared" ref="AN20:AN62" si="42">IF(K20=0,"",K20)</f>
        <v/>
      </c>
      <c r="AO20" s="237" t="str">
        <f t="shared" ref="AO20:AO62" si="43">IF(O20=0,"",O20)</f>
        <v/>
      </c>
      <c r="AP20" s="237" t="str">
        <f t="shared" ref="AP20:AP62" si="44">IF(S20=0,"",S20)</f>
        <v/>
      </c>
      <c r="AQ20" s="237" t="str">
        <f t="shared" ref="AQ20:AQ62" si="45">IF(W20=0,"",W20)</f>
        <v/>
      </c>
      <c r="AR20" s="237" t="str">
        <f t="shared" si="36"/>
        <v/>
      </c>
      <c r="AS20" s="237" t="str">
        <f t="shared" ref="AS20:AS62" si="46">IF(AE20=0,"",AE20)</f>
        <v/>
      </c>
      <c r="AU20" s="237">
        <f t="shared" ref="AU20:AU62" si="47">SUM(AW20:BB20)</f>
        <v>6</v>
      </c>
      <c r="AV20" s="237" t="s">
        <v>30</v>
      </c>
      <c r="AW20" s="237">
        <f t="shared" ref="AW20:AW62" si="48">IF(AN20&lt;&gt;"-", 1,0)</f>
        <v>1</v>
      </c>
      <c r="AX20" s="237">
        <f t="shared" ref="AX20:AX62" si="49">IF(AO20&lt;&gt;"-", 1,0)</f>
        <v>1</v>
      </c>
      <c r="AY20" s="237">
        <f t="shared" ref="AY20:AY62" si="50">IF(AP20&lt;&gt;"-", 1,0)</f>
        <v>1</v>
      </c>
      <c r="AZ20" s="237">
        <f t="shared" ref="AZ20:BA62" si="51">IF(AQ20&lt;&gt;"-", 1,0)</f>
        <v>1</v>
      </c>
      <c r="BA20" s="237">
        <f t="shared" si="51"/>
        <v>1</v>
      </c>
      <c r="BB20" s="237">
        <f t="shared" ref="BB20:BB62" si="52">IF(AS20&lt;&gt;"-", 1,0)</f>
        <v>1</v>
      </c>
      <c r="BE20" s="237">
        <f t="shared" si="37"/>
        <v>0</v>
      </c>
      <c r="BF20" s="237">
        <f t="shared" si="38"/>
        <v>0</v>
      </c>
      <c r="BG20" s="237">
        <f t="shared" si="39"/>
        <v>0</v>
      </c>
      <c r="BH20" s="237">
        <f t="shared" si="40"/>
        <v>0</v>
      </c>
      <c r="BJ20" s="237">
        <f t="shared" ref="BJ20:BJ62" si="53">IF(OR(AN20="-", AN20="NA"),0,AW20)</f>
        <v>1</v>
      </c>
      <c r="BK20" s="237">
        <f t="shared" ref="BK20:BK62" si="54">IF(OR(AO20="-", AO20="NA"),0,AX20)</f>
        <v>1</v>
      </c>
      <c r="BL20" s="237">
        <f t="shared" ref="BL20:BL62" si="55">IF(OR(AP20="-", AP20="NA"),0,AY20)</f>
        <v>1</v>
      </c>
      <c r="BM20" s="237">
        <f t="shared" ref="BM20:BN62" si="56">IF(OR(AQ20="-", AQ20="NA"),0,AZ20)</f>
        <v>1</v>
      </c>
      <c r="BN20" s="237">
        <f t="shared" si="56"/>
        <v>1</v>
      </c>
      <c r="BO20" s="237">
        <f t="shared" ref="BO20:BO62" si="57">IF(OR(AS20="-", AS20="NA"),0,BB20)</f>
        <v>1</v>
      </c>
      <c r="BP20" s="237">
        <f t="shared" si="6"/>
        <v>0</v>
      </c>
      <c r="BQ20" s="237">
        <f t="shared" si="6"/>
        <v>0</v>
      </c>
      <c r="BR20" s="237">
        <f t="shared" si="6"/>
        <v>0</v>
      </c>
      <c r="BS20" s="237">
        <f t="shared" si="32"/>
        <v>0</v>
      </c>
      <c r="BT20" s="237">
        <f t="shared" si="7"/>
        <v>0</v>
      </c>
      <c r="BU20" s="237">
        <f t="shared" si="7"/>
        <v>0</v>
      </c>
      <c r="BV20" s="237">
        <f t="shared" si="7"/>
        <v>0</v>
      </c>
      <c r="BW20" s="237">
        <f t="shared" si="33"/>
        <v>0</v>
      </c>
      <c r="BX20" s="237">
        <f t="shared" si="8"/>
        <v>0</v>
      </c>
      <c r="BY20" s="237">
        <f t="shared" si="8"/>
        <v>0</v>
      </c>
      <c r="BZ20" s="237">
        <f t="shared" si="8"/>
        <v>0</v>
      </c>
      <c r="CA20" s="237">
        <f t="shared" si="34"/>
        <v>0</v>
      </c>
      <c r="CB20" s="237">
        <f t="shared" si="9"/>
        <v>0</v>
      </c>
      <c r="CC20" s="237">
        <f t="shared" si="9"/>
        <v>0</v>
      </c>
      <c r="CD20" s="237">
        <f t="shared" si="9"/>
        <v>0</v>
      </c>
      <c r="CE20" s="237">
        <f t="shared" si="9"/>
        <v>0</v>
      </c>
      <c r="CF20" s="237">
        <f t="shared" si="41"/>
        <v>0</v>
      </c>
      <c r="CG20" s="237">
        <f t="shared" si="41"/>
        <v>0</v>
      </c>
      <c r="CH20" s="237">
        <f t="shared" si="41"/>
        <v>0</v>
      </c>
      <c r="CI20" s="237">
        <f t="shared" si="41"/>
        <v>0</v>
      </c>
      <c r="CJ20" s="237">
        <f t="shared" si="11"/>
        <v>0</v>
      </c>
      <c r="CK20" s="237">
        <f t="shared" si="11"/>
        <v>0</v>
      </c>
      <c r="CL20" s="237">
        <f t="shared" si="11"/>
        <v>0</v>
      </c>
      <c r="CM20" s="237">
        <f t="shared" si="11"/>
        <v>0</v>
      </c>
      <c r="CO20" s="237">
        <f t="shared" ref="CO20:CO62" si="58">IF(AK20&lt;&gt;"Manual",SUM(BJ20:BO20),0)</f>
        <v>6</v>
      </c>
    </row>
    <row r="21" spans="2:93" s="83" customFormat="1" ht="42">
      <c r="B21" s="84">
        <f t="shared" si="12"/>
        <v>16</v>
      </c>
      <c r="C21" s="570"/>
      <c r="D21" s="88"/>
      <c r="E21" s="86" t="s">
        <v>500</v>
      </c>
      <c r="F21" s="387">
        <f t="shared" si="13"/>
        <v>6</v>
      </c>
      <c r="G21" s="189"/>
      <c r="H21" s="570"/>
      <c r="I21" s="191" t="s">
        <v>513</v>
      </c>
      <c r="J21" s="87" t="s">
        <v>495</v>
      </c>
      <c r="K21" s="257"/>
      <c r="L21" s="262"/>
      <c r="M21" s="257"/>
      <c r="N21" s="257"/>
      <c r="O21" s="257"/>
      <c r="P21" s="262"/>
      <c r="Q21" s="257"/>
      <c r="R21" s="257"/>
      <c r="S21" s="257"/>
      <c r="T21" s="262"/>
      <c r="U21" s="257"/>
      <c r="V21" s="257"/>
      <c r="W21" s="257"/>
      <c r="X21" s="262"/>
      <c r="Y21" s="257"/>
      <c r="Z21" s="257"/>
      <c r="AA21" s="257"/>
      <c r="AB21" s="262"/>
      <c r="AC21" s="257"/>
      <c r="AD21" s="257"/>
      <c r="AE21" s="257"/>
      <c r="AF21" s="262"/>
      <c r="AG21" s="257"/>
      <c r="AH21" s="257"/>
      <c r="AI21" s="238"/>
      <c r="AK21" s="85" t="s">
        <v>496</v>
      </c>
      <c r="AN21" s="237" t="str">
        <f t="shared" si="42"/>
        <v/>
      </c>
      <c r="AO21" s="237" t="str">
        <f t="shared" si="43"/>
        <v/>
      </c>
      <c r="AP21" s="237" t="str">
        <f t="shared" si="44"/>
        <v/>
      </c>
      <c r="AQ21" s="237" t="str">
        <f t="shared" si="45"/>
        <v/>
      </c>
      <c r="AR21" s="237" t="str">
        <f t="shared" si="36"/>
        <v/>
      </c>
      <c r="AS21" s="237" t="str">
        <f t="shared" si="46"/>
        <v/>
      </c>
      <c r="AU21" s="237">
        <f t="shared" si="47"/>
        <v>6</v>
      </c>
      <c r="AV21" s="237" t="s">
        <v>30</v>
      </c>
      <c r="AW21" s="237">
        <f t="shared" si="48"/>
        <v>1</v>
      </c>
      <c r="AX21" s="237">
        <f t="shared" si="49"/>
        <v>1</v>
      </c>
      <c r="AY21" s="237">
        <f t="shared" si="50"/>
        <v>1</v>
      </c>
      <c r="AZ21" s="237">
        <f t="shared" si="51"/>
        <v>1</v>
      </c>
      <c r="BA21" s="237">
        <f t="shared" si="51"/>
        <v>1</v>
      </c>
      <c r="BB21" s="237">
        <f t="shared" si="52"/>
        <v>1</v>
      </c>
      <c r="BE21" s="237">
        <f t="shared" si="37"/>
        <v>0</v>
      </c>
      <c r="BF21" s="237">
        <f t="shared" si="38"/>
        <v>0</v>
      </c>
      <c r="BG21" s="237">
        <f t="shared" si="39"/>
        <v>0</v>
      </c>
      <c r="BH21" s="237">
        <f t="shared" si="40"/>
        <v>0</v>
      </c>
      <c r="BJ21" s="237">
        <f t="shared" si="53"/>
        <v>1</v>
      </c>
      <c r="BK21" s="237">
        <f t="shared" si="54"/>
        <v>1</v>
      </c>
      <c r="BL21" s="237">
        <f t="shared" si="55"/>
        <v>1</v>
      </c>
      <c r="BM21" s="237">
        <f t="shared" si="56"/>
        <v>1</v>
      </c>
      <c r="BN21" s="237">
        <f t="shared" si="56"/>
        <v>1</v>
      </c>
      <c r="BO21" s="237">
        <f t="shared" si="57"/>
        <v>1</v>
      </c>
      <c r="BP21" s="237">
        <f t="shared" si="6"/>
        <v>0</v>
      </c>
      <c r="BQ21" s="237">
        <f t="shared" si="6"/>
        <v>0</v>
      </c>
      <c r="BR21" s="237">
        <f t="shared" si="6"/>
        <v>0</v>
      </c>
      <c r="BS21" s="237">
        <f t="shared" si="32"/>
        <v>0</v>
      </c>
      <c r="BT21" s="237">
        <f t="shared" si="7"/>
        <v>0</v>
      </c>
      <c r="BU21" s="237">
        <f t="shared" si="7"/>
        <v>0</v>
      </c>
      <c r="BV21" s="237">
        <f t="shared" si="7"/>
        <v>0</v>
      </c>
      <c r="BW21" s="237">
        <f t="shared" si="33"/>
        <v>0</v>
      </c>
      <c r="BX21" s="237">
        <f t="shared" si="8"/>
        <v>0</v>
      </c>
      <c r="BY21" s="237">
        <f t="shared" si="8"/>
        <v>0</v>
      </c>
      <c r="BZ21" s="237">
        <f t="shared" si="8"/>
        <v>0</v>
      </c>
      <c r="CA21" s="237">
        <f t="shared" si="34"/>
        <v>0</v>
      </c>
      <c r="CB21" s="237">
        <f t="shared" si="9"/>
        <v>0</v>
      </c>
      <c r="CC21" s="237">
        <f t="shared" si="9"/>
        <v>0</v>
      </c>
      <c r="CD21" s="237">
        <f t="shared" si="9"/>
        <v>0</v>
      </c>
      <c r="CE21" s="237">
        <f t="shared" si="9"/>
        <v>0</v>
      </c>
      <c r="CF21" s="237">
        <f t="shared" si="41"/>
        <v>0</v>
      </c>
      <c r="CG21" s="237">
        <f t="shared" si="41"/>
        <v>0</v>
      </c>
      <c r="CH21" s="237">
        <f t="shared" si="41"/>
        <v>0</v>
      </c>
      <c r="CI21" s="237">
        <f t="shared" si="41"/>
        <v>0</v>
      </c>
      <c r="CJ21" s="237">
        <f t="shared" si="11"/>
        <v>0</v>
      </c>
      <c r="CK21" s="237">
        <f t="shared" si="11"/>
        <v>0</v>
      </c>
      <c r="CL21" s="237">
        <f t="shared" si="11"/>
        <v>0</v>
      </c>
      <c r="CM21" s="237">
        <f t="shared" si="11"/>
        <v>0</v>
      </c>
      <c r="CO21" s="237">
        <f t="shared" si="58"/>
        <v>6</v>
      </c>
    </row>
    <row r="22" spans="2:93" s="83" customFormat="1" ht="42">
      <c r="B22" s="84">
        <f t="shared" si="12"/>
        <v>17</v>
      </c>
      <c r="C22" s="323"/>
      <c r="D22" s="386" t="s">
        <v>505</v>
      </c>
      <c r="E22" s="86" t="s">
        <v>491</v>
      </c>
      <c r="F22" s="387">
        <f t="shared" si="13"/>
        <v>6</v>
      </c>
      <c r="G22" s="189"/>
      <c r="H22" s="90"/>
      <c r="I22" s="191" t="s">
        <v>514</v>
      </c>
      <c r="J22" s="87" t="s">
        <v>502</v>
      </c>
      <c r="K22" s="257"/>
      <c r="L22" s="262"/>
      <c r="M22" s="257"/>
      <c r="N22" s="257"/>
      <c r="O22" s="257"/>
      <c r="P22" s="262"/>
      <c r="Q22" s="257"/>
      <c r="R22" s="257"/>
      <c r="S22" s="257"/>
      <c r="T22" s="262"/>
      <c r="U22" s="257"/>
      <c r="V22" s="257"/>
      <c r="W22" s="257"/>
      <c r="X22" s="262"/>
      <c r="Y22" s="257"/>
      <c r="Z22" s="257"/>
      <c r="AA22" s="257"/>
      <c r="AB22" s="262"/>
      <c r="AC22" s="257"/>
      <c r="AD22" s="257"/>
      <c r="AE22" s="257"/>
      <c r="AF22" s="262"/>
      <c r="AG22" s="257"/>
      <c r="AH22" s="257"/>
      <c r="AI22" s="238"/>
      <c r="AK22" s="85" t="s">
        <v>496</v>
      </c>
      <c r="AN22" s="237" t="str">
        <f t="shared" si="42"/>
        <v/>
      </c>
      <c r="AO22" s="237" t="str">
        <f t="shared" si="43"/>
        <v/>
      </c>
      <c r="AP22" s="237" t="str">
        <f t="shared" si="44"/>
        <v/>
      </c>
      <c r="AQ22" s="237" t="str">
        <f t="shared" si="45"/>
        <v/>
      </c>
      <c r="AR22" s="237" t="str">
        <f t="shared" si="36"/>
        <v/>
      </c>
      <c r="AS22" s="237" t="str">
        <f t="shared" si="46"/>
        <v/>
      </c>
      <c r="AU22" s="237">
        <f t="shared" si="47"/>
        <v>6</v>
      </c>
      <c r="AV22" s="237" t="s">
        <v>30</v>
      </c>
      <c r="AW22" s="237">
        <f t="shared" si="48"/>
        <v>1</v>
      </c>
      <c r="AX22" s="237">
        <f t="shared" si="49"/>
        <v>1</v>
      </c>
      <c r="AY22" s="237">
        <f t="shared" si="50"/>
        <v>1</v>
      </c>
      <c r="AZ22" s="237">
        <f t="shared" si="51"/>
        <v>1</v>
      </c>
      <c r="BA22" s="237">
        <f t="shared" si="51"/>
        <v>1</v>
      </c>
      <c r="BB22" s="237">
        <f t="shared" si="52"/>
        <v>1</v>
      </c>
      <c r="BE22" s="237">
        <f t="shared" si="37"/>
        <v>0</v>
      </c>
      <c r="BF22" s="237">
        <f t="shared" si="38"/>
        <v>0</v>
      </c>
      <c r="BG22" s="237">
        <f t="shared" si="39"/>
        <v>0</v>
      </c>
      <c r="BH22" s="237">
        <f t="shared" si="40"/>
        <v>0</v>
      </c>
      <c r="BJ22" s="237">
        <f t="shared" si="53"/>
        <v>1</v>
      </c>
      <c r="BK22" s="237">
        <f t="shared" si="54"/>
        <v>1</v>
      </c>
      <c r="BL22" s="237">
        <f t="shared" si="55"/>
        <v>1</v>
      </c>
      <c r="BM22" s="237">
        <f t="shared" si="56"/>
        <v>1</v>
      </c>
      <c r="BN22" s="237">
        <f t="shared" si="56"/>
        <v>1</v>
      </c>
      <c r="BO22" s="237">
        <f t="shared" si="57"/>
        <v>1</v>
      </c>
      <c r="BP22" s="237">
        <f t="shared" si="6"/>
        <v>0</v>
      </c>
      <c r="BQ22" s="237">
        <f t="shared" si="6"/>
        <v>0</v>
      </c>
      <c r="BR22" s="237">
        <f t="shared" si="6"/>
        <v>0</v>
      </c>
      <c r="BS22" s="237">
        <f t="shared" si="32"/>
        <v>0</v>
      </c>
      <c r="BT22" s="237">
        <f t="shared" si="7"/>
        <v>0</v>
      </c>
      <c r="BU22" s="237">
        <f t="shared" si="7"/>
        <v>0</v>
      </c>
      <c r="BV22" s="237">
        <f t="shared" si="7"/>
        <v>0</v>
      </c>
      <c r="BW22" s="237">
        <f t="shared" si="33"/>
        <v>0</v>
      </c>
      <c r="BX22" s="237">
        <f t="shared" si="8"/>
        <v>0</v>
      </c>
      <c r="BY22" s="237">
        <f t="shared" si="8"/>
        <v>0</v>
      </c>
      <c r="BZ22" s="237">
        <f t="shared" si="8"/>
        <v>0</v>
      </c>
      <c r="CA22" s="237">
        <f t="shared" si="34"/>
        <v>0</v>
      </c>
      <c r="CB22" s="237">
        <f t="shared" si="9"/>
        <v>0</v>
      </c>
      <c r="CC22" s="237">
        <f t="shared" si="9"/>
        <v>0</v>
      </c>
      <c r="CD22" s="237">
        <f t="shared" si="9"/>
        <v>0</v>
      </c>
      <c r="CE22" s="237">
        <f t="shared" si="9"/>
        <v>0</v>
      </c>
      <c r="CF22" s="237">
        <f t="shared" si="41"/>
        <v>0</v>
      </c>
      <c r="CG22" s="237">
        <f t="shared" si="41"/>
        <v>0</v>
      </c>
      <c r="CH22" s="237">
        <f t="shared" si="41"/>
        <v>0</v>
      </c>
      <c r="CI22" s="237">
        <f t="shared" si="41"/>
        <v>0</v>
      </c>
      <c r="CJ22" s="237">
        <f t="shared" si="11"/>
        <v>0</v>
      </c>
      <c r="CK22" s="237">
        <f t="shared" si="11"/>
        <v>0</v>
      </c>
      <c r="CL22" s="237">
        <f t="shared" si="11"/>
        <v>0</v>
      </c>
      <c r="CM22" s="237">
        <f t="shared" si="11"/>
        <v>0</v>
      </c>
      <c r="CO22" s="237">
        <f t="shared" si="58"/>
        <v>6</v>
      </c>
    </row>
    <row r="23" spans="2:93" s="83" customFormat="1" ht="42">
      <c r="B23" s="84">
        <f t="shared" si="12"/>
        <v>18</v>
      </c>
      <c r="C23" s="323"/>
      <c r="D23" s="323"/>
      <c r="E23" s="86" t="s">
        <v>498</v>
      </c>
      <c r="F23" s="387">
        <f t="shared" si="13"/>
        <v>6</v>
      </c>
      <c r="G23" s="189"/>
      <c r="H23" s="90"/>
      <c r="I23" s="191" t="s">
        <v>515</v>
      </c>
      <c r="J23" s="87" t="s">
        <v>502</v>
      </c>
      <c r="K23" s="257"/>
      <c r="L23" s="262"/>
      <c r="M23" s="257"/>
      <c r="N23" s="257"/>
      <c r="O23" s="257"/>
      <c r="P23" s="262"/>
      <c r="Q23" s="257"/>
      <c r="R23" s="257"/>
      <c r="S23" s="257"/>
      <c r="T23" s="262"/>
      <c r="U23" s="257"/>
      <c r="V23" s="257"/>
      <c r="W23" s="257"/>
      <c r="X23" s="262"/>
      <c r="Y23" s="257"/>
      <c r="Z23" s="257"/>
      <c r="AA23" s="257"/>
      <c r="AB23" s="262"/>
      <c r="AC23" s="257"/>
      <c r="AD23" s="257"/>
      <c r="AE23" s="257"/>
      <c r="AF23" s="262"/>
      <c r="AG23" s="257"/>
      <c r="AH23" s="257"/>
      <c r="AI23" s="238"/>
      <c r="AK23" s="85" t="s">
        <v>496</v>
      </c>
      <c r="AN23" s="237" t="str">
        <f t="shared" si="42"/>
        <v/>
      </c>
      <c r="AO23" s="237" t="str">
        <f t="shared" si="43"/>
        <v/>
      </c>
      <c r="AP23" s="237" t="str">
        <f t="shared" si="44"/>
        <v/>
      </c>
      <c r="AQ23" s="237" t="str">
        <f t="shared" si="45"/>
        <v/>
      </c>
      <c r="AR23" s="237" t="str">
        <f t="shared" si="36"/>
        <v/>
      </c>
      <c r="AS23" s="237" t="str">
        <f t="shared" si="46"/>
        <v/>
      </c>
      <c r="AU23" s="237">
        <f t="shared" si="47"/>
        <v>6</v>
      </c>
      <c r="AV23" s="237" t="s">
        <v>30</v>
      </c>
      <c r="AW23" s="237">
        <f t="shared" si="48"/>
        <v>1</v>
      </c>
      <c r="AX23" s="237">
        <f t="shared" si="49"/>
        <v>1</v>
      </c>
      <c r="AY23" s="237">
        <f t="shared" si="50"/>
        <v>1</v>
      </c>
      <c r="AZ23" s="237">
        <f t="shared" si="51"/>
        <v>1</v>
      </c>
      <c r="BA23" s="237">
        <f t="shared" si="51"/>
        <v>1</v>
      </c>
      <c r="BB23" s="237">
        <f t="shared" si="52"/>
        <v>1</v>
      </c>
      <c r="BE23" s="237">
        <f t="shared" si="37"/>
        <v>0</v>
      </c>
      <c r="BF23" s="237">
        <f t="shared" si="38"/>
        <v>0</v>
      </c>
      <c r="BG23" s="237">
        <f t="shared" si="39"/>
        <v>0</v>
      </c>
      <c r="BH23" s="237">
        <f t="shared" si="40"/>
        <v>0</v>
      </c>
      <c r="BJ23" s="237">
        <f t="shared" si="53"/>
        <v>1</v>
      </c>
      <c r="BK23" s="237">
        <f t="shared" si="54"/>
        <v>1</v>
      </c>
      <c r="BL23" s="237">
        <f t="shared" si="55"/>
        <v>1</v>
      </c>
      <c r="BM23" s="237">
        <f t="shared" si="56"/>
        <v>1</v>
      </c>
      <c r="BN23" s="237">
        <f t="shared" si="56"/>
        <v>1</v>
      </c>
      <c r="BO23" s="237">
        <f t="shared" si="57"/>
        <v>1</v>
      </c>
      <c r="BP23" s="237">
        <f t="shared" si="6"/>
        <v>0</v>
      </c>
      <c r="BQ23" s="237">
        <f t="shared" si="6"/>
        <v>0</v>
      </c>
      <c r="BR23" s="237">
        <f t="shared" si="6"/>
        <v>0</v>
      </c>
      <c r="BS23" s="237">
        <f t="shared" si="32"/>
        <v>0</v>
      </c>
      <c r="BT23" s="237">
        <f t="shared" si="7"/>
        <v>0</v>
      </c>
      <c r="BU23" s="237">
        <f t="shared" si="7"/>
        <v>0</v>
      </c>
      <c r="BV23" s="237">
        <f t="shared" si="7"/>
        <v>0</v>
      </c>
      <c r="BW23" s="237">
        <f t="shared" si="33"/>
        <v>0</v>
      </c>
      <c r="BX23" s="237">
        <f t="shared" si="8"/>
        <v>0</v>
      </c>
      <c r="BY23" s="237">
        <f t="shared" si="8"/>
        <v>0</v>
      </c>
      <c r="BZ23" s="237">
        <f t="shared" si="8"/>
        <v>0</v>
      </c>
      <c r="CA23" s="237">
        <f t="shared" si="34"/>
        <v>0</v>
      </c>
      <c r="CB23" s="237">
        <f t="shared" ref="CB23:CE62" si="59">IF($AQ23=CB$5,$AZ23,0)</f>
        <v>0</v>
      </c>
      <c r="CC23" s="237">
        <f t="shared" si="59"/>
        <v>0</v>
      </c>
      <c r="CD23" s="237">
        <f t="shared" si="59"/>
        <v>0</v>
      </c>
      <c r="CE23" s="237">
        <f t="shared" si="59"/>
        <v>0</v>
      </c>
      <c r="CF23" s="237">
        <f t="shared" si="41"/>
        <v>0</v>
      </c>
      <c r="CG23" s="237">
        <f t="shared" si="41"/>
        <v>0</v>
      </c>
      <c r="CH23" s="237">
        <f t="shared" si="41"/>
        <v>0</v>
      </c>
      <c r="CI23" s="237">
        <f t="shared" si="41"/>
        <v>0</v>
      </c>
      <c r="CJ23" s="237">
        <f t="shared" si="11"/>
        <v>0</v>
      </c>
      <c r="CK23" s="237">
        <f t="shared" si="11"/>
        <v>0</v>
      </c>
      <c r="CL23" s="237">
        <f t="shared" si="11"/>
        <v>0</v>
      </c>
      <c r="CM23" s="237">
        <f t="shared" si="11"/>
        <v>0</v>
      </c>
      <c r="CO23" s="237">
        <f t="shared" si="58"/>
        <v>6</v>
      </c>
    </row>
    <row r="24" spans="2:93" s="83" customFormat="1" ht="42">
      <c r="B24" s="84">
        <f t="shared" si="12"/>
        <v>19</v>
      </c>
      <c r="C24" s="88"/>
      <c r="D24" s="88"/>
      <c r="E24" s="86" t="s">
        <v>500</v>
      </c>
      <c r="F24" s="387">
        <f t="shared" si="13"/>
        <v>6</v>
      </c>
      <c r="G24" s="189"/>
      <c r="H24" s="90"/>
      <c r="I24" s="191" t="s">
        <v>516</v>
      </c>
      <c r="J24" s="87" t="s">
        <v>495</v>
      </c>
      <c r="K24" s="257"/>
      <c r="L24" s="262"/>
      <c r="M24" s="257"/>
      <c r="N24" s="257"/>
      <c r="O24" s="257"/>
      <c r="P24" s="262"/>
      <c r="Q24" s="257"/>
      <c r="R24" s="257"/>
      <c r="S24" s="257"/>
      <c r="T24" s="262"/>
      <c r="U24" s="257"/>
      <c r="V24" s="257"/>
      <c r="W24" s="257"/>
      <c r="X24" s="262"/>
      <c r="Y24" s="257"/>
      <c r="Z24" s="257"/>
      <c r="AA24" s="257"/>
      <c r="AB24" s="262"/>
      <c r="AC24" s="257"/>
      <c r="AD24" s="257"/>
      <c r="AE24" s="257"/>
      <c r="AF24" s="262"/>
      <c r="AG24" s="257"/>
      <c r="AH24" s="257"/>
      <c r="AI24" s="238"/>
      <c r="AK24" s="85" t="s">
        <v>496</v>
      </c>
      <c r="AN24" s="237" t="str">
        <f t="shared" si="42"/>
        <v/>
      </c>
      <c r="AO24" s="237" t="str">
        <f t="shared" si="43"/>
        <v/>
      </c>
      <c r="AP24" s="237" t="str">
        <f t="shared" si="44"/>
        <v/>
      </c>
      <c r="AQ24" s="237" t="str">
        <f t="shared" si="45"/>
        <v/>
      </c>
      <c r="AR24" s="237" t="str">
        <f t="shared" si="36"/>
        <v/>
      </c>
      <c r="AS24" s="237" t="str">
        <f t="shared" si="46"/>
        <v/>
      </c>
      <c r="AU24" s="237">
        <f t="shared" si="47"/>
        <v>6</v>
      </c>
      <c r="AV24" s="237" t="s">
        <v>30</v>
      </c>
      <c r="AW24" s="237">
        <f t="shared" si="48"/>
        <v>1</v>
      </c>
      <c r="AX24" s="237">
        <f t="shared" si="49"/>
        <v>1</v>
      </c>
      <c r="AY24" s="237">
        <f t="shared" si="50"/>
        <v>1</v>
      </c>
      <c r="AZ24" s="237">
        <f t="shared" si="51"/>
        <v>1</v>
      </c>
      <c r="BA24" s="237">
        <f t="shared" si="51"/>
        <v>1</v>
      </c>
      <c r="BB24" s="237">
        <f t="shared" si="52"/>
        <v>1</v>
      </c>
      <c r="BE24" s="237">
        <f t="shared" si="37"/>
        <v>0</v>
      </c>
      <c r="BF24" s="237">
        <f t="shared" si="38"/>
        <v>0</v>
      </c>
      <c r="BG24" s="237">
        <f t="shared" si="39"/>
        <v>0</v>
      </c>
      <c r="BH24" s="237">
        <f t="shared" si="40"/>
        <v>0</v>
      </c>
      <c r="BJ24" s="237">
        <f t="shared" si="53"/>
        <v>1</v>
      </c>
      <c r="BK24" s="237">
        <f t="shared" si="54"/>
        <v>1</v>
      </c>
      <c r="BL24" s="237">
        <f t="shared" si="55"/>
        <v>1</v>
      </c>
      <c r="BM24" s="237">
        <f t="shared" si="56"/>
        <v>1</v>
      </c>
      <c r="BN24" s="237">
        <f t="shared" si="56"/>
        <v>1</v>
      </c>
      <c r="BO24" s="237">
        <f t="shared" si="57"/>
        <v>1</v>
      </c>
      <c r="BP24" s="237">
        <f t="shared" si="6"/>
        <v>0</v>
      </c>
      <c r="BQ24" s="237">
        <f t="shared" si="6"/>
        <v>0</v>
      </c>
      <c r="BR24" s="237">
        <f t="shared" si="6"/>
        <v>0</v>
      </c>
      <c r="BS24" s="237">
        <f t="shared" si="32"/>
        <v>0</v>
      </c>
      <c r="BT24" s="237">
        <f t="shared" si="7"/>
        <v>0</v>
      </c>
      <c r="BU24" s="237">
        <f t="shared" si="7"/>
        <v>0</v>
      </c>
      <c r="BV24" s="237">
        <f t="shared" si="7"/>
        <v>0</v>
      </c>
      <c r="BW24" s="237">
        <f t="shared" si="33"/>
        <v>0</v>
      </c>
      <c r="BX24" s="237">
        <f t="shared" si="8"/>
        <v>0</v>
      </c>
      <c r="BY24" s="237">
        <f t="shared" si="8"/>
        <v>0</v>
      </c>
      <c r="BZ24" s="237">
        <f t="shared" si="8"/>
        <v>0</v>
      </c>
      <c r="CA24" s="237">
        <f t="shared" si="34"/>
        <v>0</v>
      </c>
      <c r="CB24" s="237">
        <f t="shared" si="59"/>
        <v>0</v>
      </c>
      <c r="CC24" s="237">
        <f t="shared" si="59"/>
        <v>0</v>
      </c>
      <c r="CD24" s="237">
        <f t="shared" si="59"/>
        <v>0</v>
      </c>
      <c r="CE24" s="237">
        <f t="shared" si="59"/>
        <v>0</v>
      </c>
      <c r="CF24" s="237">
        <f t="shared" si="41"/>
        <v>0</v>
      </c>
      <c r="CG24" s="237">
        <f t="shared" si="41"/>
        <v>0</v>
      </c>
      <c r="CH24" s="237">
        <f t="shared" si="41"/>
        <v>0</v>
      </c>
      <c r="CI24" s="237">
        <f t="shared" si="41"/>
        <v>0</v>
      </c>
      <c r="CJ24" s="237">
        <f t="shared" si="11"/>
        <v>0</v>
      </c>
      <c r="CK24" s="237">
        <f t="shared" si="11"/>
        <v>0</v>
      </c>
      <c r="CL24" s="237">
        <f t="shared" si="11"/>
        <v>0</v>
      </c>
      <c r="CM24" s="237">
        <f t="shared" si="11"/>
        <v>0</v>
      </c>
      <c r="CO24" s="237">
        <f t="shared" si="58"/>
        <v>6</v>
      </c>
    </row>
    <row r="25" spans="2:93" s="83" customFormat="1" ht="42">
      <c r="B25" s="84">
        <f t="shared" si="12"/>
        <v>20</v>
      </c>
      <c r="C25" s="572" t="s">
        <v>517</v>
      </c>
      <c r="D25" s="386" t="s">
        <v>490</v>
      </c>
      <c r="E25" s="86" t="s">
        <v>491</v>
      </c>
      <c r="F25" s="387">
        <f t="shared" si="13"/>
        <v>6</v>
      </c>
      <c r="G25" s="189"/>
      <c r="H25" s="90"/>
      <c r="I25" s="191" t="s">
        <v>518</v>
      </c>
      <c r="J25" s="87" t="s">
        <v>519</v>
      </c>
      <c r="K25" s="257"/>
      <c r="L25" s="262"/>
      <c r="M25" s="257"/>
      <c r="N25" s="257"/>
      <c r="O25" s="257"/>
      <c r="P25" s="262"/>
      <c r="Q25" s="257"/>
      <c r="R25" s="257"/>
      <c r="S25" s="257"/>
      <c r="T25" s="262"/>
      <c r="U25" s="257"/>
      <c r="V25" s="257"/>
      <c r="W25" s="257"/>
      <c r="X25" s="262"/>
      <c r="Y25" s="257"/>
      <c r="Z25" s="257"/>
      <c r="AA25" s="257"/>
      <c r="AB25" s="262"/>
      <c r="AC25" s="257"/>
      <c r="AD25" s="257"/>
      <c r="AE25" s="257"/>
      <c r="AF25" s="262"/>
      <c r="AG25" s="257"/>
      <c r="AH25" s="257"/>
      <c r="AI25" s="238"/>
      <c r="AK25" s="85" t="s">
        <v>496</v>
      </c>
      <c r="AL25" s="83" t="s">
        <v>497</v>
      </c>
      <c r="AN25" s="237" t="str">
        <f t="shared" si="42"/>
        <v/>
      </c>
      <c r="AO25" s="237" t="str">
        <f t="shared" si="43"/>
        <v/>
      </c>
      <c r="AP25" s="237" t="str">
        <f t="shared" si="44"/>
        <v/>
      </c>
      <c r="AQ25" s="237" t="str">
        <f t="shared" si="45"/>
        <v/>
      </c>
      <c r="AR25" s="237" t="str">
        <f t="shared" si="36"/>
        <v/>
      </c>
      <c r="AS25" s="237" t="str">
        <f t="shared" si="46"/>
        <v/>
      </c>
      <c r="AU25" s="237">
        <f t="shared" si="47"/>
        <v>6</v>
      </c>
      <c r="AV25" s="237" t="s">
        <v>30</v>
      </c>
      <c r="AW25" s="237">
        <f t="shared" si="48"/>
        <v>1</v>
      </c>
      <c r="AX25" s="237">
        <f t="shared" si="49"/>
        <v>1</v>
      </c>
      <c r="AY25" s="237">
        <f t="shared" si="50"/>
        <v>1</v>
      </c>
      <c r="AZ25" s="237">
        <f t="shared" si="51"/>
        <v>1</v>
      </c>
      <c r="BA25" s="237">
        <f t="shared" si="51"/>
        <v>1</v>
      </c>
      <c r="BB25" s="237">
        <f t="shared" si="52"/>
        <v>1</v>
      </c>
      <c r="BE25" s="237">
        <f t="shared" si="37"/>
        <v>0</v>
      </c>
      <c r="BF25" s="237">
        <f t="shared" si="38"/>
        <v>0</v>
      </c>
      <c r="BG25" s="237">
        <f t="shared" si="39"/>
        <v>0</v>
      </c>
      <c r="BH25" s="237">
        <f t="shared" si="40"/>
        <v>0</v>
      </c>
      <c r="BJ25" s="237">
        <f t="shared" si="53"/>
        <v>1</v>
      </c>
      <c r="BK25" s="237">
        <f t="shared" si="54"/>
        <v>1</v>
      </c>
      <c r="BL25" s="237">
        <f t="shared" si="55"/>
        <v>1</v>
      </c>
      <c r="BM25" s="237">
        <f t="shared" si="56"/>
        <v>1</v>
      </c>
      <c r="BN25" s="237">
        <f t="shared" si="56"/>
        <v>1</v>
      </c>
      <c r="BO25" s="237">
        <f t="shared" si="57"/>
        <v>1</v>
      </c>
      <c r="BP25" s="237">
        <f t="shared" si="6"/>
        <v>0</v>
      </c>
      <c r="BQ25" s="237">
        <f t="shared" si="6"/>
        <v>0</v>
      </c>
      <c r="BR25" s="237">
        <f t="shared" si="6"/>
        <v>0</v>
      </c>
      <c r="BS25" s="237">
        <f t="shared" si="32"/>
        <v>0</v>
      </c>
      <c r="BT25" s="237">
        <f t="shared" si="7"/>
        <v>0</v>
      </c>
      <c r="BU25" s="237">
        <f t="shared" si="7"/>
        <v>0</v>
      </c>
      <c r="BV25" s="237">
        <f t="shared" si="7"/>
        <v>0</v>
      </c>
      <c r="BW25" s="237">
        <f t="shared" si="33"/>
        <v>0</v>
      </c>
      <c r="BX25" s="237">
        <f t="shared" si="8"/>
        <v>0</v>
      </c>
      <c r="BY25" s="237">
        <f t="shared" si="8"/>
        <v>0</v>
      </c>
      <c r="BZ25" s="237">
        <f t="shared" si="8"/>
        <v>0</v>
      </c>
      <c r="CA25" s="237">
        <f t="shared" si="34"/>
        <v>0</v>
      </c>
      <c r="CB25" s="237">
        <f t="shared" si="59"/>
        <v>0</v>
      </c>
      <c r="CC25" s="237">
        <f t="shared" si="59"/>
        <v>0</v>
      </c>
      <c r="CD25" s="237">
        <f t="shared" si="59"/>
        <v>0</v>
      </c>
      <c r="CE25" s="237">
        <f t="shared" si="59"/>
        <v>0</v>
      </c>
      <c r="CF25" s="237">
        <f t="shared" si="41"/>
        <v>0</v>
      </c>
      <c r="CG25" s="237">
        <f t="shared" si="41"/>
        <v>0</v>
      </c>
      <c r="CH25" s="237">
        <f t="shared" si="41"/>
        <v>0</v>
      </c>
      <c r="CI25" s="237">
        <f t="shared" si="41"/>
        <v>0</v>
      </c>
      <c r="CJ25" s="237">
        <f t="shared" si="11"/>
        <v>0</v>
      </c>
      <c r="CK25" s="237">
        <f t="shared" si="11"/>
        <v>0</v>
      </c>
      <c r="CL25" s="237">
        <f t="shared" si="11"/>
        <v>0</v>
      </c>
      <c r="CM25" s="237">
        <f t="shared" si="11"/>
        <v>0</v>
      </c>
      <c r="CO25" s="237">
        <f t="shared" si="58"/>
        <v>6</v>
      </c>
    </row>
    <row r="26" spans="2:93" s="83" customFormat="1" ht="42">
      <c r="B26" s="84">
        <f t="shared" si="12"/>
        <v>21</v>
      </c>
      <c r="C26" s="570"/>
      <c r="D26" s="323"/>
      <c r="E26" s="86" t="s">
        <v>498</v>
      </c>
      <c r="F26" s="387">
        <f t="shared" si="13"/>
        <v>6</v>
      </c>
      <c r="G26" s="189"/>
      <c r="H26" s="90"/>
      <c r="I26" s="191" t="s">
        <v>520</v>
      </c>
      <c r="J26" s="87" t="s">
        <v>521</v>
      </c>
      <c r="K26" s="257"/>
      <c r="L26" s="262"/>
      <c r="M26" s="257"/>
      <c r="N26" s="257"/>
      <c r="O26" s="257"/>
      <c r="P26" s="262"/>
      <c r="Q26" s="257"/>
      <c r="R26" s="257"/>
      <c r="S26" s="257"/>
      <c r="T26" s="262"/>
      <c r="U26" s="257"/>
      <c r="V26" s="257"/>
      <c r="W26" s="257"/>
      <c r="X26" s="262"/>
      <c r="Y26" s="257"/>
      <c r="Z26" s="257"/>
      <c r="AA26" s="257"/>
      <c r="AB26" s="262"/>
      <c r="AC26" s="257"/>
      <c r="AD26" s="257"/>
      <c r="AE26" s="257"/>
      <c r="AF26" s="262"/>
      <c r="AG26" s="257"/>
      <c r="AH26" s="257"/>
      <c r="AI26" s="238"/>
      <c r="AK26" s="85" t="s">
        <v>496</v>
      </c>
      <c r="AL26" s="83" t="s">
        <v>497</v>
      </c>
      <c r="AN26" s="237" t="str">
        <f t="shared" si="42"/>
        <v/>
      </c>
      <c r="AO26" s="237" t="str">
        <f t="shared" si="43"/>
        <v/>
      </c>
      <c r="AP26" s="237" t="str">
        <f t="shared" si="44"/>
        <v/>
      </c>
      <c r="AQ26" s="237" t="str">
        <f t="shared" si="45"/>
        <v/>
      </c>
      <c r="AR26" s="237" t="str">
        <f t="shared" si="36"/>
        <v/>
      </c>
      <c r="AS26" s="237" t="str">
        <f t="shared" si="46"/>
        <v/>
      </c>
      <c r="AU26" s="237">
        <f t="shared" si="47"/>
        <v>6</v>
      </c>
      <c r="AV26" s="237" t="s">
        <v>30</v>
      </c>
      <c r="AW26" s="237">
        <f t="shared" si="48"/>
        <v>1</v>
      </c>
      <c r="AX26" s="237">
        <f t="shared" si="49"/>
        <v>1</v>
      </c>
      <c r="AY26" s="237">
        <f t="shared" si="50"/>
        <v>1</v>
      </c>
      <c r="AZ26" s="237">
        <f t="shared" si="51"/>
        <v>1</v>
      </c>
      <c r="BA26" s="237">
        <f t="shared" si="51"/>
        <v>1</v>
      </c>
      <c r="BB26" s="237">
        <f t="shared" si="52"/>
        <v>1</v>
      </c>
      <c r="BE26" s="237">
        <f t="shared" si="37"/>
        <v>0</v>
      </c>
      <c r="BF26" s="237">
        <f t="shared" si="38"/>
        <v>0</v>
      </c>
      <c r="BG26" s="237">
        <f t="shared" si="39"/>
        <v>0</v>
      </c>
      <c r="BH26" s="237">
        <f t="shared" si="40"/>
        <v>0</v>
      </c>
      <c r="BJ26" s="237">
        <f t="shared" si="53"/>
        <v>1</v>
      </c>
      <c r="BK26" s="237">
        <f t="shared" si="54"/>
        <v>1</v>
      </c>
      <c r="BL26" s="237">
        <f t="shared" si="55"/>
        <v>1</v>
      </c>
      <c r="BM26" s="237">
        <f t="shared" si="56"/>
        <v>1</v>
      </c>
      <c r="BN26" s="237">
        <f t="shared" si="56"/>
        <v>1</v>
      </c>
      <c r="BO26" s="237">
        <f t="shared" si="57"/>
        <v>1</v>
      </c>
      <c r="BP26" s="237">
        <f t="shared" ref="BP26:BR45" si="60">IF($AN26=BP$5,$BJ26,0)</f>
        <v>0</v>
      </c>
      <c r="BQ26" s="237">
        <f t="shared" si="60"/>
        <v>0</v>
      </c>
      <c r="BR26" s="237">
        <f t="shared" si="60"/>
        <v>0</v>
      </c>
      <c r="BS26" s="237">
        <f t="shared" si="32"/>
        <v>0</v>
      </c>
      <c r="BT26" s="237">
        <f t="shared" ref="BT26:BV45" si="61">IF($AO26=BT$5,$BK26,0)</f>
        <v>0</v>
      </c>
      <c r="BU26" s="237">
        <f t="shared" si="61"/>
        <v>0</v>
      </c>
      <c r="BV26" s="237">
        <f t="shared" si="61"/>
        <v>0</v>
      </c>
      <c r="BW26" s="237">
        <f t="shared" si="33"/>
        <v>0</v>
      </c>
      <c r="BX26" s="237">
        <f t="shared" ref="BX26:BZ45" si="62">IF($AP26=BX$5,$BL26,0)</f>
        <v>0</v>
      </c>
      <c r="BY26" s="237">
        <f t="shared" si="62"/>
        <v>0</v>
      </c>
      <c r="BZ26" s="237">
        <f t="shared" si="62"/>
        <v>0</v>
      </c>
      <c r="CA26" s="237">
        <f t="shared" si="34"/>
        <v>0</v>
      </c>
      <c r="CB26" s="237">
        <f t="shared" si="59"/>
        <v>0</v>
      </c>
      <c r="CC26" s="237">
        <f t="shared" si="59"/>
        <v>0</v>
      </c>
      <c r="CD26" s="237">
        <f t="shared" si="59"/>
        <v>0</v>
      </c>
      <c r="CE26" s="237">
        <f t="shared" si="59"/>
        <v>0</v>
      </c>
      <c r="CF26" s="237">
        <f t="shared" si="41"/>
        <v>0</v>
      </c>
      <c r="CG26" s="237">
        <f t="shared" si="41"/>
        <v>0</v>
      </c>
      <c r="CH26" s="237">
        <f t="shared" si="41"/>
        <v>0</v>
      </c>
      <c r="CI26" s="237">
        <f t="shared" si="41"/>
        <v>0</v>
      </c>
      <c r="CJ26" s="237">
        <f t="shared" ref="CJ26:CM45" si="63">IF($AS26=CJ$5,$BB26,0)</f>
        <v>0</v>
      </c>
      <c r="CK26" s="237">
        <f t="shared" si="63"/>
        <v>0</v>
      </c>
      <c r="CL26" s="237">
        <f t="shared" si="63"/>
        <v>0</v>
      </c>
      <c r="CM26" s="237">
        <f t="shared" si="63"/>
        <v>0</v>
      </c>
      <c r="CO26" s="237">
        <f t="shared" si="58"/>
        <v>6</v>
      </c>
    </row>
    <row r="27" spans="2:93" s="83" customFormat="1" ht="42">
      <c r="B27" s="84">
        <f t="shared" si="12"/>
        <v>22</v>
      </c>
      <c r="C27" s="570"/>
      <c r="D27" s="88"/>
      <c r="E27" s="86" t="s">
        <v>500</v>
      </c>
      <c r="F27" s="387">
        <f t="shared" si="13"/>
        <v>6</v>
      </c>
      <c r="G27" s="189"/>
      <c r="H27" s="90"/>
      <c r="I27" s="191" t="s">
        <v>522</v>
      </c>
      <c r="J27" s="87" t="s">
        <v>521</v>
      </c>
      <c r="K27" s="257"/>
      <c r="L27" s="262"/>
      <c r="M27" s="257"/>
      <c r="N27" s="257"/>
      <c r="O27" s="257"/>
      <c r="P27" s="262"/>
      <c r="Q27" s="257"/>
      <c r="R27" s="257"/>
      <c r="S27" s="257"/>
      <c r="T27" s="262"/>
      <c r="U27" s="257"/>
      <c r="V27" s="257"/>
      <c r="W27" s="257"/>
      <c r="X27" s="262"/>
      <c r="Y27" s="257"/>
      <c r="Z27" s="257"/>
      <c r="AA27" s="257"/>
      <c r="AB27" s="262"/>
      <c r="AC27" s="257"/>
      <c r="AD27" s="257"/>
      <c r="AE27" s="257"/>
      <c r="AF27" s="262"/>
      <c r="AG27" s="257"/>
      <c r="AH27" s="257"/>
      <c r="AI27" s="238"/>
      <c r="AK27" s="85" t="s">
        <v>496</v>
      </c>
      <c r="AL27" s="83" t="s">
        <v>497</v>
      </c>
      <c r="AN27" s="237" t="str">
        <f t="shared" si="42"/>
        <v/>
      </c>
      <c r="AO27" s="237" t="str">
        <f t="shared" si="43"/>
        <v/>
      </c>
      <c r="AP27" s="237" t="str">
        <f t="shared" si="44"/>
        <v/>
      </c>
      <c r="AQ27" s="237" t="str">
        <f t="shared" si="45"/>
        <v/>
      </c>
      <c r="AR27" s="237" t="str">
        <f t="shared" si="36"/>
        <v/>
      </c>
      <c r="AS27" s="237" t="str">
        <f t="shared" si="46"/>
        <v/>
      </c>
      <c r="AU27" s="237">
        <f t="shared" si="47"/>
        <v>6</v>
      </c>
      <c r="AV27" s="237" t="s">
        <v>30</v>
      </c>
      <c r="AW27" s="237">
        <f t="shared" si="48"/>
        <v>1</v>
      </c>
      <c r="AX27" s="237">
        <f t="shared" si="49"/>
        <v>1</v>
      </c>
      <c r="AY27" s="237">
        <f t="shared" si="50"/>
        <v>1</v>
      </c>
      <c r="AZ27" s="237">
        <f t="shared" si="51"/>
        <v>1</v>
      </c>
      <c r="BA27" s="237">
        <f t="shared" si="51"/>
        <v>1</v>
      </c>
      <c r="BB27" s="237">
        <f t="shared" si="52"/>
        <v>1</v>
      </c>
      <c r="BE27" s="237">
        <f t="shared" si="37"/>
        <v>0</v>
      </c>
      <c r="BF27" s="237">
        <f t="shared" si="38"/>
        <v>0</v>
      </c>
      <c r="BG27" s="237">
        <f t="shared" si="39"/>
        <v>0</v>
      </c>
      <c r="BH27" s="237">
        <f t="shared" si="40"/>
        <v>0</v>
      </c>
      <c r="BJ27" s="237">
        <f t="shared" si="53"/>
        <v>1</v>
      </c>
      <c r="BK27" s="237">
        <f t="shared" si="54"/>
        <v>1</v>
      </c>
      <c r="BL27" s="237">
        <f t="shared" si="55"/>
        <v>1</v>
      </c>
      <c r="BM27" s="237">
        <f t="shared" si="56"/>
        <v>1</v>
      </c>
      <c r="BN27" s="237">
        <f t="shared" si="56"/>
        <v>1</v>
      </c>
      <c r="BO27" s="237">
        <f t="shared" si="57"/>
        <v>1</v>
      </c>
      <c r="BP27" s="237">
        <f t="shared" si="60"/>
        <v>0</v>
      </c>
      <c r="BQ27" s="237">
        <f t="shared" si="60"/>
        <v>0</v>
      </c>
      <c r="BR27" s="237">
        <f t="shared" si="60"/>
        <v>0</v>
      </c>
      <c r="BS27" s="237">
        <f t="shared" si="32"/>
        <v>0</v>
      </c>
      <c r="BT27" s="237">
        <f t="shared" si="61"/>
        <v>0</v>
      </c>
      <c r="BU27" s="237">
        <f t="shared" si="61"/>
        <v>0</v>
      </c>
      <c r="BV27" s="237">
        <f t="shared" si="61"/>
        <v>0</v>
      </c>
      <c r="BW27" s="237">
        <f t="shared" si="33"/>
        <v>0</v>
      </c>
      <c r="BX27" s="237">
        <f t="shared" si="62"/>
        <v>0</v>
      </c>
      <c r="BY27" s="237">
        <f t="shared" si="62"/>
        <v>0</v>
      </c>
      <c r="BZ27" s="237">
        <f t="shared" si="62"/>
        <v>0</v>
      </c>
      <c r="CA27" s="237">
        <f t="shared" si="34"/>
        <v>0</v>
      </c>
      <c r="CB27" s="237">
        <f t="shared" si="59"/>
        <v>0</v>
      </c>
      <c r="CC27" s="237">
        <f t="shared" si="59"/>
        <v>0</v>
      </c>
      <c r="CD27" s="237">
        <f t="shared" si="59"/>
        <v>0</v>
      </c>
      <c r="CE27" s="237">
        <f t="shared" si="59"/>
        <v>0</v>
      </c>
      <c r="CF27" s="237">
        <f t="shared" si="41"/>
        <v>0</v>
      </c>
      <c r="CG27" s="237">
        <f t="shared" si="41"/>
        <v>0</v>
      </c>
      <c r="CH27" s="237">
        <f t="shared" si="41"/>
        <v>0</v>
      </c>
      <c r="CI27" s="237">
        <f t="shared" si="41"/>
        <v>0</v>
      </c>
      <c r="CJ27" s="237">
        <f t="shared" si="63"/>
        <v>0</v>
      </c>
      <c r="CK27" s="237">
        <f t="shared" si="63"/>
        <v>0</v>
      </c>
      <c r="CL27" s="237">
        <f t="shared" si="63"/>
        <v>0</v>
      </c>
      <c r="CM27" s="237">
        <f t="shared" si="63"/>
        <v>0</v>
      </c>
      <c r="CO27" s="237">
        <f t="shared" si="58"/>
        <v>6</v>
      </c>
    </row>
    <row r="28" spans="2:93" s="83" customFormat="1" ht="56">
      <c r="B28" s="84">
        <f t="shared" si="12"/>
        <v>23</v>
      </c>
      <c r="C28" s="570"/>
      <c r="D28" s="386" t="s">
        <v>503</v>
      </c>
      <c r="E28" s="86" t="s">
        <v>491</v>
      </c>
      <c r="F28" s="387">
        <f t="shared" si="13"/>
        <v>6</v>
      </c>
      <c r="G28" s="189"/>
      <c r="H28" s="570"/>
      <c r="I28" s="191" t="s">
        <v>518</v>
      </c>
      <c r="J28" s="87" t="s">
        <v>523</v>
      </c>
      <c r="K28" s="257"/>
      <c r="L28" s="262"/>
      <c r="M28" s="257"/>
      <c r="N28" s="257"/>
      <c r="O28" s="257"/>
      <c r="P28" s="262"/>
      <c r="Q28" s="257"/>
      <c r="R28" s="257"/>
      <c r="S28" s="257"/>
      <c r="T28" s="262"/>
      <c r="U28" s="257"/>
      <c r="V28" s="257"/>
      <c r="W28" s="257"/>
      <c r="X28" s="262"/>
      <c r="Y28" s="257"/>
      <c r="Z28" s="257"/>
      <c r="AA28" s="257"/>
      <c r="AB28" s="262"/>
      <c r="AC28" s="257"/>
      <c r="AD28" s="257"/>
      <c r="AE28" s="257"/>
      <c r="AF28" s="262"/>
      <c r="AG28" s="257"/>
      <c r="AH28" s="257"/>
      <c r="AI28" s="238"/>
      <c r="AK28" s="85" t="s">
        <v>496</v>
      </c>
      <c r="AN28" s="237" t="str">
        <f t="shared" si="42"/>
        <v/>
      </c>
      <c r="AO28" s="237" t="str">
        <f t="shared" si="43"/>
        <v/>
      </c>
      <c r="AP28" s="237" t="str">
        <f t="shared" si="44"/>
        <v/>
      </c>
      <c r="AQ28" s="237" t="str">
        <f t="shared" si="45"/>
        <v/>
      </c>
      <c r="AR28" s="237" t="str">
        <f t="shared" si="36"/>
        <v/>
      </c>
      <c r="AS28" s="237" t="str">
        <f t="shared" si="46"/>
        <v/>
      </c>
      <c r="AU28" s="237">
        <f t="shared" si="47"/>
        <v>6</v>
      </c>
      <c r="AV28" s="237" t="s">
        <v>30</v>
      </c>
      <c r="AW28" s="237">
        <f t="shared" si="48"/>
        <v>1</v>
      </c>
      <c r="AX28" s="237">
        <f t="shared" si="49"/>
        <v>1</v>
      </c>
      <c r="AY28" s="237">
        <f t="shared" si="50"/>
        <v>1</v>
      </c>
      <c r="AZ28" s="237">
        <f t="shared" si="51"/>
        <v>1</v>
      </c>
      <c r="BA28" s="237">
        <f t="shared" si="51"/>
        <v>1</v>
      </c>
      <c r="BB28" s="237">
        <f t="shared" si="52"/>
        <v>1</v>
      </c>
      <c r="BE28" s="237">
        <f t="shared" si="37"/>
        <v>0</v>
      </c>
      <c r="BF28" s="237">
        <f t="shared" si="38"/>
        <v>0</v>
      </c>
      <c r="BG28" s="237">
        <f t="shared" si="39"/>
        <v>0</v>
      </c>
      <c r="BH28" s="237">
        <f t="shared" si="40"/>
        <v>0</v>
      </c>
      <c r="BJ28" s="237">
        <f t="shared" si="53"/>
        <v>1</v>
      </c>
      <c r="BK28" s="237">
        <f t="shared" si="54"/>
        <v>1</v>
      </c>
      <c r="BL28" s="237">
        <f t="shared" si="55"/>
        <v>1</v>
      </c>
      <c r="BM28" s="237">
        <f t="shared" si="56"/>
        <v>1</v>
      </c>
      <c r="BN28" s="237">
        <f t="shared" si="56"/>
        <v>1</v>
      </c>
      <c r="BO28" s="237">
        <f t="shared" si="57"/>
        <v>1</v>
      </c>
      <c r="BP28" s="237">
        <f t="shared" si="60"/>
        <v>0</v>
      </c>
      <c r="BQ28" s="237">
        <f t="shared" si="60"/>
        <v>0</v>
      </c>
      <c r="BR28" s="237">
        <f t="shared" si="60"/>
        <v>0</v>
      </c>
      <c r="BS28" s="237">
        <f t="shared" si="32"/>
        <v>0</v>
      </c>
      <c r="BT28" s="237">
        <f t="shared" si="61"/>
        <v>0</v>
      </c>
      <c r="BU28" s="237">
        <f t="shared" si="61"/>
        <v>0</v>
      </c>
      <c r="BV28" s="237">
        <f t="shared" si="61"/>
        <v>0</v>
      </c>
      <c r="BW28" s="237">
        <f t="shared" si="33"/>
        <v>0</v>
      </c>
      <c r="BX28" s="237">
        <f t="shared" si="62"/>
        <v>0</v>
      </c>
      <c r="BY28" s="237">
        <f t="shared" si="62"/>
        <v>0</v>
      </c>
      <c r="BZ28" s="237">
        <f t="shared" si="62"/>
        <v>0</v>
      </c>
      <c r="CA28" s="237">
        <f t="shared" si="34"/>
        <v>0</v>
      </c>
      <c r="CB28" s="237">
        <f t="shared" si="59"/>
        <v>0</v>
      </c>
      <c r="CC28" s="237">
        <f t="shared" si="59"/>
        <v>0</v>
      </c>
      <c r="CD28" s="237">
        <f t="shared" si="59"/>
        <v>0</v>
      </c>
      <c r="CE28" s="237">
        <f t="shared" si="59"/>
        <v>0</v>
      </c>
      <c r="CF28" s="237">
        <f t="shared" si="41"/>
        <v>0</v>
      </c>
      <c r="CG28" s="237">
        <f t="shared" si="41"/>
        <v>0</v>
      </c>
      <c r="CH28" s="237">
        <f t="shared" si="41"/>
        <v>0</v>
      </c>
      <c r="CI28" s="237">
        <f t="shared" si="41"/>
        <v>0</v>
      </c>
      <c r="CJ28" s="237">
        <f t="shared" si="63"/>
        <v>0</v>
      </c>
      <c r="CK28" s="237">
        <f t="shared" si="63"/>
        <v>0</v>
      </c>
      <c r="CL28" s="237">
        <f t="shared" si="63"/>
        <v>0</v>
      </c>
      <c r="CM28" s="237">
        <f t="shared" si="63"/>
        <v>0</v>
      </c>
      <c r="CO28" s="237">
        <f t="shared" si="58"/>
        <v>6</v>
      </c>
    </row>
    <row r="29" spans="2:93" s="83" customFormat="1" ht="56">
      <c r="B29" s="84">
        <f t="shared" si="12"/>
        <v>24</v>
      </c>
      <c r="C29" s="570"/>
      <c r="D29" s="323"/>
      <c r="E29" s="86" t="s">
        <v>498</v>
      </c>
      <c r="F29" s="387">
        <f t="shared" si="13"/>
        <v>6</v>
      </c>
      <c r="G29" s="189"/>
      <c r="H29" s="570"/>
      <c r="I29" s="191" t="s">
        <v>520</v>
      </c>
      <c r="J29" s="87" t="s">
        <v>523</v>
      </c>
      <c r="K29" s="257"/>
      <c r="L29" s="262"/>
      <c r="M29" s="257"/>
      <c r="N29" s="257"/>
      <c r="O29" s="257"/>
      <c r="P29" s="262"/>
      <c r="Q29" s="257"/>
      <c r="R29" s="257"/>
      <c r="S29" s="257"/>
      <c r="T29" s="262"/>
      <c r="U29" s="257"/>
      <c r="V29" s="257"/>
      <c r="W29" s="257"/>
      <c r="X29" s="262"/>
      <c r="Y29" s="257"/>
      <c r="Z29" s="257"/>
      <c r="AA29" s="257"/>
      <c r="AB29" s="262"/>
      <c r="AC29" s="257"/>
      <c r="AD29" s="257"/>
      <c r="AE29" s="257"/>
      <c r="AF29" s="262"/>
      <c r="AG29" s="257"/>
      <c r="AH29" s="257"/>
      <c r="AI29" s="238"/>
      <c r="AK29" s="85" t="s">
        <v>496</v>
      </c>
      <c r="AN29" s="237" t="str">
        <f t="shared" si="42"/>
        <v/>
      </c>
      <c r="AO29" s="237" t="str">
        <f t="shared" si="43"/>
        <v/>
      </c>
      <c r="AP29" s="237" t="str">
        <f t="shared" si="44"/>
        <v/>
      </c>
      <c r="AQ29" s="237" t="str">
        <f t="shared" si="45"/>
        <v/>
      </c>
      <c r="AR29" s="237" t="str">
        <f t="shared" si="36"/>
        <v/>
      </c>
      <c r="AS29" s="237" t="str">
        <f t="shared" si="46"/>
        <v/>
      </c>
      <c r="AU29" s="237">
        <f t="shared" si="47"/>
        <v>6</v>
      </c>
      <c r="AV29" s="237" t="s">
        <v>30</v>
      </c>
      <c r="AW29" s="237">
        <f t="shared" si="48"/>
        <v>1</v>
      </c>
      <c r="AX29" s="237">
        <f t="shared" si="49"/>
        <v>1</v>
      </c>
      <c r="AY29" s="237">
        <f t="shared" si="50"/>
        <v>1</v>
      </c>
      <c r="AZ29" s="237">
        <f t="shared" si="51"/>
        <v>1</v>
      </c>
      <c r="BA29" s="237">
        <f t="shared" si="51"/>
        <v>1</v>
      </c>
      <c r="BB29" s="237">
        <f t="shared" si="52"/>
        <v>1</v>
      </c>
      <c r="BE29" s="237">
        <f t="shared" si="37"/>
        <v>0</v>
      </c>
      <c r="BF29" s="237">
        <f t="shared" si="38"/>
        <v>0</v>
      </c>
      <c r="BG29" s="237">
        <f t="shared" si="39"/>
        <v>0</v>
      </c>
      <c r="BH29" s="237">
        <f t="shared" si="40"/>
        <v>0</v>
      </c>
      <c r="BJ29" s="237">
        <f t="shared" si="53"/>
        <v>1</v>
      </c>
      <c r="BK29" s="237">
        <f t="shared" si="54"/>
        <v>1</v>
      </c>
      <c r="BL29" s="237">
        <f t="shared" si="55"/>
        <v>1</v>
      </c>
      <c r="BM29" s="237">
        <f t="shared" si="56"/>
        <v>1</v>
      </c>
      <c r="BN29" s="237">
        <f t="shared" si="56"/>
        <v>1</v>
      </c>
      <c r="BO29" s="237">
        <f t="shared" si="57"/>
        <v>1</v>
      </c>
      <c r="BP29" s="237">
        <f t="shared" si="60"/>
        <v>0</v>
      </c>
      <c r="BQ29" s="237">
        <f t="shared" si="60"/>
        <v>0</v>
      </c>
      <c r="BR29" s="237">
        <f t="shared" si="60"/>
        <v>0</v>
      </c>
      <c r="BS29" s="237">
        <f t="shared" si="32"/>
        <v>0</v>
      </c>
      <c r="BT29" s="237">
        <f t="shared" si="61"/>
        <v>0</v>
      </c>
      <c r="BU29" s="237">
        <f t="shared" si="61"/>
        <v>0</v>
      </c>
      <c r="BV29" s="237">
        <f t="shared" si="61"/>
        <v>0</v>
      </c>
      <c r="BW29" s="237">
        <f t="shared" si="33"/>
        <v>0</v>
      </c>
      <c r="BX29" s="237">
        <f t="shared" si="62"/>
        <v>0</v>
      </c>
      <c r="BY29" s="237">
        <f t="shared" si="62"/>
        <v>0</v>
      </c>
      <c r="BZ29" s="237">
        <f t="shared" si="62"/>
        <v>0</v>
      </c>
      <c r="CA29" s="237">
        <f t="shared" si="34"/>
        <v>0</v>
      </c>
      <c r="CB29" s="237">
        <f t="shared" si="59"/>
        <v>0</v>
      </c>
      <c r="CC29" s="237">
        <f t="shared" si="59"/>
        <v>0</v>
      </c>
      <c r="CD29" s="237">
        <f t="shared" si="59"/>
        <v>0</v>
      </c>
      <c r="CE29" s="237">
        <f t="shared" si="59"/>
        <v>0</v>
      </c>
      <c r="CF29" s="237">
        <f t="shared" si="41"/>
        <v>0</v>
      </c>
      <c r="CG29" s="237">
        <f t="shared" si="41"/>
        <v>0</v>
      </c>
      <c r="CH29" s="237">
        <f t="shared" si="41"/>
        <v>0</v>
      </c>
      <c r="CI29" s="237">
        <f t="shared" si="41"/>
        <v>0</v>
      </c>
      <c r="CJ29" s="237">
        <f t="shared" si="63"/>
        <v>0</v>
      </c>
      <c r="CK29" s="237">
        <f t="shared" si="63"/>
        <v>0</v>
      </c>
      <c r="CL29" s="237">
        <f t="shared" si="63"/>
        <v>0</v>
      </c>
      <c r="CM29" s="237">
        <f t="shared" si="63"/>
        <v>0</v>
      </c>
      <c r="CO29" s="237">
        <f t="shared" si="58"/>
        <v>6</v>
      </c>
    </row>
    <row r="30" spans="2:93" s="83" customFormat="1" ht="42">
      <c r="B30" s="84">
        <f t="shared" si="12"/>
        <v>25</v>
      </c>
      <c r="C30" s="570"/>
      <c r="D30" s="88"/>
      <c r="E30" s="86" t="s">
        <v>500</v>
      </c>
      <c r="F30" s="387">
        <f t="shared" si="13"/>
        <v>6</v>
      </c>
      <c r="G30" s="189"/>
      <c r="H30" s="570"/>
      <c r="I30" s="191" t="s">
        <v>522</v>
      </c>
      <c r="J30" s="87" t="s">
        <v>524</v>
      </c>
      <c r="K30" s="257"/>
      <c r="L30" s="262"/>
      <c r="M30" s="257"/>
      <c r="N30" s="257"/>
      <c r="O30" s="257"/>
      <c r="P30" s="262"/>
      <c r="Q30" s="257"/>
      <c r="R30" s="257"/>
      <c r="S30" s="257"/>
      <c r="T30" s="262"/>
      <c r="U30" s="257"/>
      <c r="V30" s="257"/>
      <c r="W30" s="257"/>
      <c r="X30" s="262"/>
      <c r="Y30" s="257"/>
      <c r="Z30" s="257"/>
      <c r="AA30" s="257"/>
      <c r="AB30" s="262"/>
      <c r="AC30" s="257"/>
      <c r="AD30" s="257"/>
      <c r="AE30" s="257"/>
      <c r="AF30" s="262"/>
      <c r="AG30" s="257"/>
      <c r="AH30" s="257"/>
      <c r="AI30" s="238"/>
      <c r="AK30" s="85" t="s">
        <v>496</v>
      </c>
      <c r="AN30" s="237" t="str">
        <f t="shared" si="42"/>
        <v/>
      </c>
      <c r="AO30" s="237" t="str">
        <f t="shared" si="43"/>
        <v/>
      </c>
      <c r="AP30" s="237" t="str">
        <f t="shared" si="44"/>
        <v/>
      </c>
      <c r="AQ30" s="237" t="str">
        <f t="shared" si="45"/>
        <v/>
      </c>
      <c r="AR30" s="237" t="str">
        <f t="shared" si="36"/>
        <v/>
      </c>
      <c r="AS30" s="237" t="str">
        <f t="shared" si="46"/>
        <v/>
      </c>
      <c r="AU30" s="237">
        <f t="shared" si="47"/>
        <v>6</v>
      </c>
      <c r="AV30" s="237" t="s">
        <v>30</v>
      </c>
      <c r="AW30" s="237">
        <f t="shared" si="48"/>
        <v>1</v>
      </c>
      <c r="AX30" s="237">
        <f t="shared" si="49"/>
        <v>1</v>
      </c>
      <c r="AY30" s="237">
        <f t="shared" si="50"/>
        <v>1</v>
      </c>
      <c r="AZ30" s="237">
        <f t="shared" si="51"/>
        <v>1</v>
      </c>
      <c r="BA30" s="237">
        <f t="shared" si="51"/>
        <v>1</v>
      </c>
      <c r="BB30" s="237">
        <f t="shared" si="52"/>
        <v>1</v>
      </c>
      <c r="BE30" s="237">
        <f t="shared" si="37"/>
        <v>0</v>
      </c>
      <c r="BF30" s="237">
        <f t="shared" si="38"/>
        <v>0</v>
      </c>
      <c r="BG30" s="237">
        <f t="shared" si="39"/>
        <v>0</v>
      </c>
      <c r="BH30" s="237">
        <f t="shared" si="40"/>
        <v>0</v>
      </c>
      <c r="BJ30" s="237">
        <f t="shared" si="53"/>
        <v>1</v>
      </c>
      <c r="BK30" s="237">
        <f t="shared" si="54"/>
        <v>1</v>
      </c>
      <c r="BL30" s="237">
        <f t="shared" si="55"/>
        <v>1</v>
      </c>
      <c r="BM30" s="237">
        <f t="shared" si="56"/>
        <v>1</v>
      </c>
      <c r="BN30" s="237">
        <f t="shared" si="56"/>
        <v>1</v>
      </c>
      <c r="BO30" s="237">
        <f t="shared" si="57"/>
        <v>1</v>
      </c>
      <c r="BP30" s="237">
        <f t="shared" si="60"/>
        <v>0</v>
      </c>
      <c r="BQ30" s="237">
        <f t="shared" si="60"/>
        <v>0</v>
      </c>
      <c r="BR30" s="237">
        <f t="shared" si="60"/>
        <v>0</v>
      </c>
      <c r="BS30" s="237">
        <f t="shared" si="32"/>
        <v>0</v>
      </c>
      <c r="BT30" s="237">
        <f t="shared" si="61"/>
        <v>0</v>
      </c>
      <c r="BU30" s="237">
        <f t="shared" si="61"/>
        <v>0</v>
      </c>
      <c r="BV30" s="237">
        <f t="shared" si="61"/>
        <v>0</v>
      </c>
      <c r="BW30" s="237">
        <f t="shared" si="33"/>
        <v>0</v>
      </c>
      <c r="BX30" s="237">
        <f t="shared" si="62"/>
        <v>0</v>
      </c>
      <c r="BY30" s="237">
        <f t="shared" si="62"/>
        <v>0</v>
      </c>
      <c r="BZ30" s="237">
        <f t="shared" si="62"/>
        <v>0</v>
      </c>
      <c r="CA30" s="237">
        <f t="shared" si="34"/>
        <v>0</v>
      </c>
      <c r="CB30" s="237">
        <f t="shared" si="59"/>
        <v>0</v>
      </c>
      <c r="CC30" s="237">
        <f t="shared" si="59"/>
        <v>0</v>
      </c>
      <c r="CD30" s="237">
        <f t="shared" si="59"/>
        <v>0</v>
      </c>
      <c r="CE30" s="237">
        <f t="shared" si="59"/>
        <v>0</v>
      </c>
      <c r="CF30" s="237">
        <f t="shared" si="41"/>
        <v>0</v>
      </c>
      <c r="CG30" s="237">
        <f t="shared" si="41"/>
        <v>0</v>
      </c>
      <c r="CH30" s="237">
        <f t="shared" si="41"/>
        <v>0</v>
      </c>
      <c r="CI30" s="237">
        <f t="shared" si="41"/>
        <v>0</v>
      </c>
      <c r="CJ30" s="237">
        <f t="shared" si="63"/>
        <v>0</v>
      </c>
      <c r="CK30" s="237">
        <f t="shared" si="63"/>
        <v>0</v>
      </c>
      <c r="CL30" s="237">
        <f t="shared" si="63"/>
        <v>0</v>
      </c>
      <c r="CM30" s="237">
        <f t="shared" si="63"/>
        <v>0</v>
      </c>
      <c r="CO30" s="237">
        <f t="shared" si="58"/>
        <v>6</v>
      </c>
    </row>
    <row r="31" spans="2:93" s="83" customFormat="1" ht="42">
      <c r="B31" s="84">
        <f t="shared" si="12"/>
        <v>26</v>
      </c>
      <c r="C31" s="323"/>
      <c r="D31" s="386" t="s">
        <v>505</v>
      </c>
      <c r="E31" s="86" t="s">
        <v>491</v>
      </c>
      <c r="F31" s="387">
        <f t="shared" si="13"/>
        <v>6</v>
      </c>
      <c r="G31" s="189"/>
      <c r="H31" s="90"/>
      <c r="I31" s="191" t="s">
        <v>525</v>
      </c>
      <c r="J31" s="87" t="s">
        <v>519</v>
      </c>
      <c r="K31" s="257"/>
      <c r="L31" s="262"/>
      <c r="M31" s="257"/>
      <c r="N31" s="257"/>
      <c r="O31" s="257"/>
      <c r="P31" s="262"/>
      <c r="Q31" s="257"/>
      <c r="R31" s="257"/>
      <c r="S31" s="257"/>
      <c r="T31" s="262"/>
      <c r="U31" s="257"/>
      <c r="V31" s="257"/>
      <c r="W31" s="257"/>
      <c r="X31" s="262"/>
      <c r="Y31" s="257"/>
      <c r="Z31" s="257"/>
      <c r="AA31" s="257"/>
      <c r="AB31" s="262"/>
      <c r="AC31" s="257"/>
      <c r="AD31" s="257"/>
      <c r="AE31" s="257"/>
      <c r="AF31" s="262"/>
      <c r="AG31" s="257"/>
      <c r="AH31" s="257"/>
      <c r="AI31" s="238"/>
      <c r="AK31" s="85" t="s">
        <v>496</v>
      </c>
      <c r="AN31" s="237" t="str">
        <f t="shared" si="42"/>
        <v/>
      </c>
      <c r="AO31" s="237" t="str">
        <f t="shared" si="43"/>
        <v/>
      </c>
      <c r="AP31" s="237" t="str">
        <f t="shared" si="44"/>
        <v/>
      </c>
      <c r="AQ31" s="237" t="str">
        <f t="shared" si="45"/>
        <v/>
      </c>
      <c r="AR31" s="237" t="str">
        <f t="shared" si="36"/>
        <v/>
      </c>
      <c r="AS31" s="237" t="str">
        <f t="shared" si="46"/>
        <v/>
      </c>
      <c r="AU31" s="237">
        <f t="shared" si="47"/>
        <v>6</v>
      </c>
      <c r="AV31" s="237" t="s">
        <v>30</v>
      </c>
      <c r="AW31" s="237">
        <f t="shared" si="48"/>
        <v>1</v>
      </c>
      <c r="AX31" s="237">
        <f t="shared" si="49"/>
        <v>1</v>
      </c>
      <c r="AY31" s="237">
        <f t="shared" si="50"/>
        <v>1</v>
      </c>
      <c r="AZ31" s="237">
        <f t="shared" si="51"/>
        <v>1</v>
      </c>
      <c r="BA31" s="237">
        <f t="shared" si="51"/>
        <v>1</v>
      </c>
      <c r="BB31" s="237">
        <f t="shared" si="52"/>
        <v>1</v>
      </c>
      <c r="BE31" s="237">
        <f t="shared" si="37"/>
        <v>0</v>
      </c>
      <c r="BF31" s="237">
        <f t="shared" si="38"/>
        <v>0</v>
      </c>
      <c r="BG31" s="237">
        <f t="shared" si="39"/>
        <v>0</v>
      </c>
      <c r="BH31" s="237">
        <f t="shared" si="40"/>
        <v>0</v>
      </c>
      <c r="BJ31" s="237">
        <f t="shared" si="53"/>
        <v>1</v>
      </c>
      <c r="BK31" s="237">
        <f t="shared" si="54"/>
        <v>1</v>
      </c>
      <c r="BL31" s="237">
        <f t="shared" si="55"/>
        <v>1</v>
      </c>
      <c r="BM31" s="237">
        <f t="shared" si="56"/>
        <v>1</v>
      </c>
      <c r="BN31" s="237">
        <f t="shared" si="56"/>
        <v>1</v>
      </c>
      <c r="BO31" s="237">
        <f t="shared" si="57"/>
        <v>1</v>
      </c>
      <c r="BP31" s="237">
        <f t="shared" si="60"/>
        <v>0</v>
      </c>
      <c r="BQ31" s="237">
        <f t="shared" si="60"/>
        <v>0</v>
      </c>
      <c r="BR31" s="237">
        <f t="shared" si="60"/>
        <v>0</v>
      </c>
      <c r="BS31" s="237">
        <f t="shared" si="32"/>
        <v>0</v>
      </c>
      <c r="BT31" s="237">
        <f t="shared" si="61"/>
        <v>0</v>
      </c>
      <c r="BU31" s="237">
        <f t="shared" si="61"/>
        <v>0</v>
      </c>
      <c r="BV31" s="237">
        <f t="shared" si="61"/>
        <v>0</v>
      </c>
      <c r="BW31" s="237">
        <f t="shared" si="33"/>
        <v>0</v>
      </c>
      <c r="BX31" s="237">
        <f t="shared" si="62"/>
        <v>0</v>
      </c>
      <c r="BY31" s="237">
        <f t="shared" si="62"/>
        <v>0</v>
      </c>
      <c r="BZ31" s="237">
        <f t="shared" si="62"/>
        <v>0</v>
      </c>
      <c r="CA31" s="237">
        <f t="shared" si="34"/>
        <v>0</v>
      </c>
      <c r="CB31" s="237">
        <f t="shared" si="59"/>
        <v>0</v>
      </c>
      <c r="CC31" s="237">
        <f t="shared" si="59"/>
        <v>0</v>
      </c>
      <c r="CD31" s="237">
        <f t="shared" si="59"/>
        <v>0</v>
      </c>
      <c r="CE31" s="237">
        <f t="shared" si="59"/>
        <v>0</v>
      </c>
      <c r="CF31" s="237">
        <f t="shared" si="41"/>
        <v>0</v>
      </c>
      <c r="CG31" s="237">
        <f t="shared" si="41"/>
        <v>0</v>
      </c>
      <c r="CH31" s="237">
        <f t="shared" si="41"/>
        <v>0</v>
      </c>
      <c r="CI31" s="237">
        <f t="shared" si="41"/>
        <v>0</v>
      </c>
      <c r="CJ31" s="237">
        <f t="shared" si="63"/>
        <v>0</v>
      </c>
      <c r="CK31" s="237">
        <f t="shared" si="63"/>
        <v>0</v>
      </c>
      <c r="CL31" s="237">
        <f t="shared" si="63"/>
        <v>0</v>
      </c>
      <c r="CM31" s="237">
        <f t="shared" si="63"/>
        <v>0</v>
      </c>
      <c r="CO31" s="237">
        <f t="shared" si="58"/>
        <v>6</v>
      </c>
    </row>
    <row r="32" spans="2:93" s="83" customFormat="1" ht="42">
      <c r="B32" s="84">
        <f t="shared" si="12"/>
        <v>27</v>
      </c>
      <c r="C32" s="323"/>
      <c r="D32" s="323"/>
      <c r="E32" s="86" t="s">
        <v>498</v>
      </c>
      <c r="F32" s="387">
        <f t="shared" si="13"/>
        <v>6</v>
      </c>
      <c r="G32" s="189"/>
      <c r="H32" s="90"/>
      <c r="I32" s="191" t="s">
        <v>526</v>
      </c>
      <c r="J32" s="87" t="s">
        <v>519</v>
      </c>
      <c r="K32" s="257"/>
      <c r="L32" s="262"/>
      <c r="M32" s="257"/>
      <c r="N32" s="257"/>
      <c r="O32" s="257"/>
      <c r="P32" s="262"/>
      <c r="Q32" s="257"/>
      <c r="R32" s="257"/>
      <c r="S32" s="257"/>
      <c r="T32" s="262"/>
      <c r="U32" s="257"/>
      <c r="V32" s="257"/>
      <c r="W32" s="257"/>
      <c r="X32" s="262"/>
      <c r="Y32" s="257"/>
      <c r="Z32" s="257"/>
      <c r="AA32" s="257"/>
      <c r="AB32" s="262"/>
      <c r="AC32" s="257"/>
      <c r="AD32" s="257"/>
      <c r="AE32" s="257"/>
      <c r="AF32" s="262"/>
      <c r="AG32" s="257"/>
      <c r="AH32" s="257"/>
      <c r="AI32" s="238"/>
      <c r="AK32" s="85" t="s">
        <v>496</v>
      </c>
      <c r="AN32" s="237" t="str">
        <f t="shared" si="42"/>
        <v/>
      </c>
      <c r="AO32" s="237" t="str">
        <f t="shared" si="43"/>
        <v/>
      </c>
      <c r="AP32" s="237" t="str">
        <f t="shared" si="44"/>
        <v/>
      </c>
      <c r="AQ32" s="237" t="str">
        <f t="shared" si="45"/>
        <v/>
      </c>
      <c r="AR32" s="237" t="str">
        <f t="shared" si="36"/>
        <v/>
      </c>
      <c r="AS32" s="237" t="str">
        <f t="shared" si="46"/>
        <v/>
      </c>
      <c r="AU32" s="237">
        <f t="shared" si="47"/>
        <v>6</v>
      </c>
      <c r="AV32" s="237" t="s">
        <v>30</v>
      </c>
      <c r="AW32" s="237">
        <f t="shared" si="48"/>
        <v>1</v>
      </c>
      <c r="AX32" s="237">
        <f t="shared" si="49"/>
        <v>1</v>
      </c>
      <c r="AY32" s="237">
        <f t="shared" si="50"/>
        <v>1</v>
      </c>
      <c r="AZ32" s="237">
        <f t="shared" si="51"/>
        <v>1</v>
      </c>
      <c r="BA32" s="237">
        <f t="shared" si="51"/>
        <v>1</v>
      </c>
      <c r="BB32" s="237">
        <f t="shared" si="52"/>
        <v>1</v>
      </c>
      <c r="BE32" s="237">
        <f t="shared" si="37"/>
        <v>0</v>
      </c>
      <c r="BF32" s="237">
        <f t="shared" si="38"/>
        <v>0</v>
      </c>
      <c r="BG32" s="237">
        <f t="shared" si="39"/>
        <v>0</v>
      </c>
      <c r="BH32" s="237">
        <f t="shared" si="40"/>
        <v>0</v>
      </c>
      <c r="BJ32" s="237">
        <f t="shared" si="53"/>
        <v>1</v>
      </c>
      <c r="BK32" s="237">
        <f t="shared" si="54"/>
        <v>1</v>
      </c>
      <c r="BL32" s="237">
        <f t="shared" si="55"/>
        <v>1</v>
      </c>
      <c r="BM32" s="237">
        <f t="shared" si="56"/>
        <v>1</v>
      </c>
      <c r="BN32" s="237">
        <f t="shared" si="56"/>
        <v>1</v>
      </c>
      <c r="BO32" s="237">
        <f t="shared" si="57"/>
        <v>1</v>
      </c>
      <c r="BP32" s="237">
        <f t="shared" si="60"/>
        <v>0</v>
      </c>
      <c r="BQ32" s="237">
        <f t="shared" si="60"/>
        <v>0</v>
      </c>
      <c r="BR32" s="237">
        <f t="shared" si="60"/>
        <v>0</v>
      </c>
      <c r="BS32" s="237">
        <f t="shared" si="32"/>
        <v>0</v>
      </c>
      <c r="BT32" s="237">
        <f t="shared" si="61"/>
        <v>0</v>
      </c>
      <c r="BU32" s="237">
        <f t="shared" si="61"/>
        <v>0</v>
      </c>
      <c r="BV32" s="237">
        <f t="shared" si="61"/>
        <v>0</v>
      </c>
      <c r="BW32" s="237">
        <f t="shared" si="33"/>
        <v>0</v>
      </c>
      <c r="BX32" s="237">
        <f t="shared" si="62"/>
        <v>0</v>
      </c>
      <c r="BY32" s="237">
        <f t="shared" si="62"/>
        <v>0</v>
      </c>
      <c r="BZ32" s="237">
        <f t="shared" si="62"/>
        <v>0</v>
      </c>
      <c r="CA32" s="237">
        <f t="shared" si="34"/>
        <v>0</v>
      </c>
      <c r="CB32" s="237">
        <f t="shared" si="59"/>
        <v>0</v>
      </c>
      <c r="CC32" s="237">
        <f t="shared" si="59"/>
        <v>0</v>
      </c>
      <c r="CD32" s="237">
        <f t="shared" si="59"/>
        <v>0</v>
      </c>
      <c r="CE32" s="237">
        <f t="shared" si="59"/>
        <v>0</v>
      </c>
      <c r="CF32" s="237">
        <f t="shared" si="41"/>
        <v>0</v>
      </c>
      <c r="CG32" s="237">
        <f t="shared" si="41"/>
        <v>0</v>
      </c>
      <c r="CH32" s="237">
        <f t="shared" si="41"/>
        <v>0</v>
      </c>
      <c r="CI32" s="237">
        <f t="shared" si="41"/>
        <v>0</v>
      </c>
      <c r="CJ32" s="237">
        <f t="shared" si="63"/>
        <v>0</v>
      </c>
      <c r="CK32" s="237">
        <f t="shared" si="63"/>
        <v>0</v>
      </c>
      <c r="CL32" s="237">
        <f t="shared" si="63"/>
        <v>0</v>
      </c>
      <c r="CM32" s="237">
        <f t="shared" si="63"/>
        <v>0</v>
      </c>
      <c r="CO32" s="237">
        <f t="shared" si="58"/>
        <v>6</v>
      </c>
    </row>
    <row r="33" spans="2:93" s="83" customFormat="1" ht="42">
      <c r="B33" s="84">
        <f t="shared" si="12"/>
        <v>28</v>
      </c>
      <c r="C33" s="88"/>
      <c r="D33" s="88"/>
      <c r="E33" s="86" t="s">
        <v>500</v>
      </c>
      <c r="F33" s="387">
        <f t="shared" si="13"/>
        <v>6</v>
      </c>
      <c r="G33" s="190"/>
      <c r="H33" s="89"/>
      <c r="I33" s="191" t="s">
        <v>527</v>
      </c>
      <c r="J33" s="87" t="s">
        <v>519</v>
      </c>
      <c r="K33" s="257"/>
      <c r="L33" s="262"/>
      <c r="M33" s="257"/>
      <c r="N33" s="257"/>
      <c r="O33" s="257"/>
      <c r="P33" s="262"/>
      <c r="Q33" s="257"/>
      <c r="R33" s="257"/>
      <c r="S33" s="257"/>
      <c r="T33" s="262"/>
      <c r="U33" s="257"/>
      <c r="V33" s="257"/>
      <c r="W33" s="257"/>
      <c r="X33" s="262"/>
      <c r="Y33" s="257"/>
      <c r="Z33" s="257"/>
      <c r="AA33" s="257"/>
      <c r="AB33" s="262"/>
      <c r="AC33" s="257"/>
      <c r="AD33" s="257"/>
      <c r="AE33" s="257"/>
      <c r="AF33" s="262"/>
      <c r="AG33" s="257"/>
      <c r="AH33" s="257"/>
      <c r="AI33" s="238"/>
      <c r="AK33" s="85" t="s">
        <v>496</v>
      </c>
      <c r="AN33" s="237" t="str">
        <f t="shared" si="42"/>
        <v/>
      </c>
      <c r="AO33" s="237" t="str">
        <f t="shared" si="43"/>
        <v/>
      </c>
      <c r="AP33" s="237" t="str">
        <f t="shared" si="44"/>
        <v/>
      </c>
      <c r="AQ33" s="237" t="str">
        <f t="shared" si="45"/>
        <v/>
      </c>
      <c r="AR33" s="237" t="str">
        <f t="shared" si="36"/>
        <v/>
      </c>
      <c r="AS33" s="237" t="str">
        <f t="shared" si="46"/>
        <v/>
      </c>
      <c r="AU33" s="237">
        <f t="shared" si="47"/>
        <v>6</v>
      </c>
      <c r="AV33" s="237" t="s">
        <v>30</v>
      </c>
      <c r="AW33" s="237">
        <f t="shared" si="48"/>
        <v>1</v>
      </c>
      <c r="AX33" s="237">
        <f t="shared" si="49"/>
        <v>1</v>
      </c>
      <c r="AY33" s="237">
        <f t="shared" si="50"/>
        <v>1</v>
      </c>
      <c r="AZ33" s="237">
        <f t="shared" si="51"/>
        <v>1</v>
      </c>
      <c r="BA33" s="237">
        <f t="shared" si="51"/>
        <v>1</v>
      </c>
      <c r="BB33" s="237">
        <f t="shared" si="52"/>
        <v>1</v>
      </c>
      <c r="BE33" s="237">
        <f t="shared" si="37"/>
        <v>0</v>
      </c>
      <c r="BF33" s="237">
        <f t="shared" si="38"/>
        <v>0</v>
      </c>
      <c r="BG33" s="237">
        <f t="shared" si="39"/>
        <v>0</v>
      </c>
      <c r="BH33" s="237">
        <f t="shared" si="40"/>
        <v>0</v>
      </c>
      <c r="BJ33" s="237">
        <f t="shared" si="53"/>
        <v>1</v>
      </c>
      <c r="BK33" s="237">
        <f t="shared" si="54"/>
        <v>1</v>
      </c>
      <c r="BL33" s="237">
        <f t="shared" si="55"/>
        <v>1</v>
      </c>
      <c r="BM33" s="237">
        <f t="shared" si="56"/>
        <v>1</v>
      </c>
      <c r="BN33" s="237">
        <f t="shared" si="56"/>
        <v>1</v>
      </c>
      <c r="BO33" s="237">
        <f t="shared" si="57"/>
        <v>1</v>
      </c>
      <c r="BP33" s="237">
        <f t="shared" si="60"/>
        <v>0</v>
      </c>
      <c r="BQ33" s="237">
        <f t="shared" si="60"/>
        <v>0</v>
      </c>
      <c r="BR33" s="237">
        <f t="shared" si="60"/>
        <v>0</v>
      </c>
      <c r="BS33" s="237">
        <f t="shared" si="32"/>
        <v>0</v>
      </c>
      <c r="BT33" s="237">
        <f t="shared" si="61"/>
        <v>0</v>
      </c>
      <c r="BU33" s="237">
        <f t="shared" si="61"/>
        <v>0</v>
      </c>
      <c r="BV33" s="237">
        <f t="shared" si="61"/>
        <v>0</v>
      </c>
      <c r="BW33" s="237">
        <f t="shared" si="33"/>
        <v>0</v>
      </c>
      <c r="BX33" s="237">
        <f t="shared" si="62"/>
        <v>0</v>
      </c>
      <c r="BY33" s="237">
        <f t="shared" si="62"/>
        <v>0</v>
      </c>
      <c r="BZ33" s="237">
        <f t="shared" si="62"/>
        <v>0</v>
      </c>
      <c r="CA33" s="237">
        <f t="shared" si="34"/>
        <v>0</v>
      </c>
      <c r="CB33" s="237">
        <f t="shared" si="59"/>
        <v>0</v>
      </c>
      <c r="CC33" s="237">
        <f t="shared" si="59"/>
        <v>0</v>
      </c>
      <c r="CD33" s="237">
        <f t="shared" si="59"/>
        <v>0</v>
      </c>
      <c r="CE33" s="237">
        <f t="shared" si="59"/>
        <v>0</v>
      </c>
      <c r="CF33" s="237">
        <f t="shared" si="41"/>
        <v>0</v>
      </c>
      <c r="CG33" s="237">
        <f t="shared" si="41"/>
        <v>0</v>
      </c>
      <c r="CH33" s="237">
        <f t="shared" si="41"/>
        <v>0</v>
      </c>
      <c r="CI33" s="237">
        <f t="shared" si="41"/>
        <v>0</v>
      </c>
      <c r="CJ33" s="237">
        <f t="shared" si="63"/>
        <v>0</v>
      </c>
      <c r="CK33" s="237">
        <f t="shared" si="63"/>
        <v>0</v>
      </c>
      <c r="CL33" s="237">
        <f t="shared" si="63"/>
        <v>0</v>
      </c>
      <c r="CM33" s="237">
        <f t="shared" si="63"/>
        <v>0</v>
      </c>
      <c r="CO33" s="237">
        <f t="shared" si="58"/>
        <v>6</v>
      </c>
    </row>
    <row r="34" spans="2:93" s="83" customFormat="1" ht="42">
      <c r="B34" s="84">
        <f t="shared" si="12"/>
        <v>29</v>
      </c>
      <c r="C34" s="572" t="s">
        <v>528</v>
      </c>
      <c r="D34" s="386" t="s">
        <v>490</v>
      </c>
      <c r="E34" s="86" t="s">
        <v>491</v>
      </c>
      <c r="F34" s="387">
        <f t="shared" si="13"/>
        <v>6</v>
      </c>
      <c r="G34" s="572" t="s">
        <v>492</v>
      </c>
      <c r="H34" s="571" t="s">
        <v>529</v>
      </c>
      <c r="I34" s="191" t="s">
        <v>494</v>
      </c>
      <c r="J34" s="87" t="s">
        <v>495</v>
      </c>
      <c r="K34" s="257"/>
      <c r="L34" s="262"/>
      <c r="M34" s="257"/>
      <c r="N34" s="257"/>
      <c r="O34" s="257"/>
      <c r="P34" s="262"/>
      <c r="Q34" s="257"/>
      <c r="R34" s="257"/>
      <c r="S34" s="257"/>
      <c r="T34" s="262"/>
      <c r="U34" s="257"/>
      <c r="V34" s="257"/>
      <c r="W34" s="257"/>
      <c r="X34" s="262"/>
      <c r="Y34" s="257"/>
      <c r="Z34" s="257"/>
      <c r="AA34" s="257"/>
      <c r="AB34" s="262"/>
      <c r="AC34" s="257"/>
      <c r="AD34" s="257"/>
      <c r="AE34" s="257"/>
      <c r="AF34" s="262"/>
      <c r="AG34" s="257"/>
      <c r="AH34" s="257"/>
      <c r="AI34" s="238"/>
      <c r="AK34" s="85" t="s">
        <v>496</v>
      </c>
      <c r="AL34" s="83" t="s">
        <v>497</v>
      </c>
      <c r="AN34" s="237" t="str">
        <f t="shared" si="42"/>
        <v/>
      </c>
      <c r="AO34" s="237" t="str">
        <f t="shared" si="43"/>
        <v/>
      </c>
      <c r="AP34" s="237" t="str">
        <f t="shared" si="44"/>
        <v/>
      </c>
      <c r="AQ34" s="237" t="str">
        <f t="shared" si="45"/>
        <v/>
      </c>
      <c r="AR34" s="237" t="str">
        <f t="shared" si="36"/>
        <v/>
      </c>
      <c r="AS34" s="237" t="str">
        <f t="shared" si="46"/>
        <v/>
      </c>
      <c r="AU34" s="237">
        <f t="shared" si="47"/>
        <v>6</v>
      </c>
      <c r="AV34" s="237" t="s">
        <v>30</v>
      </c>
      <c r="AW34" s="237">
        <f t="shared" si="48"/>
        <v>1</v>
      </c>
      <c r="AX34" s="237">
        <f t="shared" si="49"/>
        <v>1</v>
      </c>
      <c r="AY34" s="237">
        <f t="shared" si="50"/>
        <v>1</v>
      </c>
      <c r="AZ34" s="237">
        <f t="shared" si="51"/>
        <v>1</v>
      </c>
      <c r="BA34" s="237">
        <f t="shared" si="51"/>
        <v>1</v>
      </c>
      <c r="BB34" s="237">
        <f t="shared" si="52"/>
        <v>1</v>
      </c>
      <c r="BE34" s="237">
        <f t="shared" si="37"/>
        <v>0</v>
      </c>
      <c r="BF34" s="237">
        <f t="shared" si="38"/>
        <v>0</v>
      </c>
      <c r="BG34" s="237">
        <f t="shared" si="39"/>
        <v>0</v>
      </c>
      <c r="BH34" s="237">
        <f t="shared" si="40"/>
        <v>0</v>
      </c>
      <c r="BJ34" s="237">
        <f t="shared" si="53"/>
        <v>1</v>
      </c>
      <c r="BK34" s="237">
        <f t="shared" si="54"/>
        <v>1</v>
      </c>
      <c r="BL34" s="237">
        <f t="shared" si="55"/>
        <v>1</v>
      </c>
      <c r="BM34" s="237">
        <f t="shared" si="56"/>
        <v>1</v>
      </c>
      <c r="BN34" s="237">
        <f t="shared" si="56"/>
        <v>1</v>
      </c>
      <c r="BO34" s="237">
        <f t="shared" si="57"/>
        <v>1</v>
      </c>
      <c r="BP34" s="237">
        <f t="shared" si="60"/>
        <v>0</v>
      </c>
      <c r="BQ34" s="237">
        <f t="shared" si="60"/>
        <v>0</v>
      </c>
      <c r="BR34" s="237">
        <f t="shared" si="60"/>
        <v>0</v>
      </c>
      <c r="BS34" s="237">
        <f t="shared" si="32"/>
        <v>0</v>
      </c>
      <c r="BT34" s="237">
        <f t="shared" si="61"/>
        <v>0</v>
      </c>
      <c r="BU34" s="237">
        <f t="shared" si="61"/>
        <v>0</v>
      </c>
      <c r="BV34" s="237">
        <f t="shared" si="61"/>
        <v>0</v>
      </c>
      <c r="BW34" s="237">
        <f t="shared" si="33"/>
        <v>0</v>
      </c>
      <c r="BX34" s="237">
        <f t="shared" si="62"/>
        <v>0</v>
      </c>
      <c r="BY34" s="237">
        <f t="shared" si="62"/>
        <v>0</v>
      </c>
      <c r="BZ34" s="237">
        <f t="shared" si="62"/>
        <v>0</v>
      </c>
      <c r="CA34" s="237">
        <f t="shared" si="34"/>
        <v>0</v>
      </c>
      <c r="CB34" s="237">
        <f t="shared" si="59"/>
        <v>0</v>
      </c>
      <c r="CC34" s="237">
        <f t="shared" si="59"/>
        <v>0</v>
      </c>
      <c r="CD34" s="237">
        <f t="shared" si="59"/>
        <v>0</v>
      </c>
      <c r="CE34" s="237">
        <f t="shared" si="59"/>
        <v>0</v>
      </c>
      <c r="CF34" s="237">
        <f t="shared" si="41"/>
        <v>0</v>
      </c>
      <c r="CG34" s="237">
        <f t="shared" si="41"/>
        <v>0</v>
      </c>
      <c r="CH34" s="237">
        <f t="shared" si="41"/>
        <v>0</v>
      </c>
      <c r="CI34" s="237">
        <f t="shared" si="41"/>
        <v>0</v>
      </c>
      <c r="CJ34" s="237">
        <f t="shared" si="63"/>
        <v>0</v>
      </c>
      <c r="CK34" s="237">
        <f t="shared" si="63"/>
        <v>0</v>
      </c>
      <c r="CL34" s="237">
        <f t="shared" si="63"/>
        <v>0</v>
      </c>
      <c r="CM34" s="237">
        <f t="shared" si="63"/>
        <v>0</v>
      </c>
      <c r="CO34" s="237">
        <f t="shared" si="58"/>
        <v>6</v>
      </c>
    </row>
    <row r="35" spans="2:93" s="83" customFormat="1" ht="42">
      <c r="B35" s="84">
        <f t="shared" si="12"/>
        <v>30</v>
      </c>
      <c r="C35" s="570"/>
      <c r="D35" s="323"/>
      <c r="E35" s="86" t="s">
        <v>498</v>
      </c>
      <c r="F35" s="387">
        <f t="shared" si="13"/>
        <v>6</v>
      </c>
      <c r="G35" s="570"/>
      <c r="H35" s="570"/>
      <c r="I35" s="191" t="s">
        <v>499</v>
      </c>
      <c r="J35" s="87" t="s">
        <v>495</v>
      </c>
      <c r="K35" s="257"/>
      <c r="L35" s="262"/>
      <c r="M35" s="257"/>
      <c r="N35" s="257"/>
      <c r="O35" s="257"/>
      <c r="P35" s="262"/>
      <c r="Q35" s="257"/>
      <c r="R35" s="257"/>
      <c r="S35" s="257"/>
      <c r="T35" s="262"/>
      <c r="U35" s="257"/>
      <c r="V35" s="257"/>
      <c r="W35" s="257"/>
      <c r="X35" s="262"/>
      <c r="Y35" s="257"/>
      <c r="Z35" s="257"/>
      <c r="AA35" s="257"/>
      <c r="AB35" s="262"/>
      <c r="AC35" s="257"/>
      <c r="AD35" s="257"/>
      <c r="AE35" s="257"/>
      <c r="AF35" s="262"/>
      <c r="AG35" s="257"/>
      <c r="AH35" s="257"/>
      <c r="AI35" s="238"/>
      <c r="AK35" s="85" t="s">
        <v>496</v>
      </c>
      <c r="AL35" s="83" t="s">
        <v>497</v>
      </c>
      <c r="AN35" s="237" t="str">
        <f t="shared" si="42"/>
        <v/>
      </c>
      <c r="AO35" s="237" t="str">
        <f t="shared" si="43"/>
        <v/>
      </c>
      <c r="AP35" s="237" t="str">
        <f t="shared" si="44"/>
        <v/>
      </c>
      <c r="AQ35" s="237" t="str">
        <f t="shared" si="45"/>
        <v/>
      </c>
      <c r="AR35" s="237" t="str">
        <f t="shared" si="36"/>
        <v/>
      </c>
      <c r="AS35" s="237" t="str">
        <f t="shared" si="46"/>
        <v/>
      </c>
      <c r="AU35" s="237">
        <f t="shared" si="47"/>
        <v>6</v>
      </c>
      <c r="AV35" s="237" t="s">
        <v>30</v>
      </c>
      <c r="AW35" s="237">
        <f t="shared" si="48"/>
        <v>1</v>
      </c>
      <c r="AX35" s="237">
        <f t="shared" si="49"/>
        <v>1</v>
      </c>
      <c r="AY35" s="237">
        <f t="shared" si="50"/>
        <v>1</v>
      </c>
      <c r="AZ35" s="237">
        <f t="shared" si="51"/>
        <v>1</v>
      </c>
      <c r="BA35" s="237">
        <f t="shared" si="51"/>
        <v>1</v>
      </c>
      <c r="BB35" s="237">
        <f t="shared" si="52"/>
        <v>1</v>
      </c>
      <c r="BE35" s="237">
        <f t="shared" si="37"/>
        <v>0</v>
      </c>
      <c r="BF35" s="237">
        <f t="shared" si="38"/>
        <v>0</v>
      </c>
      <c r="BG35" s="237">
        <f t="shared" si="39"/>
        <v>0</v>
      </c>
      <c r="BH35" s="237">
        <f t="shared" si="40"/>
        <v>0</v>
      </c>
      <c r="BJ35" s="237">
        <f t="shared" si="53"/>
        <v>1</v>
      </c>
      <c r="BK35" s="237">
        <f t="shared" si="54"/>
        <v>1</v>
      </c>
      <c r="BL35" s="237">
        <f t="shared" si="55"/>
        <v>1</v>
      </c>
      <c r="BM35" s="237">
        <f t="shared" si="56"/>
        <v>1</v>
      </c>
      <c r="BN35" s="237">
        <f t="shared" si="56"/>
        <v>1</v>
      </c>
      <c r="BO35" s="237">
        <f t="shared" si="57"/>
        <v>1</v>
      </c>
      <c r="BP35" s="237">
        <f t="shared" si="60"/>
        <v>0</v>
      </c>
      <c r="BQ35" s="237">
        <f t="shared" si="60"/>
        <v>0</v>
      </c>
      <c r="BR35" s="237">
        <f t="shared" si="60"/>
        <v>0</v>
      </c>
      <c r="BS35" s="237">
        <f t="shared" si="32"/>
        <v>0</v>
      </c>
      <c r="BT35" s="237">
        <f t="shared" si="61"/>
        <v>0</v>
      </c>
      <c r="BU35" s="237">
        <f t="shared" si="61"/>
        <v>0</v>
      </c>
      <c r="BV35" s="237">
        <f t="shared" si="61"/>
        <v>0</v>
      </c>
      <c r="BW35" s="237">
        <f t="shared" si="33"/>
        <v>0</v>
      </c>
      <c r="BX35" s="237">
        <f t="shared" si="62"/>
        <v>0</v>
      </c>
      <c r="BY35" s="237">
        <f t="shared" si="62"/>
        <v>0</v>
      </c>
      <c r="BZ35" s="237">
        <f t="shared" si="62"/>
        <v>0</v>
      </c>
      <c r="CA35" s="237">
        <f t="shared" si="34"/>
        <v>0</v>
      </c>
      <c r="CB35" s="237">
        <f t="shared" si="59"/>
        <v>0</v>
      </c>
      <c r="CC35" s="237">
        <f t="shared" si="59"/>
        <v>0</v>
      </c>
      <c r="CD35" s="237">
        <f t="shared" si="59"/>
        <v>0</v>
      </c>
      <c r="CE35" s="237">
        <f t="shared" si="59"/>
        <v>0</v>
      </c>
      <c r="CF35" s="237">
        <f t="shared" si="41"/>
        <v>0</v>
      </c>
      <c r="CG35" s="237">
        <f t="shared" si="41"/>
        <v>0</v>
      </c>
      <c r="CH35" s="237">
        <f t="shared" si="41"/>
        <v>0</v>
      </c>
      <c r="CI35" s="237">
        <f t="shared" si="41"/>
        <v>0</v>
      </c>
      <c r="CJ35" s="237">
        <f t="shared" si="63"/>
        <v>0</v>
      </c>
      <c r="CK35" s="237">
        <f t="shared" si="63"/>
        <v>0</v>
      </c>
      <c r="CL35" s="237">
        <f t="shared" si="63"/>
        <v>0</v>
      </c>
      <c r="CM35" s="237">
        <f t="shared" si="63"/>
        <v>0</v>
      </c>
      <c r="CO35" s="237">
        <f t="shared" si="58"/>
        <v>6</v>
      </c>
    </row>
    <row r="36" spans="2:93" s="83" customFormat="1" ht="42">
      <c r="B36" s="84">
        <f t="shared" si="12"/>
        <v>31</v>
      </c>
      <c r="C36" s="570"/>
      <c r="D36" s="88"/>
      <c r="E36" s="86" t="s">
        <v>500</v>
      </c>
      <c r="F36" s="387">
        <f t="shared" si="13"/>
        <v>6</v>
      </c>
      <c r="G36" s="570"/>
      <c r="H36" s="570"/>
      <c r="I36" s="191" t="s">
        <v>501</v>
      </c>
      <c r="J36" s="87" t="s">
        <v>495</v>
      </c>
      <c r="K36" s="257"/>
      <c r="L36" s="262"/>
      <c r="M36" s="257"/>
      <c r="N36" s="257"/>
      <c r="O36" s="257"/>
      <c r="P36" s="262"/>
      <c r="Q36" s="257"/>
      <c r="R36" s="257"/>
      <c r="S36" s="257"/>
      <c r="T36" s="262"/>
      <c r="U36" s="257"/>
      <c r="V36" s="257"/>
      <c r="W36" s="257"/>
      <c r="X36" s="262"/>
      <c r="Y36" s="257"/>
      <c r="Z36" s="257"/>
      <c r="AA36" s="257"/>
      <c r="AB36" s="262"/>
      <c r="AC36" s="257"/>
      <c r="AD36" s="257"/>
      <c r="AE36" s="257"/>
      <c r="AF36" s="262"/>
      <c r="AG36" s="257"/>
      <c r="AH36" s="257"/>
      <c r="AI36" s="238"/>
      <c r="AK36" s="85" t="s">
        <v>496</v>
      </c>
      <c r="AL36" s="83" t="s">
        <v>497</v>
      </c>
      <c r="AN36" s="237" t="str">
        <f t="shared" si="42"/>
        <v/>
      </c>
      <c r="AO36" s="237" t="str">
        <f t="shared" si="43"/>
        <v/>
      </c>
      <c r="AP36" s="237" t="str">
        <f t="shared" si="44"/>
        <v/>
      </c>
      <c r="AQ36" s="237" t="str">
        <f t="shared" si="45"/>
        <v/>
      </c>
      <c r="AR36" s="237" t="str">
        <f t="shared" si="36"/>
        <v/>
      </c>
      <c r="AS36" s="237" t="str">
        <f t="shared" si="46"/>
        <v/>
      </c>
      <c r="AU36" s="237">
        <f t="shared" si="47"/>
        <v>6</v>
      </c>
      <c r="AV36" s="237" t="s">
        <v>30</v>
      </c>
      <c r="AW36" s="237">
        <f t="shared" si="48"/>
        <v>1</v>
      </c>
      <c r="AX36" s="237">
        <f t="shared" si="49"/>
        <v>1</v>
      </c>
      <c r="AY36" s="237">
        <f t="shared" si="50"/>
        <v>1</v>
      </c>
      <c r="AZ36" s="237">
        <f t="shared" si="51"/>
        <v>1</v>
      </c>
      <c r="BA36" s="237">
        <f t="shared" si="51"/>
        <v>1</v>
      </c>
      <c r="BB36" s="237">
        <f t="shared" si="52"/>
        <v>1</v>
      </c>
      <c r="BE36" s="237">
        <f t="shared" si="37"/>
        <v>0</v>
      </c>
      <c r="BF36" s="237">
        <f t="shared" si="38"/>
        <v>0</v>
      </c>
      <c r="BG36" s="237">
        <f t="shared" si="39"/>
        <v>0</v>
      </c>
      <c r="BH36" s="237">
        <f t="shared" si="40"/>
        <v>0</v>
      </c>
      <c r="BJ36" s="237">
        <f t="shared" si="53"/>
        <v>1</v>
      </c>
      <c r="BK36" s="237">
        <f t="shared" si="54"/>
        <v>1</v>
      </c>
      <c r="BL36" s="237">
        <f t="shared" si="55"/>
        <v>1</v>
      </c>
      <c r="BM36" s="237">
        <f t="shared" si="56"/>
        <v>1</v>
      </c>
      <c r="BN36" s="237">
        <f t="shared" si="56"/>
        <v>1</v>
      </c>
      <c r="BO36" s="237">
        <f t="shared" si="57"/>
        <v>1</v>
      </c>
      <c r="BP36" s="237">
        <f t="shared" si="60"/>
        <v>0</v>
      </c>
      <c r="BQ36" s="237">
        <f t="shared" si="60"/>
        <v>0</v>
      </c>
      <c r="BR36" s="237">
        <f t="shared" si="60"/>
        <v>0</v>
      </c>
      <c r="BS36" s="237">
        <f t="shared" si="32"/>
        <v>0</v>
      </c>
      <c r="BT36" s="237">
        <f t="shared" si="61"/>
        <v>0</v>
      </c>
      <c r="BU36" s="237">
        <f t="shared" si="61"/>
        <v>0</v>
      </c>
      <c r="BV36" s="237">
        <f t="shared" si="61"/>
        <v>0</v>
      </c>
      <c r="BW36" s="237">
        <f t="shared" si="33"/>
        <v>0</v>
      </c>
      <c r="BX36" s="237">
        <f t="shared" si="62"/>
        <v>0</v>
      </c>
      <c r="BY36" s="237">
        <f t="shared" si="62"/>
        <v>0</v>
      </c>
      <c r="BZ36" s="237">
        <f t="shared" si="62"/>
        <v>0</v>
      </c>
      <c r="CA36" s="237">
        <f t="shared" si="34"/>
        <v>0</v>
      </c>
      <c r="CB36" s="237">
        <f t="shared" si="59"/>
        <v>0</v>
      </c>
      <c r="CC36" s="237">
        <f t="shared" si="59"/>
        <v>0</v>
      </c>
      <c r="CD36" s="237">
        <f t="shared" si="59"/>
        <v>0</v>
      </c>
      <c r="CE36" s="237">
        <f t="shared" si="59"/>
        <v>0</v>
      </c>
      <c r="CF36" s="237">
        <f t="shared" si="41"/>
        <v>0</v>
      </c>
      <c r="CG36" s="237">
        <f t="shared" si="41"/>
        <v>0</v>
      </c>
      <c r="CH36" s="237">
        <f t="shared" si="41"/>
        <v>0</v>
      </c>
      <c r="CI36" s="237">
        <f t="shared" si="41"/>
        <v>0</v>
      </c>
      <c r="CJ36" s="237">
        <f t="shared" si="63"/>
        <v>0</v>
      </c>
      <c r="CK36" s="237">
        <f t="shared" si="63"/>
        <v>0</v>
      </c>
      <c r="CL36" s="237">
        <f t="shared" si="63"/>
        <v>0</v>
      </c>
      <c r="CM36" s="237">
        <f t="shared" si="63"/>
        <v>0</v>
      </c>
      <c r="CO36" s="237">
        <f t="shared" si="58"/>
        <v>6</v>
      </c>
    </row>
    <row r="37" spans="2:93" s="83" customFormat="1" ht="42">
      <c r="B37" s="84">
        <f t="shared" si="12"/>
        <v>32</v>
      </c>
      <c r="C37" s="570"/>
      <c r="D37" s="386" t="s">
        <v>503</v>
      </c>
      <c r="E37" s="86" t="s">
        <v>491</v>
      </c>
      <c r="F37" s="387">
        <f t="shared" si="13"/>
        <v>6</v>
      </c>
      <c r="G37" s="570"/>
      <c r="H37" s="570"/>
      <c r="I37" s="191" t="s">
        <v>504</v>
      </c>
      <c r="J37" s="87" t="s">
        <v>511</v>
      </c>
      <c r="K37" s="257"/>
      <c r="L37" s="262"/>
      <c r="M37" s="257"/>
      <c r="N37" s="257"/>
      <c r="O37" s="257"/>
      <c r="P37" s="262"/>
      <c r="Q37" s="257"/>
      <c r="R37" s="257"/>
      <c r="S37" s="257"/>
      <c r="T37" s="262"/>
      <c r="U37" s="257"/>
      <c r="V37" s="257"/>
      <c r="W37" s="257"/>
      <c r="X37" s="262"/>
      <c r="Y37" s="257"/>
      <c r="Z37" s="257"/>
      <c r="AA37" s="257"/>
      <c r="AB37" s="262"/>
      <c r="AC37" s="257"/>
      <c r="AD37" s="257"/>
      <c r="AE37" s="257"/>
      <c r="AF37" s="262"/>
      <c r="AG37" s="257"/>
      <c r="AH37" s="257"/>
      <c r="AI37" s="238"/>
      <c r="AK37" s="85" t="s">
        <v>496</v>
      </c>
      <c r="AN37" s="237" t="str">
        <f t="shared" si="42"/>
        <v/>
      </c>
      <c r="AO37" s="237" t="str">
        <f t="shared" si="43"/>
        <v/>
      </c>
      <c r="AP37" s="237" t="str">
        <f t="shared" si="44"/>
        <v/>
      </c>
      <c r="AQ37" s="237" t="str">
        <f t="shared" si="45"/>
        <v/>
      </c>
      <c r="AR37" s="237" t="str">
        <f t="shared" si="36"/>
        <v/>
      </c>
      <c r="AS37" s="237" t="str">
        <f t="shared" si="46"/>
        <v/>
      </c>
      <c r="AU37" s="237">
        <f t="shared" si="47"/>
        <v>6</v>
      </c>
      <c r="AV37" s="237" t="s">
        <v>30</v>
      </c>
      <c r="AW37" s="237">
        <f t="shared" si="48"/>
        <v>1</v>
      </c>
      <c r="AX37" s="237">
        <f t="shared" si="49"/>
        <v>1</v>
      </c>
      <c r="AY37" s="237">
        <f t="shared" si="50"/>
        <v>1</v>
      </c>
      <c r="AZ37" s="237">
        <f t="shared" si="51"/>
        <v>1</v>
      </c>
      <c r="BA37" s="237">
        <f t="shared" si="51"/>
        <v>1</v>
      </c>
      <c r="BB37" s="237">
        <f t="shared" si="52"/>
        <v>1</v>
      </c>
      <c r="BE37" s="237">
        <f t="shared" si="37"/>
        <v>0</v>
      </c>
      <c r="BF37" s="237">
        <f t="shared" si="38"/>
        <v>0</v>
      </c>
      <c r="BG37" s="237">
        <f t="shared" si="39"/>
        <v>0</v>
      </c>
      <c r="BH37" s="237">
        <f t="shared" si="40"/>
        <v>0</v>
      </c>
      <c r="BJ37" s="237">
        <f t="shared" si="53"/>
        <v>1</v>
      </c>
      <c r="BK37" s="237">
        <f t="shared" si="54"/>
        <v>1</v>
      </c>
      <c r="BL37" s="237">
        <f t="shared" si="55"/>
        <v>1</v>
      </c>
      <c r="BM37" s="237">
        <f t="shared" si="56"/>
        <v>1</v>
      </c>
      <c r="BN37" s="237">
        <f t="shared" si="56"/>
        <v>1</v>
      </c>
      <c r="BO37" s="237">
        <f t="shared" si="57"/>
        <v>1</v>
      </c>
      <c r="BP37" s="237">
        <f t="shared" si="60"/>
        <v>0</v>
      </c>
      <c r="BQ37" s="237">
        <f t="shared" si="60"/>
        <v>0</v>
      </c>
      <c r="BR37" s="237">
        <f t="shared" si="60"/>
        <v>0</v>
      </c>
      <c r="BS37" s="237">
        <f t="shared" si="32"/>
        <v>0</v>
      </c>
      <c r="BT37" s="237">
        <f t="shared" si="61"/>
        <v>0</v>
      </c>
      <c r="BU37" s="237">
        <f t="shared" si="61"/>
        <v>0</v>
      </c>
      <c r="BV37" s="237">
        <f t="shared" si="61"/>
        <v>0</v>
      </c>
      <c r="BW37" s="237">
        <f t="shared" si="33"/>
        <v>0</v>
      </c>
      <c r="BX37" s="237">
        <f t="shared" si="62"/>
        <v>0</v>
      </c>
      <c r="BY37" s="237">
        <f t="shared" si="62"/>
        <v>0</v>
      </c>
      <c r="BZ37" s="237">
        <f t="shared" si="62"/>
        <v>0</v>
      </c>
      <c r="CA37" s="237">
        <f t="shared" si="34"/>
        <v>0</v>
      </c>
      <c r="CB37" s="237">
        <f t="shared" si="59"/>
        <v>0</v>
      </c>
      <c r="CC37" s="237">
        <f t="shared" si="59"/>
        <v>0</v>
      </c>
      <c r="CD37" s="237">
        <f t="shared" si="59"/>
        <v>0</v>
      </c>
      <c r="CE37" s="237">
        <f t="shared" si="59"/>
        <v>0</v>
      </c>
      <c r="CF37" s="237">
        <f t="shared" si="41"/>
        <v>0</v>
      </c>
      <c r="CG37" s="237">
        <f t="shared" si="41"/>
        <v>0</v>
      </c>
      <c r="CH37" s="237">
        <f t="shared" si="41"/>
        <v>0</v>
      </c>
      <c r="CI37" s="237">
        <f t="shared" si="41"/>
        <v>0</v>
      </c>
      <c r="CJ37" s="237">
        <f t="shared" si="63"/>
        <v>0</v>
      </c>
      <c r="CK37" s="237">
        <f t="shared" si="63"/>
        <v>0</v>
      </c>
      <c r="CL37" s="237">
        <f t="shared" si="63"/>
        <v>0</v>
      </c>
      <c r="CM37" s="237">
        <f t="shared" si="63"/>
        <v>0</v>
      </c>
      <c r="CO37" s="237">
        <f t="shared" si="58"/>
        <v>6</v>
      </c>
    </row>
    <row r="38" spans="2:93" s="83" customFormat="1" ht="42">
      <c r="B38" s="84">
        <f t="shared" si="12"/>
        <v>33</v>
      </c>
      <c r="C38" s="570"/>
      <c r="D38" s="323"/>
      <c r="E38" s="86" t="s">
        <v>498</v>
      </c>
      <c r="F38" s="387">
        <f t="shared" si="13"/>
        <v>6</v>
      </c>
      <c r="G38" s="570"/>
      <c r="H38" s="570"/>
      <c r="I38" s="191" t="s">
        <v>499</v>
      </c>
      <c r="J38" s="87" t="s">
        <v>511</v>
      </c>
      <c r="K38" s="257"/>
      <c r="L38" s="262"/>
      <c r="M38" s="257"/>
      <c r="N38" s="257"/>
      <c r="O38" s="257"/>
      <c r="P38" s="262"/>
      <c r="Q38" s="257"/>
      <c r="R38" s="257"/>
      <c r="S38" s="257"/>
      <c r="T38" s="262"/>
      <c r="U38" s="257"/>
      <c r="V38" s="257"/>
      <c r="W38" s="257"/>
      <c r="X38" s="262"/>
      <c r="Y38" s="257"/>
      <c r="Z38" s="257"/>
      <c r="AA38" s="257"/>
      <c r="AB38" s="262"/>
      <c r="AC38" s="257"/>
      <c r="AD38" s="257"/>
      <c r="AE38" s="257"/>
      <c r="AF38" s="262"/>
      <c r="AG38" s="257"/>
      <c r="AH38" s="257"/>
      <c r="AI38" s="238"/>
      <c r="AK38" s="85" t="s">
        <v>496</v>
      </c>
      <c r="AN38" s="237" t="str">
        <f t="shared" si="42"/>
        <v/>
      </c>
      <c r="AO38" s="237" t="str">
        <f t="shared" si="43"/>
        <v/>
      </c>
      <c r="AP38" s="237" t="str">
        <f t="shared" si="44"/>
        <v/>
      </c>
      <c r="AQ38" s="237" t="str">
        <f t="shared" si="45"/>
        <v/>
      </c>
      <c r="AR38" s="237" t="str">
        <f t="shared" si="36"/>
        <v/>
      </c>
      <c r="AS38" s="237" t="str">
        <f t="shared" si="46"/>
        <v/>
      </c>
      <c r="AU38" s="237">
        <f t="shared" si="47"/>
        <v>6</v>
      </c>
      <c r="AV38" s="237" t="s">
        <v>30</v>
      </c>
      <c r="AW38" s="237">
        <f t="shared" si="48"/>
        <v>1</v>
      </c>
      <c r="AX38" s="237">
        <f t="shared" si="49"/>
        <v>1</v>
      </c>
      <c r="AY38" s="237">
        <f t="shared" si="50"/>
        <v>1</v>
      </c>
      <c r="AZ38" s="237">
        <f t="shared" si="51"/>
        <v>1</v>
      </c>
      <c r="BA38" s="237">
        <f t="shared" si="51"/>
        <v>1</v>
      </c>
      <c r="BB38" s="237">
        <f t="shared" si="52"/>
        <v>1</v>
      </c>
      <c r="BE38" s="237">
        <f t="shared" si="37"/>
        <v>0</v>
      </c>
      <c r="BF38" s="237">
        <f t="shared" si="38"/>
        <v>0</v>
      </c>
      <c r="BG38" s="237">
        <f t="shared" si="39"/>
        <v>0</v>
      </c>
      <c r="BH38" s="237">
        <f t="shared" si="40"/>
        <v>0</v>
      </c>
      <c r="BJ38" s="237">
        <f t="shared" si="53"/>
        <v>1</v>
      </c>
      <c r="BK38" s="237">
        <f t="shared" si="54"/>
        <v>1</v>
      </c>
      <c r="BL38" s="237">
        <f t="shared" si="55"/>
        <v>1</v>
      </c>
      <c r="BM38" s="237">
        <f t="shared" si="56"/>
        <v>1</v>
      </c>
      <c r="BN38" s="237">
        <f t="shared" si="56"/>
        <v>1</v>
      </c>
      <c r="BO38" s="237">
        <f t="shared" si="57"/>
        <v>1</v>
      </c>
      <c r="BP38" s="237">
        <f t="shared" si="60"/>
        <v>0</v>
      </c>
      <c r="BQ38" s="237">
        <f t="shared" si="60"/>
        <v>0</v>
      </c>
      <c r="BR38" s="237">
        <f t="shared" si="60"/>
        <v>0</v>
      </c>
      <c r="BS38" s="237">
        <f t="shared" si="32"/>
        <v>0</v>
      </c>
      <c r="BT38" s="237">
        <f t="shared" si="61"/>
        <v>0</v>
      </c>
      <c r="BU38" s="237">
        <f t="shared" si="61"/>
        <v>0</v>
      </c>
      <c r="BV38" s="237">
        <f t="shared" si="61"/>
        <v>0</v>
      </c>
      <c r="BW38" s="237">
        <f t="shared" si="33"/>
        <v>0</v>
      </c>
      <c r="BX38" s="237">
        <f t="shared" si="62"/>
        <v>0</v>
      </c>
      <c r="BY38" s="237">
        <f t="shared" si="62"/>
        <v>0</v>
      </c>
      <c r="BZ38" s="237">
        <f t="shared" si="62"/>
        <v>0</v>
      </c>
      <c r="CA38" s="237">
        <f t="shared" si="34"/>
        <v>0</v>
      </c>
      <c r="CB38" s="237">
        <f t="shared" si="59"/>
        <v>0</v>
      </c>
      <c r="CC38" s="237">
        <f t="shared" si="59"/>
        <v>0</v>
      </c>
      <c r="CD38" s="237">
        <f t="shared" si="59"/>
        <v>0</v>
      </c>
      <c r="CE38" s="237">
        <f t="shared" si="59"/>
        <v>0</v>
      </c>
      <c r="CF38" s="237">
        <f t="shared" si="41"/>
        <v>0</v>
      </c>
      <c r="CG38" s="237">
        <f t="shared" si="41"/>
        <v>0</v>
      </c>
      <c r="CH38" s="237">
        <f t="shared" si="41"/>
        <v>0</v>
      </c>
      <c r="CI38" s="237">
        <f t="shared" si="41"/>
        <v>0</v>
      </c>
      <c r="CJ38" s="237">
        <f t="shared" si="63"/>
        <v>0</v>
      </c>
      <c r="CK38" s="237">
        <f t="shared" si="63"/>
        <v>0</v>
      </c>
      <c r="CL38" s="237">
        <f t="shared" si="63"/>
        <v>0</v>
      </c>
      <c r="CM38" s="237">
        <f t="shared" si="63"/>
        <v>0</v>
      </c>
      <c r="CO38" s="237">
        <f t="shared" si="58"/>
        <v>6</v>
      </c>
    </row>
    <row r="39" spans="2:93" s="83" customFormat="1" ht="42">
      <c r="B39" s="84">
        <f t="shared" si="12"/>
        <v>34</v>
      </c>
      <c r="C39" s="570"/>
      <c r="D39" s="88"/>
      <c r="E39" s="86" t="s">
        <v>500</v>
      </c>
      <c r="F39" s="387">
        <f t="shared" si="13"/>
        <v>6</v>
      </c>
      <c r="G39" s="570"/>
      <c r="H39" s="570"/>
      <c r="I39" s="191" t="s">
        <v>501</v>
      </c>
      <c r="J39" s="87" t="s">
        <v>495</v>
      </c>
      <c r="K39" s="257"/>
      <c r="L39" s="262"/>
      <c r="M39" s="257"/>
      <c r="N39" s="257"/>
      <c r="O39" s="257"/>
      <c r="P39" s="262"/>
      <c r="Q39" s="257"/>
      <c r="R39" s="257"/>
      <c r="S39" s="257"/>
      <c r="T39" s="262"/>
      <c r="U39" s="257"/>
      <c r="V39" s="257"/>
      <c r="W39" s="257"/>
      <c r="X39" s="262"/>
      <c r="Y39" s="257"/>
      <c r="Z39" s="257"/>
      <c r="AA39" s="257"/>
      <c r="AB39" s="262"/>
      <c r="AC39" s="257"/>
      <c r="AD39" s="257"/>
      <c r="AE39" s="257"/>
      <c r="AF39" s="262"/>
      <c r="AG39" s="257"/>
      <c r="AH39" s="257"/>
      <c r="AI39" s="238"/>
      <c r="AK39" s="85" t="s">
        <v>496</v>
      </c>
      <c r="AN39" s="237" t="str">
        <f t="shared" si="42"/>
        <v/>
      </c>
      <c r="AO39" s="237" t="str">
        <f t="shared" si="43"/>
        <v/>
      </c>
      <c r="AP39" s="237" t="str">
        <f t="shared" si="44"/>
        <v/>
      </c>
      <c r="AQ39" s="237" t="str">
        <f t="shared" si="45"/>
        <v/>
      </c>
      <c r="AR39" s="237" t="str">
        <f t="shared" si="36"/>
        <v/>
      </c>
      <c r="AS39" s="237" t="str">
        <f t="shared" si="46"/>
        <v/>
      </c>
      <c r="AU39" s="237">
        <f t="shared" si="47"/>
        <v>6</v>
      </c>
      <c r="AV39" s="237" t="s">
        <v>30</v>
      </c>
      <c r="AW39" s="237">
        <f t="shared" si="48"/>
        <v>1</v>
      </c>
      <c r="AX39" s="237">
        <f t="shared" si="49"/>
        <v>1</v>
      </c>
      <c r="AY39" s="237">
        <f t="shared" si="50"/>
        <v>1</v>
      </c>
      <c r="AZ39" s="237">
        <f t="shared" si="51"/>
        <v>1</v>
      </c>
      <c r="BA39" s="237">
        <f t="shared" si="51"/>
        <v>1</v>
      </c>
      <c r="BB39" s="237">
        <f t="shared" si="52"/>
        <v>1</v>
      </c>
      <c r="BE39" s="237">
        <f t="shared" si="37"/>
        <v>0</v>
      </c>
      <c r="BF39" s="237">
        <f t="shared" si="38"/>
        <v>0</v>
      </c>
      <c r="BG39" s="237">
        <f t="shared" si="39"/>
        <v>0</v>
      </c>
      <c r="BH39" s="237">
        <f t="shared" si="40"/>
        <v>0</v>
      </c>
      <c r="BJ39" s="237">
        <f t="shared" si="53"/>
        <v>1</v>
      </c>
      <c r="BK39" s="237">
        <f t="shared" si="54"/>
        <v>1</v>
      </c>
      <c r="BL39" s="237">
        <f t="shared" si="55"/>
        <v>1</v>
      </c>
      <c r="BM39" s="237">
        <f t="shared" si="56"/>
        <v>1</v>
      </c>
      <c r="BN39" s="237">
        <f t="shared" si="56"/>
        <v>1</v>
      </c>
      <c r="BO39" s="237">
        <f t="shared" si="57"/>
        <v>1</v>
      </c>
      <c r="BP39" s="237">
        <f t="shared" si="60"/>
        <v>0</v>
      </c>
      <c r="BQ39" s="237">
        <f t="shared" si="60"/>
        <v>0</v>
      </c>
      <c r="BR39" s="237">
        <f t="shared" si="60"/>
        <v>0</v>
      </c>
      <c r="BS39" s="237">
        <f t="shared" si="32"/>
        <v>0</v>
      </c>
      <c r="BT39" s="237">
        <f t="shared" si="61"/>
        <v>0</v>
      </c>
      <c r="BU39" s="237">
        <f t="shared" si="61"/>
        <v>0</v>
      </c>
      <c r="BV39" s="237">
        <f t="shared" si="61"/>
        <v>0</v>
      </c>
      <c r="BW39" s="237">
        <f t="shared" si="33"/>
        <v>0</v>
      </c>
      <c r="BX39" s="237">
        <f t="shared" si="62"/>
        <v>0</v>
      </c>
      <c r="BY39" s="237">
        <f t="shared" si="62"/>
        <v>0</v>
      </c>
      <c r="BZ39" s="237">
        <f t="shared" si="62"/>
        <v>0</v>
      </c>
      <c r="CA39" s="237">
        <f t="shared" si="34"/>
        <v>0</v>
      </c>
      <c r="CB39" s="237">
        <f t="shared" si="59"/>
        <v>0</v>
      </c>
      <c r="CC39" s="237">
        <f t="shared" si="59"/>
        <v>0</v>
      </c>
      <c r="CD39" s="237">
        <f t="shared" si="59"/>
        <v>0</v>
      </c>
      <c r="CE39" s="237">
        <f t="shared" si="59"/>
        <v>0</v>
      </c>
      <c r="CF39" s="237">
        <f t="shared" si="41"/>
        <v>0</v>
      </c>
      <c r="CG39" s="237">
        <f t="shared" si="41"/>
        <v>0</v>
      </c>
      <c r="CH39" s="237">
        <f t="shared" si="41"/>
        <v>0</v>
      </c>
      <c r="CI39" s="237">
        <f t="shared" si="41"/>
        <v>0</v>
      </c>
      <c r="CJ39" s="237">
        <f t="shared" si="63"/>
        <v>0</v>
      </c>
      <c r="CK39" s="237">
        <f t="shared" si="63"/>
        <v>0</v>
      </c>
      <c r="CL39" s="237">
        <f t="shared" si="63"/>
        <v>0</v>
      </c>
      <c r="CM39" s="237">
        <f t="shared" si="63"/>
        <v>0</v>
      </c>
      <c r="CO39" s="237">
        <f t="shared" si="58"/>
        <v>6</v>
      </c>
    </row>
    <row r="40" spans="2:93" s="83" customFormat="1" ht="42">
      <c r="B40" s="84">
        <f t="shared" si="12"/>
        <v>35</v>
      </c>
      <c r="C40" s="323"/>
      <c r="D40" s="386" t="s">
        <v>505</v>
      </c>
      <c r="E40" s="86" t="s">
        <v>491</v>
      </c>
      <c r="F40" s="387">
        <f t="shared" si="13"/>
        <v>6</v>
      </c>
      <c r="G40" s="570"/>
      <c r="H40" s="90"/>
      <c r="I40" s="191" t="s">
        <v>506</v>
      </c>
      <c r="J40" s="87" t="s">
        <v>511</v>
      </c>
      <c r="K40" s="257"/>
      <c r="L40" s="262"/>
      <c r="M40" s="257"/>
      <c r="N40" s="257"/>
      <c r="O40" s="257"/>
      <c r="P40" s="262"/>
      <c r="Q40" s="257"/>
      <c r="R40" s="257"/>
      <c r="S40" s="257"/>
      <c r="T40" s="262"/>
      <c r="U40" s="257"/>
      <c r="V40" s="257"/>
      <c r="W40" s="257"/>
      <c r="X40" s="262"/>
      <c r="Y40" s="257"/>
      <c r="Z40" s="257"/>
      <c r="AA40" s="257"/>
      <c r="AB40" s="262"/>
      <c r="AC40" s="257"/>
      <c r="AD40" s="257"/>
      <c r="AE40" s="257"/>
      <c r="AF40" s="262"/>
      <c r="AG40" s="257"/>
      <c r="AH40" s="257"/>
      <c r="AI40" s="238"/>
      <c r="AK40" s="85" t="s">
        <v>496</v>
      </c>
      <c r="AN40" s="237" t="str">
        <f t="shared" si="42"/>
        <v/>
      </c>
      <c r="AO40" s="237" t="str">
        <f t="shared" si="43"/>
        <v/>
      </c>
      <c r="AP40" s="237" t="str">
        <f t="shared" si="44"/>
        <v/>
      </c>
      <c r="AQ40" s="237" t="str">
        <f t="shared" si="45"/>
        <v/>
      </c>
      <c r="AR40" s="237" t="str">
        <f t="shared" si="36"/>
        <v/>
      </c>
      <c r="AS40" s="237" t="str">
        <f t="shared" si="46"/>
        <v/>
      </c>
      <c r="AU40" s="237">
        <f t="shared" si="47"/>
        <v>6</v>
      </c>
      <c r="AV40" s="237" t="s">
        <v>30</v>
      </c>
      <c r="AW40" s="237">
        <f t="shared" si="48"/>
        <v>1</v>
      </c>
      <c r="AX40" s="237">
        <f t="shared" si="49"/>
        <v>1</v>
      </c>
      <c r="AY40" s="237">
        <f t="shared" si="50"/>
        <v>1</v>
      </c>
      <c r="AZ40" s="237">
        <f t="shared" si="51"/>
        <v>1</v>
      </c>
      <c r="BA40" s="237">
        <f t="shared" si="51"/>
        <v>1</v>
      </c>
      <c r="BB40" s="237">
        <f t="shared" si="52"/>
        <v>1</v>
      </c>
      <c r="BE40" s="237">
        <f t="shared" si="37"/>
        <v>0</v>
      </c>
      <c r="BF40" s="237">
        <f t="shared" si="38"/>
        <v>0</v>
      </c>
      <c r="BG40" s="237">
        <f t="shared" si="39"/>
        <v>0</v>
      </c>
      <c r="BH40" s="237">
        <f t="shared" si="40"/>
        <v>0</v>
      </c>
      <c r="BJ40" s="237">
        <f t="shared" si="53"/>
        <v>1</v>
      </c>
      <c r="BK40" s="237">
        <f t="shared" si="54"/>
        <v>1</v>
      </c>
      <c r="BL40" s="237">
        <f t="shared" si="55"/>
        <v>1</v>
      </c>
      <c r="BM40" s="237">
        <f t="shared" si="56"/>
        <v>1</v>
      </c>
      <c r="BN40" s="237">
        <f t="shared" si="56"/>
        <v>1</v>
      </c>
      <c r="BO40" s="237">
        <f t="shared" si="57"/>
        <v>1</v>
      </c>
      <c r="BP40" s="237">
        <f t="shared" si="60"/>
        <v>0</v>
      </c>
      <c r="BQ40" s="237">
        <f t="shared" si="60"/>
        <v>0</v>
      </c>
      <c r="BR40" s="237">
        <f t="shared" si="60"/>
        <v>0</v>
      </c>
      <c r="BS40" s="237">
        <f t="shared" si="32"/>
        <v>0</v>
      </c>
      <c r="BT40" s="237">
        <f t="shared" si="61"/>
        <v>0</v>
      </c>
      <c r="BU40" s="237">
        <f t="shared" si="61"/>
        <v>0</v>
      </c>
      <c r="BV40" s="237">
        <f t="shared" si="61"/>
        <v>0</v>
      </c>
      <c r="BW40" s="237">
        <f t="shared" si="33"/>
        <v>0</v>
      </c>
      <c r="BX40" s="237">
        <f t="shared" si="62"/>
        <v>0</v>
      </c>
      <c r="BY40" s="237">
        <f t="shared" si="62"/>
        <v>0</v>
      </c>
      <c r="BZ40" s="237">
        <f t="shared" si="62"/>
        <v>0</v>
      </c>
      <c r="CA40" s="237">
        <f t="shared" si="34"/>
        <v>0</v>
      </c>
      <c r="CB40" s="237">
        <f t="shared" si="59"/>
        <v>0</v>
      </c>
      <c r="CC40" s="237">
        <f t="shared" si="59"/>
        <v>0</v>
      </c>
      <c r="CD40" s="237">
        <f t="shared" si="59"/>
        <v>0</v>
      </c>
      <c r="CE40" s="237">
        <f t="shared" si="59"/>
        <v>0</v>
      </c>
      <c r="CF40" s="237">
        <f t="shared" ref="CF40:CI62" si="64">IF($AR40=CF$5,$BA40,0)</f>
        <v>0</v>
      </c>
      <c r="CG40" s="237">
        <f t="shared" si="64"/>
        <v>0</v>
      </c>
      <c r="CH40" s="237">
        <f t="shared" si="64"/>
        <v>0</v>
      </c>
      <c r="CI40" s="237">
        <f t="shared" si="64"/>
        <v>0</v>
      </c>
      <c r="CJ40" s="237">
        <f t="shared" si="63"/>
        <v>0</v>
      </c>
      <c r="CK40" s="237">
        <f t="shared" si="63"/>
        <v>0</v>
      </c>
      <c r="CL40" s="237">
        <f t="shared" si="63"/>
        <v>0</v>
      </c>
      <c r="CM40" s="237">
        <f t="shared" si="63"/>
        <v>0</v>
      </c>
      <c r="CO40" s="237">
        <f t="shared" si="58"/>
        <v>6</v>
      </c>
    </row>
    <row r="41" spans="2:93" s="83" customFormat="1" ht="42">
      <c r="B41" s="84">
        <f t="shared" si="12"/>
        <v>36</v>
      </c>
      <c r="C41" s="323"/>
      <c r="D41" s="323"/>
      <c r="E41" s="86" t="s">
        <v>498</v>
      </c>
      <c r="F41" s="387">
        <f t="shared" si="13"/>
        <v>6</v>
      </c>
      <c r="G41" s="570"/>
      <c r="H41" s="90"/>
      <c r="I41" s="191" t="s">
        <v>507</v>
      </c>
      <c r="J41" s="87" t="s">
        <v>511</v>
      </c>
      <c r="K41" s="257"/>
      <c r="L41" s="262"/>
      <c r="M41" s="257"/>
      <c r="N41" s="257"/>
      <c r="O41" s="257"/>
      <c r="P41" s="262"/>
      <c r="Q41" s="257"/>
      <c r="R41" s="257"/>
      <c r="S41" s="257"/>
      <c r="T41" s="262"/>
      <c r="U41" s="257"/>
      <c r="V41" s="257"/>
      <c r="W41" s="257"/>
      <c r="X41" s="262"/>
      <c r="Y41" s="257"/>
      <c r="Z41" s="257"/>
      <c r="AA41" s="257"/>
      <c r="AB41" s="262"/>
      <c r="AC41" s="257"/>
      <c r="AD41" s="257"/>
      <c r="AE41" s="257"/>
      <c r="AF41" s="262"/>
      <c r="AG41" s="257"/>
      <c r="AH41" s="257"/>
      <c r="AI41" s="238"/>
      <c r="AK41" s="85" t="s">
        <v>496</v>
      </c>
      <c r="AN41" s="237" t="str">
        <f t="shared" si="42"/>
        <v/>
      </c>
      <c r="AO41" s="237" t="str">
        <f t="shared" si="43"/>
        <v/>
      </c>
      <c r="AP41" s="237" t="str">
        <f t="shared" si="44"/>
        <v/>
      </c>
      <c r="AQ41" s="237" t="str">
        <f t="shared" si="45"/>
        <v/>
      </c>
      <c r="AR41" s="237" t="str">
        <f t="shared" si="36"/>
        <v/>
      </c>
      <c r="AS41" s="237" t="str">
        <f t="shared" si="46"/>
        <v/>
      </c>
      <c r="AU41" s="237">
        <f t="shared" si="47"/>
        <v>6</v>
      </c>
      <c r="AV41" s="237" t="s">
        <v>30</v>
      </c>
      <c r="AW41" s="237">
        <f t="shared" si="48"/>
        <v>1</v>
      </c>
      <c r="AX41" s="237">
        <f t="shared" si="49"/>
        <v>1</v>
      </c>
      <c r="AY41" s="237">
        <f t="shared" si="50"/>
        <v>1</v>
      </c>
      <c r="AZ41" s="237">
        <f t="shared" si="51"/>
        <v>1</v>
      </c>
      <c r="BA41" s="237">
        <f t="shared" si="51"/>
        <v>1</v>
      </c>
      <c r="BB41" s="237">
        <f t="shared" si="52"/>
        <v>1</v>
      </c>
      <c r="BE41" s="237">
        <f t="shared" si="37"/>
        <v>0</v>
      </c>
      <c r="BF41" s="237">
        <f t="shared" si="38"/>
        <v>0</v>
      </c>
      <c r="BG41" s="237">
        <f t="shared" si="39"/>
        <v>0</v>
      </c>
      <c r="BH41" s="237">
        <f t="shared" si="40"/>
        <v>0</v>
      </c>
      <c r="BJ41" s="237">
        <f t="shared" si="53"/>
        <v>1</v>
      </c>
      <c r="BK41" s="237">
        <f t="shared" si="54"/>
        <v>1</v>
      </c>
      <c r="BL41" s="237">
        <f t="shared" si="55"/>
        <v>1</v>
      </c>
      <c r="BM41" s="237">
        <f t="shared" si="56"/>
        <v>1</v>
      </c>
      <c r="BN41" s="237">
        <f t="shared" si="56"/>
        <v>1</v>
      </c>
      <c r="BO41" s="237">
        <f t="shared" si="57"/>
        <v>1</v>
      </c>
      <c r="BP41" s="237">
        <f t="shared" si="60"/>
        <v>0</v>
      </c>
      <c r="BQ41" s="237">
        <f t="shared" si="60"/>
        <v>0</v>
      </c>
      <c r="BR41" s="237">
        <f t="shared" si="60"/>
        <v>0</v>
      </c>
      <c r="BS41" s="237">
        <f t="shared" si="32"/>
        <v>0</v>
      </c>
      <c r="BT41" s="237">
        <f t="shared" si="61"/>
        <v>0</v>
      </c>
      <c r="BU41" s="237">
        <f t="shared" si="61"/>
        <v>0</v>
      </c>
      <c r="BV41" s="237">
        <f t="shared" si="61"/>
        <v>0</v>
      </c>
      <c r="BW41" s="237">
        <f t="shared" si="33"/>
        <v>0</v>
      </c>
      <c r="BX41" s="237">
        <f t="shared" si="62"/>
        <v>0</v>
      </c>
      <c r="BY41" s="237">
        <f t="shared" si="62"/>
        <v>0</v>
      </c>
      <c r="BZ41" s="237">
        <f t="shared" si="62"/>
        <v>0</v>
      </c>
      <c r="CA41" s="237">
        <f t="shared" si="34"/>
        <v>0</v>
      </c>
      <c r="CB41" s="237">
        <f t="shared" si="59"/>
        <v>0</v>
      </c>
      <c r="CC41" s="237">
        <f t="shared" si="59"/>
        <v>0</v>
      </c>
      <c r="CD41" s="237">
        <f t="shared" si="59"/>
        <v>0</v>
      </c>
      <c r="CE41" s="237">
        <f t="shared" si="59"/>
        <v>0</v>
      </c>
      <c r="CF41" s="237">
        <f t="shared" si="64"/>
        <v>0</v>
      </c>
      <c r="CG41" s="237">
        <f t="shared" si="64"/>
        <v>0</v>
      </c>
      <c r="CH41" s="237">
        <f t="shared" si="64"/>
        <v>0</v>
      </c>
      <c r="CI41" s="237">
        <f t="shared" si="64"/>
        <v>0</v>
      </c>
      <c r="CJ41" s="237">
        <f t="shared" si="63"/>
        <v>0</v>
      </c>
      <c r="CK41" s="237">
        <f t="shared" si="63"/>
        <v>0</v>
      </c>
      <c r="CL41" s="237">
        <f t="shared" si="63"/>
        <v>0</v>
      </c>
      <c r="CM41" s="237">
        <f t="shared" si="63"/>
        <v>0</v>
      </c>
      <c r="CO41" s="237">
        <f t="shared" si="58"/>
        <v>6</v>
      </c>
    </row>
    <row r="42" spans="2:93" s="83" customFormat="1" ht="42">
      <c r="B42" s="84">
        <f t="shared" si="12"/>
        <v>37</v>
      </c>
      <c r="C42" s="88"/>
      <c r="D42" s="88"/>
      <c r="E42" s="86" t="s">
        <v>500</v>
      </c>
      <c r="F42" s="387">
        <f t="shared" si="13"/>
        <v>6</v>
      </c>
      <c r="G42" s="189"/>
      <c r="H42" s="90"/>
      <c r="I42" s="191" t="s">
        <v>508</v>
      </c>
      <c r="J42" s="87" t="s">
        <v>495</v>
      </c>
      <c r="K42" s="257"/>
      <c r="L42" s="262"/>
      <c r="M42" s="257"/>
      <c r="N42" s="257"/>
      <c r="O42" s="257"/>
      <c r="P42" s="262"/>
      <c r="Q42" s="257"/>
      <c r="R42" s="257"/>
      <c r="S42" s="257"/>
      <c r="T42" s="262"/>
      <c r="U42" s="257"/>
      <c r="V42" s="257"/>
      <c r="W42" s="257"/>
      <c r="X42" s="262"/>
      <c r="Y42" s="257"/>
      <c r="Z42" s="257"/>
      <c r="AA42" s="257"/>
      <c r="AB42" s="262"/>
      <c r="AC42" s="257"/>
      <c r="AD42" s="257"/>
      <c r="AE42" s="257"/>
      <c r="AF42" s="262"/>
      <c r="AG42" s="257"/>
      <c r="AH42" s="257"/>
      <c r="AI42" s="238"/>
      <c r="AK42" s="85" t="s">
        <v>496</v>
      </c>
      <c r="AN42" s="237" t="str">
        <f t="shared" si="42"/>
        <v/>
      </c>
      <c r="AO42" s="237" t="str">
        <f t="shared" si="43"/>
        <v/>
      </c>
      <c r="AP42" s="237" t="str">
        <f t="shared" si="44"/>
        <v/>
      </c>
      <c r="AQ42" s="237" t="str">
        <f t="shared" si="45"/>
        <v/>
      </c>
      <c r="AR42" s="237" t="str">
        <f t="shared" si="36"/>
        <v/>
      </c>
      <c r="AS42" s="237" t="str">
        <f t="shared" si="46"/>
        <v/>
      </c>
      <c r="AU42" s="237">
        <f t="shared" si="47"/>
        <v>6</v>
      </c>
      <c r="AV42" s="237" t="s">
        <v>30</v>
      </c>
      <c r="AW42" s="237">
        <f t="shared" si="48"/>
        <v>1</v>
      </c>
      <c r="AX42" s="237">
        <f t="shared" si="49"/>
        <v>1</v>
      </c>
      <c r="AY42" s="237">
        <f t="shared" si="50"/>
        <v>1</v>
      </c>
      <c r="AZ42" s="237">
        <f t="shared" si="51"/>
        <v>1</v>
      </c>
      <c r="BA42" s="237">
        <f t="shared" si="51"/>
        <v>1</v>
      </c>
      <c r="BB42" s="237">
        <f t="shared" si="52"/>
        <v>1</v>
      </c>
      <c r="BE42" s="237">
        <f t="shared" si="37"/>
        <v>0</v>
      </c>
      <c r="BF42" s="237">
        <f t="shared" si="38"/>
        <v>0</v>
      </c>
      <c r="BG42" s="237">
        <f t="shared" si="39"/>
        <v>0</v>
      </c>
      <c r="BH42" s="237">
        <f t="shared" si="40"/>
        <v>0</v>
      </c>
      <c r="BJ42" s="237">
        <f t="shared" si="53"/>
        <v>1</v>
      </c>
      <c r="BK42" s="237">
        <f t="shared" si="54"/>
        <v>1</v>
      </c>
      <c r="BL42" s="237">
        <f t="shared" si="55"/>
        <v>1</v>
      </c>
      <c r="BM42" s="237">
        <f t="shared" si="56"/>
        <v>1</v>
      </c>
      <c r="BN42" s="237">
        <f t="shared" si="56"/>
        <v>1</v>
      </c>
      <c r="BO42" s="237">
        <f t="shared" si="57"/>
        <v>1</v>
      </c>
      <c r="BP42" s="237">
        <f t="shared" si="60"/>
        <v>0</v>
      </c>
      <c r="BQ42" s="237">
        <f t="shared" si="60"/>
        <v>0</v>
      </c>
      <c r="BR42" s="237">
        <f t="shared" si="60"/>
        <v>0</v>
      </c>
      <c r="BS42" s="237">
        <f t="shared" si="32"/>
        <v>0</v>
      </c>
      <c r="BT42" s="237">
        <f t="shared" si="61"/>
        <v>0</v>
      </c>
      <c r="BU42" s="237">
        <f t="shared" si="61"/>
        <v>0</v>
      </c>
      <c r="BV42" s="237">
        <f t="shared" si="61"/>
        <v>0</v>
      </c>
      <c r="BW42" s="237">
        <f t="shared" si="33"/>
        <v>0</v>
      </c>
      <c r="BX42" s="237">
        <f t="shared" si="62"/>
        <v>0</v>
      </c>
      <c r="BY42" s="237">
        <f t="shared" si="62"/>
        <v>0</v>
      </c>
      <c r="BZ42" s="237">
        <f t="shared" si="62"/>
        <v>0</v>
      </c>
      <c r="CA42" s="237">
        <f t="shared" si="34"/>
        <v>0</v>
      </c>
      <c r="CB42" s="237">
        <f t="shared" si="59"/>
        <v>0</v>
      </c>
      <c r="CC42" s="237">
        <f t="shared" si="59"/>
        <v>0</v>
      </c>
      <c r="CD42" s="237">
        <f t="shared" si="59"/>
        <v>0</v>
      </c>
      <c r="CE42" s="237">
        <f t="shared" si="59"/>
        <v>0</v>
      </c>
      <c r="CF42" s="237">
        <f t="shared" si="64"/>
        <v>0</v>
      </c>
      <c r="CG42" s="237">
        <f t="shared" si="64"/>
        <v>0</v>
      </c>
      <c r="CH42" s="237">
        <f t="shared" si="64"/>
        <v>0</v>
      </c>
      <c r="CI42" s="237">
        <f t="shared" si="64"/>
        <v>0</v>
      </c>
      <c r="CJ42" s="237">
        <f t="shared" si="63"/>
        <v>0</v>
      </c>
      <c r="CK42" s="237">
        <f t="shared" si="63"/>
        <v>0</v>
      </c>
      <c r="CL42" s="237">
        <f t="shared" si="63"/>
        <v>0</v>
      </c>
      <c r="CM42" s="237">
        <f t="shared" si="63"/>
        <v>0</v>
      </c>
      <c r="CO42" s="237">
        <f t="shared" si="58"/>
        <v>6</v>
      </c>
    </row>
    <row r="43" spans="2:93" s="83" customFormat="1" ht="56">
      <c r="B43" s="84">
        <f t="shared" si="12"/>
        <v>38</v>
      </c>
      <c r="C43" s="572" t="s">
        <v>530</v>
      </c>
      <c r="D43" s="386" t="s">
        <v>490</v>
      </c>
      <c r="E43" s="86" t="s">
        <v>491</v>
      </c>
      <c r="F43" s="387">
        <f t="shared" si="13"/>
        <v>6</v>
      </c>
      <c r="G43" s="189"/>
      <c r="H43" s="90"/>
      <c r="I43" s="191" t="s">
        <v>510</v>
      </c>
      <c r="J43" s="87" t="s">
        <v>531</v>
      </c>
      <c r="K43" s="257"/>
      <c r="L43" s="262"/>
      <c r="M43" s="257"/>
      <c r="N43" s="257"/>
      <c r="O43" s="257"/>
      <c r="P43" s="262"/>
      <c r="Q43" s="257"/>
      <c r="R43" s="257"/>
      <c r="S43" s="257"/>
      <c r="T43" s="262"/>
      <c r="U43" s="257"/>
      <c r="V43" s="257"/>
      <c r="W43" s="257"/>
      <c r="X43" s="262"/>
      <c r="Y43" s="257"/>
      <c r="Z43" s="257"/>
      <c r="AA43" s="257"/>
      <c r="AB43" s="262"/>
      <c r="AC43" s="257"/>
      <c r="AD43" s="257"/>
      <c r="AE43" s="257"/>
      <c r="AF43" s="262"/>
      <c r="AG43" s="257"/>
      <c r="AH43" s="257"/>
      <c r="AI43" s="238"/>
      <c r="AK43" s="85" t="s">
        <v>496</v>
      </c>
      <c r="AL43" s="83" t="s">
        <v>497</v>
      </c>
      <c r="AN43" s="237" t="str">
        <f t="shared" si="42"/>
        <v/>
      </c>
      <c r="AO43" s="237" t="str">
        <f t="shared" si="43"/>
        <v/>
      </c>
      <c r="AP43" s="237" t="str">
        <f t="shared" si="44"/>
        <v/>
      </c>
      <c r="AQ43" s="237" t="str">
        <f t="shared" si="45"/>
        <v/>
      </c>
      <c r="AR43" s="237" t="str">
        <f t="shared" si="36"/>
        <v/>
      </c>
      <c r="AS43" s="237" t="str">
        <f t="shared" si="46"/>
        <v/>
      </c>
      <c r="AU43" s="237">
        <f t="shared" si="47"/>
        <v>6</v>
      </c>
      <c r="AV43" s="237" t="s">
        <v>30</v>
      </c>
      <c r="AW43" s="237">
        <f t="shared" si="48"/>
        <v>1</v>
      </c>
      <c r="AX43" s="237">
        <f t="shared" si="49"/>
        <v>1</v>
      </c>
      <c r="AY43" s="237">
        <f t="shared" si="50"/>
        <v>1</v>
      </c>
      <c r="AZ43" s="237">
        <f t="shared" si="51"/>
        <v>1</v>
      </c>
      <c r="BA43" s="237">
        <f t="shared" si="51"/>
        <v>1</v>
      </c>
      <c r="BB43" s="237">
        <f t="shared" si="52"/>
        <v>1</v>
      </c>
      <c r="BE43" s="237">
        <f t="shared" si="37"/>
        <v>0</v>
      </c>
      <c r="BF43" s="237">
        <f t="shared" si="38"/>
        <v>0</v>
      </c>
      <c r="BG43" s="237">
        <f t="shared" si="39"/>
        <v>0</v>
      </c>
      <c r="BH43" s="237">
        <f t="shared" si="40"/>
        <v>0</v>
      </c>
      <c r="BJ43" s="237">
        <f t="shared" si="53"/>
        <v>1</v>
      </c>
      <c r="BK43" s="237">
        <f t="shared" si="54"/>
        <v>1</v>
      </c>
      <c r="BL43" s="237">
        <f t="shared" si="55"/>
        <v>1</v>
      </c>
      <c r="BM43" s="237">
        <f t="shared" si="56"/>
        <v>1</v>
      </c>
      <c r="BN43" s="237">
        <f t="shared" si="56"/>
        <v>1</v>
      </c>
      <c r="BO43" s="237">
        <f t="shared" si="57"/>
        <v>1</v>
      </c>
      <c r="BP43" s="237">
        <f t="shared" si="60"/>
        <v>0</v>
      </c>
      <c r="BQ43" s="237">
        <f t="shared" si="60"/>
        <v>0</v>
      </c>
      <c r="BR43" s="237">
        <f t="shared" si="60"/>
        <v>0</v>
      </c>
      <c r="BS43" s="237">
        <f t="shared" si="32"/>
        <v>0</v>
      </c>
      <c r="BT43" s="237">
        <f t="shared" si="61"/>
        <v>0</v>
      </c>
      <c r="BU43" s="237">
        <f t="shared" si="61"/>
        <v>0</v>
      </c>
      <c r="BV43" s="237">
        <f t="shared" si="61"/>
        <v>0</v>
      </c>
      <c r="BW43" s="237">
        <f t="shared" si="33"/>
        <v>0</v>
      </c>
      <c r="BX43" s="237">
        <f t="shared" si="62"/>
        <v>0</v>
      </c>
      <c r="BY43" s="237">
        <f t="shared" si="62"/>
        <v>0</v>
      </c>
      <c r="BZ43" s="237">
        <f t="shared" si="62"/>
        <v>0</v>
      </c>
      <c r="CA43" s="237">
        <f t="shared" si="34"/>
        <v>0</v>
      </c>
      <c r="CB43" s="237">
        <f t="shared" si="59"/>
        <v>0</v>
      </c>
      <c r="CC43" s="237">
        <f t="shared" si="59"/>
        <v>0</v>
      </c>
      <c r="CD43" s="237">
        <f t="shared" si="59"/>
        <v>0</v>
      </c>
      <c r="CE43" s="237">
        <f t="shared" si="59"/>
        <v>0</v>
      </c>
      <c r="CF43" s="237">
        <f t="shared" si="64"/>
        <v>0</v>
      </c>
      <c r="CG43" s="237">
        <f t="shared" si="64"/>
        <v>0</v>
      </c>
      <c r="CH43" s="237">
        <f t="shared" si="64"/>
        <v>0</v>
      </c>
      <c r="CI43" s="237">
        <f t="shared" si="64"/>
        <v>0</v>
      </c>
      <c r="CJ43" s="237">
        <f t="shared" si="63"/>
        <v>0</v>
      </c>
      <c r="CK43" s="237">
        <f t="shared" si="63"/>
        <v>0</v>
      </c>
      <c r="CL43" s="237">
        <f t="shared" si="63"/>
        <v>0</v>
      </c>
      <c r="CM43" s="237">
        <f t="shared" si="63"/>
        <v>0</v>
      </c>
      <c r="CO43" s="237">
        <f t="shared" si="58"/>
        <v>6</v>
      </c>
    </row>
    <row r="44" spans="2:93" s="83" customFormat="1" ht="42">
      <c r="B44" s="84">
        <f t="shared" si="12"/>
        <v>39</v>
      </c>
      <c r="C44" s="570"/>
      <c r="D44" s="323"/>
      <c r="E44" s="86" t="s">
        <v>498</v>
      </c>
      <c r="F44" s="387">
        <f t="shared" si="13"/>
        <v>6</v>
      </c>
      <c r="G44" s="189"/>
      <c r="H44" s="90"/>
      <c r="I44" s="191" t="s">
        <v>512</v>
      </c>
      <c r="J44" s="87" t="s">
        <v>511</v>
      </c>
      <c r="K44" s="257"/>
      <c r="L44" s="262"/>
      <c r="M44" s="257"/>
      <c r="N44" s="257"/>
      <c r="O44" s="257"/>
      <c r="P44" s="262"/>
      <c r="Q44" s="257"/>
      <c r="R44" s="257"/>
      <c r="S44" s="257"/>
      <c r="T44" s="262"/>
      <c r="U44" s="257"/>
      <c r="V44" s="257"/>
      <c r="W44" s="257"/>
      <c r="X44" s="262"/>
      <c r="Y44" s="257"/>
      <c r="Z44" s="257"/>
      <c r="AA44" s="257"/>
      <c r="AB44" s="262"/>
      <c r="AC44" s="257"/>
      <c r="AD44" s="257"/>
      <c r="AE44" s="257"/>
      <c r="AF44" s="262"/>
      <c r="AG44" s="257"/>
      <c r="AH44" s="257"/>
      <c r="AI44" s="238"/>
      <c r="AK44" s="85" t="s">
        <v>496</v>
      </c>
      <c r="AL44" s="83" t="s">
        <v>497</v>
      </c>
      <c r="AN44" s="237" t="str">
        <f t="shared" si="42"/>
        <v/>
      </c>
      <c r="AO44" s="237" t="str">
        <f t="shared" si="43"/>
        <v/>
      </c>
      <c r="AP44" s="237" t="str">
        <f t="shared" si="44"/>
        <v/>
      </c>
      <c r="AQ44" s="237" t="str">
        <f t="shared" si="45"/>
        <v/>
      </c>
      <c r="AR44" s="237" t="str">
        <f t="shared" si="36"/>
        <v/>
      </c>
      <c r="AS44" s="237" t="str">
        <f t="shared" si="46"/>
        <v/>
      </c>
      <c r="AU44" s="237">
        <f t="shared" si="47"/>
        <v>6</v>
      </c>
      <c r="AV44" s="237" t="s">
        <v>30</v>
      </c>
      <c r="AW44" s="237">
        <f t="shared" si="48"/>
        <v>1</v>
      </c>
      <c r="AX44" s="237">
        <f t="shared" si="49"/>
        <v>1</v>
      </c>
      <c r="AY44" s="237">
        <f t="shared" si="50"/>
        <v>1</v>
      </c>
      <c r="AZ44" s="237">
        <f t="shared" si="51"/>
        <v>1</v>
      </c>
      <c r="BA44" s="237">
        <f t="shared" si="51"/>
        <v>1</v>
      </c>
      <c r="BB44" s="237">
        <f t="shared" si="52"/>
        <v>1</v>
      </c>
      <c r="BE44" s="237">
        <f t="shared" si="37"/>
        <v>0</v>
      </c>
      <c r="BF44" s="237">
        <f t="shared" si="38"/>
        <v>0</v>
      </c>
      <c r="BG44" s="237">
        <f t="shared" si="39"/>
        <v>0</v>
      </c>
      <c r="BH44" s="237">
        <f t="shared" si="40"/>
        <v>0</v>
      </c>
      <c r="BJ44" s="237">
        <f t="shared" si="53"/>
        <v>1</v>
      </c>
      <c r="BK44" s="237">
        <f t="shared" si="54"/>
        <v>1</v>
      </c>
      <c r="BL44" s="237">
        <f t="shared" si="55"/>
        <v>1</v>
      </c>
      <c r="BM44" s="237">
        <f t="shared" si="56"/>
        <v>1</v>
      </c>
      <c r="BN44" s="237">
        <f t="shared" si="56"/>
        <v>1</v>
      </c>
      <c r="BO44" s="237">
        <f t="shared" si="57"/>
        <v>1</v>
      </c>
      <c r="BP44" s="237">
        <f t="shared" si="60"/>
        <v>0</v>
      </c>
      <c r="BQ44" s="237">
        <f t="shared" si="60"/>
        <v>0</v>
      </c>
      <c r="BR44" s="237">
        <f t="shared" si="60"/>
        <v>0</v>
      </c>
      <c r="BS44" s="237">
        <f t="shared" si="32"/>
        <v>0</v>
      </c>
      <c r="BT44" s="237">
        <f t="shared" si="61"/>
        <v>0</v>
      </c>
      <c r="BU44" s="237">
        <f t="shared" si="61"/>
        <v>0</v>
      </c>
      <c r="BV44" s="237">
        <f t="shared" si="61"/>
        <v>0</v>
      </c>
      <c r="BW44" s="237">
        <f t="shared" si="33"/>
        <v>0</v>
      </c>
      <c r="BX44" s="237">
        <f t="shared" si="62"/>
        <v>0</v>
      </c>
      <c r="BY44" s="237">
        <f t="shared" si="62"/>
        <v>0</v>
      </c>
      <c r="BZ44" s="237">
        <f t="shared" si="62"/>
        <v>0</v>
      </c>
      <c r="CA44" s="237">
        <f t="shared" si="34"/>
        <v>0</v>
      </c>
      <c r="CB44" s="237">
        <f t="shared" si="59"/>
        <v>0</v>
      </c>
      <c r="CC44" s="237">
        <f t="shared" si="59"/>
        <v>0</v>
      </c>
      <c r="CD44" s="237">
        <f t="shared" si="59"/>
        <v>0</v>
      </c>
      <c r="CE44" s="237">
        <f t="shared" si="59"/>
        <v>0</v>
      </c>
      <c r="CF44" s="237">
        <f t="shared" si="64"/>
        <v>0</v>
      </c>
      <c r="CG44" s="237">
        <f t="shared" si="64"/>
        <v>0</v>
      </c>
      <c r="CH44" s="237">
        <f t="shared" si="64"/>
        <v>0</v>
      </c>
      <c r="CI44" s="237">
        <f t="shared" si="64"/>
        <v>0</v>
      </c>
      <c r="CJ44" s="237">
        <f t="shared" si="63"/>
        <v>0</v>
      </c>
      <c r="CK44" s="237">
        <f t="shared" si="63"/>
        <v>0</v>
      </c>
      <c r="CL44" s="237">
        <f t="shared" si="63"/>
        <v>0</v>
      </c>
      <c r="CM44" s="237">
        <f t="shared" si="63"/>
        <v>0</v>
      </c>
      <c r="CO44" s="237">
        <f t="shared" si="58"/>
        <v>6</v>
      </c>
    </row>
    <row r="45" spans="2:93" s="83" customFormat="1" ht="42">
      <c r="B45" s="84">
        <f t="shared" si="12"/>
        <v>40</v>
      </c>
      <c r="C45" s="570"/>
      <c r="D45" s="88"/>
      <c r="E45" s="86" t="s">
        <v>500</v>
      </c>
      <c r="F45" s="387">
        <f t="shared" si="13"/>
        <v>6</v>
      </c>
      <c r="G45" s="189"/>
      <c r="H45" s="90"/>
      <c r="I45" s="191" t="s">
        <v>513</v>
      </c>
      <c r="J45" s="87" t="s">
        <v>511</v>
      </c>
      <c r="K45" s="257"/>
      <c r="L45" s="262"/>
      <c r="M45" s="257"/>
      <c r="N45" s="257"/>
      <c r="O45" s="257"/>
      <c r="P45" s="262"/>
      <c r="Q45" s="257"/>
      <c r="R45" s="257"/>
      <c r="S45" s="257"/>
      <c r="T45" s="262"/>
      <c r="U45" s="257"/>
      <c r="V45" s="257"/>
      <c r="W45" s="257"/>
      <c r="X45" s="262"/>
      <c r="Y45" s="257"/>
      <c r="Z45" s="257"/>
      <c r="AA45" s="257"/>
      <c r="AB45" s="262"/>
      <c r="AC45" s="257"/>
      <c r="AD45" s="257"/>
      <c r="AE45" s="257"/>
      <c r="AF45" s="262"/>
      <c r="AG45" s="257"/>
      <c r="AH45" s="257"/>
      <c r="AI45" s="238"/>
      <c r="AK45" s="85" t="s">
        <v>496</v>
      </c>
      <c r="AL45" s="83" t="s">
        <v>497</v>
      </c>
      <c r="AN45" s="237" t="str">
        <f t="shared" si="42"/>
        <v/>
      </c>
      <c r="AO45" s="237" t="str">
        <f t="shared" si="43"/>
        <v/>
      </c>
      <c r="AP45" s="237" t="str">
        <f t="shared" si="44"/>
        <v/>
      </c>
      <c r="AQ45" s="237" t="str">
        <f t="shared" si="45"/>
        <v/>
      </c>
      <c r="AR45" s="237" t="str">
        <f t="shared" si="36"/>
        <v/>
      </c>
      <c r="AS45" s="237" t="str">
        <f t="shared" si="46"/>
        <v/>
      </c>
      <c r="AU45" s="237">
        <f t="shared" si="47"/>
        <v>6</v>
      </c>
      <c r="AV45" s="237" t="s">
        <v>30</v>
      </c>
      <c r="AW45" s="237">
        <f t="shared" si="48"/>
        <v>1</v>
      </c>
      <c r="AX45" s="237">
        <f t="shared" si="49"/>
        <v>1</v>
      </c>
      <c r="AY45" s="237">
        <f t="shared" si="50"/>
        <v>1</v>
      </c>
      <c r="AZ45" s="237">
        <f t="shared" si="51"/>
        <v>1</v>
      </c>
      <c r="BA45" s="237">
        <f t="shared" si="51"/>
        <v>1</v>
      </c>
      <c r="BB45" s="237">
        <f t="shared" si="52"/>
        <v>1</v>
      </c>
      <c r="BE45" s="237">
        <f t="shared" si="37"/>
        <v>0</v>
      </c>
      <c r="BF45" s="237">
        <f t="shared" si="38"/>
        <v>0</v>
      </c>
      <c r="BG45" s="237">
        <f t="shared" si="39"/>
        <v>0</v>
      </c>
      <c r="BH45" s="237">
        <f t="shared" si="40"/>
        <v>0</v>
      </c>
      <c r="BJ45" s="237">
        <f t="shared" si="53"/>
        <v>1</v>
      </c>
      <c r="BK45" s="237">
        <f t="shared" si="54"/>
        <v>1</v>
      </c>
      <c r="BL45" s="237">
        <f t="shared" si="55"/>
        <v>1</v>
      </c>
      <c r="BM45" s="237">
        <f t="shared" si="56"/>
        <v>1</v>
      </c>
      <c r="BN45" s="237">
        <f t="shared" si="56"/>
        <v>1</v>
      </c>
      <c r="BO45" s="237">
        <f t="shared" si="57"/>
        <v>1</v>
      </c>
      <c r="BP45" s="237">
        <f t="shared" si="60"/>
        <v>0</v>
      </c>
      <c r="BQ45" s="237">
        <f t="shared" si="60"/>
        <v>0</v>
      </c>
      <c r="BR45" s="237">
        <f t="shared" si="60"/>
        <v>0</v>
      </c>
      <c r="BS45" s="237">
        <f t="shared" si="32"/>
        <v>0</v>
      </c>
      <c r="BT45" s="237">
        <f t="shared" si="61"/>
        <v>0</v>
      </c>
      <c r="BU45" s="237">
        <f t="shared" si="61"/>
        <v>0</v>
      </c>
      <c r="BV45" s="237">
        <f t="shared" si="61"/>
        <v>0</v>
      </c>
      <c r="BW45" s="237">
        <f t="shared" si="33"/>
        <v>0</v>
      </c>
      <c r="BX45" s="237">
        <f t="shared" si="62"/>
        <v>0</v>
      </c>
      <c r="BY45" s="237">
        <f t="shared" si="62"/>
        <v>0</v>
      </c>
      <c r="BZ45" s="237">
        <f t="shared" si="62"/>
        <v>0</v>
      </c>
      <c r="CA45" s="237">
        <f t="shared" si="34"/>
        <v>0</v>
      </c>
      <c r="CB45" s="237">
        <f t="shared" si="59"/>
        <v>0</v>
      </c>
      <c r="CC45" s="237">
        <f t="shared" si="59"/>
        <v>0</v>
      </c>
      <c r="CD45" s="237">
        <f t="shared" si="59"/>
        <v>0</v>
      </c>
      <c r="CE45" s="237">
        <f t="shared" si="59"/>
        <v>0</v>
      </c>
      <c r="CF45" s="237">
        <f t="shared" si="64"/>
        <v>0</v>
      </c>
      <c r="CG45" s="237">
        <f t="shared" si="64"/>
        <v>0</v>
      </c>
      <c r="CH45" s="237">
        <f t="shared" si="64"/>
        <v>0</v>
      </c>
      <c r="CI45" s="237">
        <f t="shared" si="64"/>
        <v>0</v>
      </c>
      <c r="CJ45" s="237">
        <f t="shared" si="63"/>
        <v>0</v>
      </c>
      <c r="CK45" s="237">
        <f t="shared" si="63"/>
        <v>0</v>
      </c>
      <c r="CL45" s="237">
        <f t="shared" si="63"/>
        <v>0</v>
      </c>
      <c r="CM45" s="237">
        <f t="shared" si="63"/>
        <v>0</v>
      </c>
      <c r="CO45" s="237">
        <f t="shared" si="58"/>
        <v>6</v>
      </c>
    </row>
    <row r="46" spans="2:93" s="83" customFormat="1" ht="42">
      <c r="B46" s="84">
        <f t="shared" si="12"/>
        <v>41</v>
      </c>
      <c r="C46" s="570"/>
      <c r="D46" s="386" t="s">
        <v>503</v>
      </c>
      <c r="E46" s="86" t="s">
        <v>491</v>
      </c>
      <c r="F46" s="387">
        <f t="shared" si="13"/>
        <v>6</v>
      </c>
      <c r="G46" s="189"/>
      <c r="H46" s="570"/>
      <c r="I46" s="191" t="s">
        <v>510</v>
      </c>
      <c r="J46" s="87" t="s">
        <v>511</v>
      </c>
      <c r="K46" s="257"/>
      <c r="L46" s="262"/>
      <c r="M46" s="257"/>
      <c r="N46" s="257"/>
      <c r="O46" s="257"/>
      <c r="P46" s="262"/>
      <c r="Q46" s="257"/>
      <c r="R46" s="257"/>
      <c r="S46" s="257"/>
      <c r="T46" s="262"/>
      <c r="U46" s="257"/>
      <c r="V46" s="257"/>
      <c r="W46" s="257"/>
      <c r="X46" s="262"/>
      <c r="Y46" s="257"/>
      <c r="Z46" s="257"/>
      <c r="AA46" s="257"/>
      <c r="AB46" s="262"/>
      <c r="AC46" s="257"/>
      <c r="AD46" s="257"/>
      <c r="AE46" s="257"/>
      <c r="AF46" s="262"/>
      <c r="AG46" s="257"/>
      <c r="AH46" s="257"/>
      <c r="AI46" s="238"/>
      <c r="AK46" s="85" t="s">
        <v>496</v>
      </c>
      <c r="AN46" s="237" t="str">
        <f t="shared" si="42"/>
        <v/>
      </c>
      <c r="AO46" s="237" t="str">
        <f t="shared" si="43"/>
        <v/>
      </c>
      <c r="AP46" s="237" t="str">
        <f t="shared" si="44"/>
        <v/>
      </c>
      <c r="AQ46" s="237" t="str">
        <f t="shared" si="45"/>
        <v/>
      </c>
      <c r="AR46" s="237" t="str">
        <f t="shared" si="36"/>
        <v/>
      </c>
      <c r="AS46" s="237" t="str">
        <f t="shared" si="46"/>
        <v/>
      </c>
      <c r="AU46" s="237">
        <f t="shared" si="47"/>
        <v>6</v>
      </c>
      <c r="AV46" s="237" t="s">
        <v>30</v>
      </c>
      <c r="AW46" s="237">
        <f t="shared" si="48"/>
        <v>1</v>
      </c>
      <c r="AX46" s="237">
        <f t="shared" si="49"/>
        <v>1</v>
      </c>
      <c r="AY46" s="237">
        <f t="shared" si="50"/>
        <v>1</v>
      </c>
      <c r="AZ46" s="237">
        <f t="shared" si="51"/>
        <v>1</v>
      </c>
      <c r="BA46" s="237">
        <f t="shared" si="51"/>
        <v>1</v>
      </c>
      <c r="BB46" s="237">
        <f t="shared" si="52"/>
        <v>1</v>
      </c>
      <c r="BE46" s="237">
        <f t="shared" si="37"/>
        <v>0</v>
      </c>
      <c r="BF46" s="237">
        <f t="shared" si="38"/>
        <v>0</v>
      </c>
      <c r="BG46" s="237">
        <f t="shared" si="39"/>
        <v>0</v>
      </c>
      <c r="BH46" s="237">
        <f t="shared" si="40"/>
        <v>0</v>
      </c>
      <c r="BJ46" s="237">
        <f t="shared" si="53"/>
        <v>1</v>
      </c>
      <c r="BK46" s="237">
        <f t="shared" si="54"/>
        <v>1</v>
      </c>
      <c r="BL46" s="237">
        <f t="shared" si="55"/>
        <v>1</v>
      </c>
      <c r="BM46" s="237">
        <f t="shared" si="56"/>
        <v>1</v>
      </c>
      <c r="BN46" s="237">
        <f t="shared" si="56"/>
        <v>1</v>
      </c>
      <c r="BO46" s="237">
        <f t="shared" si="57"/>
        <v>1</v>
      </c>
      <c r="BP46" s="237">
        <f t="shared" ref="BP46:BR62" si="65">IF($AN46=BP$5,$BJ46,0)</f>
        <v>0</v>
      </c>
      <c r="BQ46" s="237">
        <f t="shared" si="65"/>
        <v>0</v>
      </c>
      <c r="BR46" s="237">
        <f t="shared" si="65"/>
        <v>0</v>
      </c>
      <c r="BS46" s="237">
        <f t="shared" si="32"/>
        <v>0</v>
      </c>
      <c r="BT46" s="237">
        <f t="shared" ref="BT46:BV62" si="66">IF($AO46=BT$5,$BK46,0)</f>
        <v>0</v>
      </c>
      <c r="BU46" s="237">
        <f t="shared" si="66"/>
        <v>0</v>
      </c>
      <c r="BV46" s="237">
        <f t="shared" si="66"/>
        <v>0</v>
      </c>
      <c r="BW46" s="237">
        <f t="shared" si="33"/>
        <v>0</v>
      </c>
      <c r="BX46" s="237">
        <f t="shared" ref="BX46:BZ62" si="67">IF($AP46=BX$5,$BL46,0)</f>
        <v>0</v>
      </c>
      <c r="BY46" s="237">
        <f t="shared" si="67"/>
        <v>0</v>
      </c>
      <c r="BZ46" s="237">
        <f t="shared" si="67"/>
        <v>0</v>
      </c>
      <c r="CA46" s="237">
        <f t="shared" si="34"/>
        <v>0</v>
      </c>
      <c r="CB46" s="237">
        <f t="shared" si="59"/>
        <v>0</v>
      </c>
      <c r="CC46" s="237">
        <f t="shared" si="59"/>
        <v>0</v>
      </c>
      <c r="CD46" s="237">
        <f t="shared" si="59"/>
        <v>0</v>
      </c>
      <c r="CE46" s="237">
        <f t="shared" si="59"/>
        <v>0</v>
      </c>
      <c r="CF46" s="237">
        <f t="shared" si="64"/>
        <v>0</v>
      </c>
      <c r="CG46" s="237">
        <f t="shared" si="64"/>
        <v>0</v>
      </c>
      <c r="CH46" s="237">
        <f t="shared" si="64"/>
        <v>0</v>
      </c>
      <c r="CI46" s="237">
        <f t="shared" si="64"/>
        <v>0</v>
      </c>
      <c r="CJ46" s="237">
        <f t="shared" ref="CJ46:CM62" si="68">IF($AS46=CJ$5,$BB46,0)</f>
        <v>0</v>
      </c>
      <c r="CK46" s="237">
        <f t="shared" si="68"/>
        <v>0</v>
      </c>
      <c r="CL46" s="237">
        <f t="shared" si="68"/>
        <v>0</v>
      </c>
      <c r="CM46" s="237">
        <f t="shared" si="68"/>
        <v>0</v>
      </c>
      <c r="CO46" s="237">
        <f t="shared" si="58"/>
        <v>6</v>
      </c>
    </row>
    <row r="47" spans="2:93" s="83" customFormat="1" ht="42">
      <c r="B47" s="84">
        <f t="shared" si="12"/>
        <v>42</v>
      </c>
      <c r="C47" s="570"/>
      <c r="D47" s="323"/>
      <c r="E47" s="86" t="s">
        <v>498</v>
      </c>
      <c r="F47" s="387">
        <f t="shared" si="13"/>
        <v>6</v>
      </c>
      <c r="G47" s="189"/>
      <c r="H47" s="570"/>
      <c r="I47" s="191" t="s">
        <v>512</v>
      </c>
      <c r="J47" s="87" t="s">
        <v>511</v>
      </c>
      <c r="K47" s="257"/>
      <c r="L47" s="262"/>
      <c r="M47" s="257"/>
      <c r="N47" s="257"/>
      <c r="O47" s="257"/>
      <c r="P47" s="262"/>
      <c r="Q47" s="257"/>
      <c r="R47" s="257"/>
      <c r="S47" s="257"/>
      <c r="T47" s="262"/>
      <c r="U47" s="257"/>
      <c r="V47" s="257"/>
      <c r="W47" s="257"/>
      <c r="X47" s="262"/>
      <c r="Y47" s="257"/>
      <c r="Z47" s="257"/>
      <c r="AA47" s="257"/>
      <c r="AB47" s="262"/>
      <c r="AC47" s="257"/>
      <c r="AD47" s="257"/>
      <c r="AE47" s="257"/>
      <c r="AF47" s="262"/>
      <c r="AG47" s="257"/>
      <c r="AH47" s="257"/>
      <c r="AI47" s="238"/>
      <c r="AK47" s="85" t="s">
        <v>496</v>
      </c>
      <c r="AN47" s="237" t="str">
        <f t="shared" si="42"/>
        <v/>
      </c>
      <c r="AO47" s="237" t="str">
        <f t="shared" si="43"/>
        <v/>
      </c>
      <c r="AP47" s="237" t="str">
        <f t="shared" si="44"/>
        <v/>
      </c>
      <c r="AQ47" s="237" t="str">
        <f t="shared" si="45"/>
        <v/>
      </c>
      <c r="AR47" s="237" t="str">
        <f t="shared" si="36"/>
        <v/>
      </c>
      <c r="AS47" s="237" t="str">
        <f t="shared" si="46"/>
        <v/>
      </c>
      <c r="AU47" s="237">
        <f t="shared" si="47"/>
        <v>6</v>
      </c>
      <c r="AV47" s="237" t="s">
        <v>30</v>
      </c>
      <c r="AW47" s="237">
        <f t="shared" si="48"/>
        <v>1</v>
      </c>
      <c r="AX47" s="237">
        <f t="shared" si="49"/>
        <v>1</v>
      </c>
      <c r="AY47" s="237">
        <f t="shared" si="50"/>
        <v>1</v>
      </c>
      <c r="AZ47" s="237">
        <f t="shared" si="51"/>
        <v>1</v>
      </c>
      <c r="BA47" s="237">
        <f t="shared" si="51"/>
        <v>1</v>
      </c>
      <c r="BB47" s="237">
        <f t="shared" si="52"/>
        <v>1</v>
      </c>
      <c r="BE47" s="237">
        <f t="shared" si="37"/>
        <v>0</v>
      </c>
      <c r="BF47" s="237">
        <f t="shared" si="38"/>
        <v>0</v>
      </c>
      <c r="BG47" s="237">
        <f t="shared" si="39"/>
        <v>0</v>
      </c>
      <c r="BH47" s="237">
        <f t="shared" si="40"/>
        <v>0</v>
      </c>
      <c r="BJ47" s="237">
        <f t="shared" si="53"/>
        <v>1</v>
      </c>
      <c r="BK47" s="237">
        <f t="shared" si="54"/>
        <v>1</v>
      </c>
      <c r="BL47" s="237">
        <f t="shared" si="55"/>
        <v>1</v>
      </c>
      <c r="BM47" s="237">
        <f t="shared" si="56"/>
        <v>1</v>
      </c>
      <c r="BN47" s="237">
        <f t="shared" si="56"/>
        <v>1</v>
      </c>
      <c r="BO47" s="237">
        <f t="shared" si="57"/>
        <v>1</v>
      </c>
      <c r="BP47" s="237">
        <f t="shared" si="65"/>
        <v>0</v>
      </c>
      <c r="BQ47" s="237">
        <f t="shared" si="65"/>
        <v>0</v>
      </c>
      <c r="BR47" s="237">
        <f t="shared" si="65"/>
        <v>0</v>
      </c>
      <c r="BS47" s="237">
        <f t="shared" si="32"/>
        <v>0</v>
      </c>
      <c r="BT47" s="237">
        <f t="shared" si="66"/>
        <v>0</v>
      </c>
      <c r="BU47" s="237">
        <f t="shared" si="66"/>
        <v>0</v>
      </c>
      <c r="BV47" s="237">
        <f t="shared" si="66"/>
        <v>0</v>
      </c>
      <c r="BW47" s="237">
        <f t="shared" si="33"/>
        <v>0</v>
      </c>
      <c r="BX47" s="237">
        <f t="shared" si="67"/>
        <v>0</v>
      </c>
      <c r="BY47" s="237">
        <f t="shared" si="67"/>
        <v>0</v>
      </c>
      <c r="BZ47" s="237">
        <f t="shared" si="67"/>
        <v>0</v>
      </c>
      <c r="CA47" s="237">
        <f t="shared" si="34"/>
        <v>0</v>
      </c>
      <c r="CB47" s="237">
        <f t="shared" si="59"/>
        <v>0</v>
      </c>
      <c r="CC47" s="237">
        <f t="shared" si="59"/>
        <v>0</v>
      </c>
      <c r="CD47" s="237">
        <f t="shared" si="59"/>
        <v>0</v>
      </c>
      <c r="CE47" s="237">
        <f t="shared" si="59"/>
        <v>0</v>
      </c>
      <c r="CF47" s="237">
        <f t="shared" si="64"/>
        <v>0</v>
      </c>
      <c r="CG47" s="237">
        <f t="shared" si="64"/>
        <v>0</v>
      </c>
      <c r="CH47" s="237">
        <f t="shared" si="64"/>
        <v>0</v>
      </c>
      <c r="CI47" s="237">
        <f t="shared" si="64"/>
        <v>0</v>
      </c>
      <c r="CJ47" s="237">
        <f t="shared" si="68"/>
        <v>0</v>
      </c>
      <c r="CK47" s="237">
        <f t="shared" si="68"/>
        <v>0</v>
      </c>
      <c r="CL47" s="237">
        <f t="shared" si="68"/>
        <v>0</v>
      </c>
      <c r="CM47" s="237">
        <f t="shared" si="68"/>
        <v>0</v>
      </c>
      <c r="CO47" s="237">
        <f t="shared" si="58"/>
        <v>6</v>
      </c>
    </row>
    <row r="48" spans="2:93" s="83" customFormat="1" ht="42">
      <c r="B48" s="84">
        <f t="shared" si="12"/>
        <v>43</v>
      </c>
      <c r="C48" s="570"/>
      <c r="D48" s="88"/>
      <c r="E48" s="86" t="s">
        <v>500</v>
      </c>
      <c r="F48" s="387">
        <f t="shared" si="13"/>
        <v>6</v>
      </c>
      <c r="G48" s="189"/>
      <c r="H48" s="570"/>
      <c r="I48" s="191" t="s">
        <v>513</v>
      </c>
      <c r="J48" s="87" t="s">
        <v>495</v>
      </c>
      <c r="K48" s="257"/>
      <c r="L48" s="262"/>
      <c r="M48" s="257"/>
      <c r="N48" s="257"/>
      <c r="O48" s="257"/>
      <c r="P48" s="262"/>
      <c r="Q48" s="257"/>
      <c r="R48" s="257"/>
      <c r="S48" s="257"/>
      <c r="T48" s="262"/>
      <c r="U48" s="257"/>
      <c r="V48" s="257"/>
      <c r="W48" s="257"/>
      <c r="X48" s="262"/>
      <c r="Y48" s="257"/>
      <c r="Z48" s="257"/>
      <c r="AA48" s="257"/>
      <c r="AB48" s="262"/>
      <c r="AC48" s="257"/>
      <c r="AD48" s="257"/>
      <c r="AE48" s="257"/>
      <c r="AF48" s="262"/>
      <c r="AG48" s="257"/>
      <c r="AH48" s="257"/>
      <c r="AI48" s="238"/>
      <c r="AK48" s="85" t="s">
        <v>496</v>
      </c>
      <c r="AN48" s="237" t="str">
        <f t="shared" si="42"/>
        <v/>
      </c>
      <c r="AO48" s="237" t="str">
        <f t="shared" si="43"/>
        <v/>
      </c>
      <c r="AP48" s="237" t="str">
        <f t="shared" si="44"/>
        <v/>
      </c>
      <c r="AQ48" s="237" t="str">
        <f t="shared" si="45"/>
        <v/>
      </c>
      <c r="AR48" s="237" t="str">
        <f t="shared" si="36"/>
        <v/>
      </c>
      <c r="AS48" s="237" t="str">
        <f t="shared" si="46"/>
        <v/>
      </c>
      <c r="AU48" s="237">
        <f t="shared" si="47"/>
        <v>6</v>
      </c>
      <c r="AV48" s="237" t="s">
        <v>30</v>
      </c>
      <c r="AW48" s="237">
        <f t="shared" si="48"/>
        <v>1</v>
      </c>
      <c r="AX48" s="237">
        <f t="shared" si="49"/>
        <v>1</v>
      </c>
      <c r="AY48" s="237">
        <f t="shared" si="50"/>
        <v>1</v>
      </c>
      <c r="AZ48" s="237">
        <f t="shared" si="51"/>
        <v>1</v>
      </c>
      <c r="BA48" s="237">
        <f t="shared" si="51"/>
        <v>1</v>
      </c>
      <c r="BB48" s="237">
        <f t="shared" si="52"/>
        <v>1</v>
      </c>
      <c r="BE48" s="237">
        <f t="shared" si="37"/>
        <v>0</v>
      </c>
      <c r="BF48" s="237">
        <f t="shared" si="38"/>
        <v>0</v>
      </c>
      <c r="BG48" s="237">
        <f t="shared" si="39"/>
        <v>0</v>
      </c>
      <c r="BH48" s="237">
        <f t="shared" si="40"/>
        <v>0</v>
      </c>
      <c r="BJ48" s="237">
        <f t="shared" si="53"/>
        <v>1</v>
      </c>
      <c r="BK48" s="237">
        <f t="shared" si="54"/>
        <v>1</v>
      </c>
      <c r="BL48" s="237">
        <f t="shared" si="55"/>
        <v>1</v>
      </c>
      <c r="BM48" s="237">
        <f t="shared" si="56"/>
        <v>1</v>
      </c>
      <c r="BN48" s="237">
        <f t="shared" si="56"/>
        <v>1</v>
      </c>
      <c r="BO48" s="237">
        <f t="shared" si="57"/>
        <v>1</v>
      </c>
      <c r="BP48" s="237">
        <f t="shared" si="65"/>
        <v>0</v>
      </c>
      <c r="BQ48" s="237">
        <f t="shared" si="65"/>
        <v>0</v>
      </c>
      <c r="BR48" s="237">
        <f t="shared" si="65"/>
        <v>0</v>
      </c>
      <c r="BS48" s="237">
        <f t="shared" si="32"/>
        <v>0</v>
      </c>
      <c r="BT48" s="237">
        <f t="shared" si="66"/>
        <v>0</v>
      </c>
      <c r="BU48" s="237">
        <f t="shared" si="66"/>
        <v>0</v>
      </c>
      <c r="BV48" s="237">
        <f t="shared" si="66"/>
        <v>0</v>
      </c>
      <c r="BW48" s="237">
        <f t="shared" si="33"/>
        <v>0</v>
      </c>
      <c r="BX48" s="237">
        <f t="shared" si="67"/>
        <v>0</v>
      </c>
      <c r="BY48" s="237">
        <f t="shared" si="67"/>
        <v>0</v>
      </c>
      <c r="BZ48" s="237">
        <f t="shared" si="67"/>
        <v>0</v>
      </c>
      <c r="CA48" s="237">
        <f t="shared" si="34"/>
        <v>0</v>
      </c>
      <c r="CB48" s="237">
        <f t="shared" si="59"/>
        <v>0</v>
      </c>
      <c r="CC48" s="237">
        <f t="shared" si="59"/>
        <v>0</v>
      </c>
      <c r="CD48" s="237">
        <f t="shared" si="59"/>
        <v>0</v>
      </c>
      <c r="CE48" s="237">
        <f t="shared" si="59"/>
        <v>0</v>
      </c>
      <c r="CF48" s="237">
        <f t="shared" si="64"/>
        <v>0</v>
      </c>
      <c r="CG48" s="237">
        <f t="shared" si="64"/>
        <v>0</v>
      </c>
      <c r="CH48" s="237">
        <f t="shared" si="64"/>
        <v>0</v>
      </c>
      <c r="CI48" s="237">
        <f t="shared" si="64"/>
        <v>0</v>
      </c>
      <c r="CJ48" s="237">
        <f t="shared" si="68"/>
        <v>0</v>
      </c>
      <c r="CK48" s="237">
        <f t="shared" si="68"/>
        <v>0</v>
      </c>
      <c r="CL48" s="237">
        <f t="shared" si="68"/>
        <v>0</v>
      </c>
      <c r="CM48" s="237">
        <f t="shared" si="68"/>
        <v>0</v>
      </c>
      <c r="CO48" s="237">
        <f t="shared" si="58"/>
        <v>6</v>
      </c>
    </row>
    <row r="49" spans="2:93" s="83" customFormat="1" ht="42">
      <c r="B49" s="84">
        <f t="shared" si="12"/>
        <v>44</v>
      </c>
      <c r="C49" s="323"/>
      <c r="D49" s="386" t="s">
        <v>505</v>
      </c>
      <c r="E49" s="86" t="s">
        <v>491</v>
      </c>
      <c r="F49" s="387">
        <f t="shared" si="13"/>
        <v>6</v>
      </c>
      <c r="G49" s="189"/>
      <c r="H49" s="90"/>
      <c r="I49" s="191" t="s">
        <v>514</v>
      </c>
      <c r="J49" s="87" t="s">
        <v>495</v>
      </c>
      <c r="K49" s="257"/>
      <c r="L49" s="262"/>
      <c r="M49" s="257"/>
      <c r="N49" s="257"/>
      <c r="O49" s="257"/>
      <c r="P49" s="262"/>
      <c r="Q49" s="257"/>
      <c r="R49" s="257"/>
      <c r="S49" s="257"/>
      <c r="T49" s="262"/>
      <c r="U49" s="257"/>
      <c r="V49" s="257"/>
      <c r="W49" s="257"/>
      <c r="X49" s="262"/>
      <c r="Y49" s="257"/>
      <c r="Z49" s="257"/>
      <c r="AA49" s="257"/>
      <c r="AB49" s="262"/>
      <c r="AC49" s="257"/>
      <c r="AD49" s="257"/>
      <c r="AE49" s="257"/>
      <c r="AF49" s="262"/>
      <c r="AG49" s="257"/>
      <c r="AH49" s="257"/>
      <c r="AI49" s="238"/>
      <c r="AK49" s="85" t="s">
        <v>496</v>
      </c>
      <c r="AN49" s="237" t="str">
        <f t="shared" si="42"/>
        <v/>
      </c>
      <c r="AO49" s="237" t="str">
        <f t="shared" si="43"/>
        <v/>
      </c>
      <c r="AP49" s="237" t="str">
        <f t="shared" si="44"/>
        <v/>
      </c>
      <c r="AQ49" s="237" t="str">
        <f t="shared" si="45"/>
        <v/>
      </c>
      <c r="AR49" s="237" t="str">
        <f t="shared" si="36"/>
        <v/>
      </c>
      <c r="AS49" s="237" t="str">
        <f t="shared" si="46"/>
        <v/>
      </c>
      <c r="AU49" s="237">
        <f t="shared" si="47"/>
        <v>6</v>
      </c>
      <c r="AV49" s="237" t="s">
        <v>30</v>
      </c>
      <c r="AW49" s="237">
        <f t="shared" si="48"/>
        <v>1</v>
      </c>
      <c r="AX49" s="237">
        <f t="shared" si="49"/>
        <v>1</v>
      </c>
      <c r="AY49" s="237">
        <f t="shared" si="50"/>
        <v>1</v>
      </c>
      <c r="AZ49" s="237">
        <f t="shared" si="51"/>
        <v>1</v>
      </c>
      <c r="BA49" s="237">
        <f t="shared" si="51"/>
        <v>1</v>
      </c>
      <c r="BB49" s="237">
        <f t="shared" si="52"/>
        <v>1</v>
      </c>
      <c r="BE49" s="237">
        <f t="shared" si="37"/>
        <v>0</v>
      </c>
      <c r="BF49" s="237">
        <f t="shared" si="38"/>
        <v>0</v>
      </c>
      <c r="BG49" s="237">
        <f t="shared" si="39"/>
        <v>0</v>
      </c>
      <c r="BH49" s="237">
        <f t="shared" si="40"/>
        <v>0</v>
      </c>
      <c r="BJ49" s="237">
        <f t="shared" si="53"/>
        <v>1</v>
      </c>
      <c r="BK49" s="237">
        <f t="shared" si="54"/>
        <v>1</v>
      </c>
      <c r="BL49" s="237">
        <f t="shared" si="55"/>
        <v>1</v>
      </c>
      <c r="BM49" s="237">
        <f t="shared" si="56"/>
        <v>1</v>
      </c>
      <c r="BN49" s="237">
        <f t="shared" si="56"/>
        <v>1</v>
      </c>
      <c r="BO49" s="237">
        <f t="shared" si="57"/>
        <v>1</v>
      </c>
      <c r="BP49" s="237">
        <f t="shared" si="65"/>
        <v>0</v>
      </c>
      <c r="BQ49" s="237">
        <f t="shared" si="65"/>
        <v>0</v>
      </c>
      <c r="BR49" s="237">
        <f t="shared" si="65"/>
        <v>0</v>
      </c>
      <c r="BS49" s="237">
        <f t="shared" si="32"/>
        <v>0</v>
      </c>
      <c r="BT49" s="237">
        <f t="shared" si="66"/>
        <v>0</v>
      </c>
      <c r="BU49" s="237">
        <f t="shared" si="66"/>
        <v>0</v>
      </c>
      <c r="BV49" s="237">
        <f t="shared" si="66"/>
        <v>0</v>
      </c>
      <c r="BW49" s="237">
        <f t="shared" si="33"/>
        <v>0</v>
      </c>
      <c r="BX49" s="237">
        <f t="shared" si="67"/>
        <v>0</v>
      </c>
      <c r="BY49" s="237">
        <f t="shared" si="67"/>
        <v>0</v>
      </c>
      <c r="BZ49" s="237">
        <f t="shared" si="67"/>
        <v>0</v>
      </c>
      <c r="CA49" s="237">
        <f t="shared" si="34"/>
        <v>0</v>
      </c>
      <c r="CB49" s="237">
        <f t="shared" si="59"/>
        <v>0</v>
      </c>
      <c r="CC49" s="237">
        <f t="shared" si="59"/>
        <v>0</v>
      </c>
      <c r="CD49" s="237">
        <f t="shared" si="59"/>
        <v>0</v>
      </c>
      <c r="CE49" s="237">
        <f t="shared" si="59"/>
        <v>0</v>
      </c>
      <c r="CF49" s="237">
        <f t="shared" si="64"/>
        <v>0</v>
      </c>
      <c r="CG49" s="237">
        <f t="shared" si="64"/>
        <v>0</v>
      </c>
      <c r="CH49" s="237">
        <f t="shared" si="64"/>
        <v>0</v>
      </c>
      <c r="CI49" s="237">
        <f t="shared" si="64"/>
        <v>0</v>
      </c>
      <c r="CJ49" s="237">
        <f t="shared" si="68"/>
        <v>0</v>
      </c>
      <c r="CK49" s="237">
        <f t="shared" si="68"/>
        <v>0</v>
      </c>
      <c r="CL49" s="237">
        <f t="shared" si="68"/>
        <v>0</v>
      </c>
      <c r="CM49" s="237">
        <f t="shared" si="68"/>
        <v>0</v>
      </c>
      <c r="CO49" s="237">
        <f t="shared" si="58"/>
        <v>6</v>
      </c>
    </row>
    <row r="50" spans="2:93" s="83" customFormat="1" ht="42">
      <c r="B50" s="84">
        <f t="shared" si="12"/>
        <v>45</v>
      </c>
      <c r="C50" s="323"/>
      <c r="D50" s="323"/>
      <c r="E50" s="86" t="s">
        <v>498</v>
      </c>
      <c r="F50" s="387">
        <f t="shared" si="13"/>
        <v>6</v>
      </c>
      <c r="G50" s="189"/>
      <c r="H50" s="90"/>
      <c r="I50" s="191" t="s">
        <v>515</v>
      </c>
      <c r="J50" s="87" t="s">
        <v>495</v>
      </c>
      <c r="K50" s="257"/>
      <c r="L50" s="262"/>
      <c r="M50" s="257"/>
      <c r="N50" s="257"/>
      <c r="O50" s="257"/>
      <c r="P50" s="262"/>
      <c r="Q50" s="257"/>
      <c r="R50" s="257"/>
      <c r="S50" s="257"/>
      <c r="T50" s="262"/>
      <c r="U50" s="257"/>
      <c r="V50" s="257"/>
      <c r="W50" s="257"/>
      <c r="X50" s="262"/>
      <c r="Y50" s="257"/>
      <c r="Z50" s="257"/>
      <c r="AA50" s="257"/>
      <c r="AB50" s="262"/>
      <c r="AC50" s="257"/>
      <c r="AD50" s="257"/>
      <c r="AE50" s="257"/>
      <c r="AF50" s="262"/>
      <c r="AG50" s="257"/>
      <c r="AH50" s="257"/>
      <c r="AI50" s="238"/>
      <c r="AK50" s="85" t="s">
        <v>496</v>
      </c>
      <c r="AN50" s="237" t="str">
        <f t="shared" si="42"/>
        <v/>
      </c>
      <c r="AO50" s="237" t="str">
        <f t="shared" si="43"/>
        <v/>
      </c>
      <c r="AP50" s="237" t="str">
        <f t="shared" si="44"/>
        <v/>
      </c>
      <c r="AQ50" s="237" t="str">
        <f t="shared" si="45"/>
        <v/>
      </c>
      <c r="AR50" s="237" t="str">
        <f t="shared" si="36"/>
        <v/>
      </c>
      <c r="AS50" s="237" t="str">
        <f t="shared" si="46"/>
        <v/>
      </c>
      <c r="AU50" s="237">
        <f t="shared" si="47"/>
        <v>6</v>
      </c>
      <c r="AV50" s="237" t="s">
        <v>30</v>
      </c>
      <c r="AW50" s="237">
        <f t="shared" si="48"/>
        <v>1</v>
      </c>
      <c r="AX50" s="237">
        <f t="shared" si="49"/>
        <v>1</v>
      </c>
      <c r="AY50" s="237">
        <f t="shared" si="50"/>
        <v>1</v>
      </c>
      <c r="AZ50" s="237">
        <f t="shared" si="51"/>
        <v>1</v>
      </c>
      <c r="BA50" s="237">
        <f t="shared" si="51"/>
        <v>1</v>
      </c>
      <c r="BB50" s="237">
        <f t="shared" si="52"/>
        <v>1</v>
      </c>
      <c r="BE50" s="237">
        <f t="shared" si="37"/>
        <v>0</v>
      </c>
      <c r="BF50" s="237">
        <f t="shared" si="38"/>
        <v>0</v>
      </c>
      <c r="BG50" s="237">
        <f t="shared" si="39"/>
        <v>0</v>
      </c>
      <c r="BH50" s="237">
        <f t="shared" si="40"/>
        <v>0</v>
      </c>
      <c r="BJ50" s="237">
        <f t="shared" si="53"/>
        <v>1</v>
      </c>
      <c r="BK50" s="237">
        <f t="shared" si="54"/>
        <v>1</v>
      </c>
      <c r="BL50" s="237">
        <f t="shared" si="55"/>
        <v>1</v>
      </c>
      <c r="BM50" s="237">
        <f t="shared" si="56"/>
        <v>1</v>
      </c>
      <c r="BN50" s="237">
        <f t="shared" si="56"/>
        <v>1</v>
      </c>
      <c r="BO50" s="237">
        <f t="shared" si="57"/>
        <v>1</v>
      </c>
      <c r="BP50" s="237">
        <f t="shared" si="65"/>
        <v>0</v>
      </c>
      <c r="BQ50" s="237">
        <f t="shared" si="65"/>
        <v>0</v>
      </c>
      <c r="BR50" s="237">
        <f t="shared" si="65"/>
        <v>0</v>
      </c>
      <c r="BS50" s="237">
        <f t="shared" si="32"/>
        <v>0</v>
      </c>
      <c r="BT50" s="237">
        <f t="shared" si="66"/>
        <v>0</v>
      </c>
      <c r="BU50" s="237">
        <f t="shared" si="66"/>
        <v>0</v>
      </c>
      <c r="BV50" s="237">
        <f t="shared" si="66"/>
        <v>0</v>
      </c>
      <c r="BW50" s="237">
        <f t="shared" si="33"/>
        <v>0</v>
      </c>
      <c r="BX50" s="237">
        <f t="shared" si="67"/>
        <v>0</v>
      </c>
      <c r="BY50" s="237">
        <f t="shared" si="67"/>
        <v>0</v>
      </c>
      <c r="BZ50" s="237">
        <f t="shared" si="67"/>
        <v>0</v>
      </c>
      <c r="CA50" s="237">
        <f t="shared" si="34"/>
        <v>0</v>
      </c>
      <c r="CB50" s="237">
        <f t="shared" si="59"/>
        <v>0</v>
      </c>
      <c r="CC50" s="237">
        <f t="shared" si="59"/>
        <v>0</v>
      </c>
      <c r="CD50" s="237">
        <f t="shared" si="59"/>
        <v>0</v>
      </c>
      <c r="CE50" s="237">
        <f t="shared" si="59"/>
        <v>0</v>
      </c>
      <c r="CF50" s="237">
        <f t="shared" si="64"/>
        <v>0</v>
      </c>
      <c r="CG50" s="237">
        <f t="shared" si="64"/>
        <v>0</v>
      </c>
      <c r="CH50" s="237">
        <f t="shared" si="64"/>
        <v>0</v>
      </c>
      <c r="CI50" s="237">
        <f t="shared" si="64"/>
        <v>0</v>
      </c>
      <c r="CJ50" s="237">
        <f t="shared" si="68"/>
        <v>0</v>
      </c>
      <c r="CK50" s="237">
        <f t="shared" si="68"/>
        <v>0</v>
      </c>
      <c r="CL50" s="237">
        <f t="shared" si="68"/>
        <v>0</v>
      </c>
      <c r="CM50" s="237">
        <f t="shared" si="68"/>
        <v>0</v>
      </c>
      <c r="CO50" s="237">
        <f t="shared" si="58"/>
        <v>6</v>
      </c>
    </row>
    <row r="51" spans="2:93" s="83" customFormat="1" ht="42">
      <c r="B51" s="84">
        <f t="shared" si="12"/>
        <v>46</v>
      </c>
      <c r="C51" s="88"/>
      <c r="D51" s="88"/>
      <c r="E51" s="86" t="s">
        <v>500</v>
      </c>
      <c r="F51" s="387">
        <f t="shared" si="13"/>
        <v>6</v>
      </c>
      <c r="G51" s="189"/>
      <c r="H51" s="90"/>
      <c r="I51" s="191" t="s">
        <v>516</v>
      </c>
      <c r="J51" s="87" t="s">
        <v>511</v>
      </c>
      <c r="K51" s="257"/>
      <c r="L51" s="262"/>
      <c r="M51" s="257"/>
      <c r="N51" s="257"/>
      <c r="O51" s="257"/>
      <c r="P51" s="262"/>
      <c r="Q51" s="257"/>
      <c r="R51" s="257"/>
      <c r="S51" s="257"/>
      <c r="T51" s="262"/>
      <c r="U51" s="257"/>
      <c r="V51" s="257"/>
      <c r="W51" s="257"/>
      <c r="X51" s="262"/>
      <c r="Y51" s="257"/>
      <c r="Z51" s="257"/>
      <c r="AA51" s="257"/>
      <c r="AB51" s="262"/>
      <c r="AC51" s="257"/>
      <c r="AD51" s="257"/>
      <c r="AE51" s="257"/>
      <c r="AF51" s="262"/>
      <c r="AG51" s="257"/>
      <c r="AH51" s="257"/>
      <c r="AI51" s="238"/>
      <c r="AK51" s="85" t="s">
        <v>496</v>
      </c>
      <c r="AN51" s="237" t="str">
        <f t="shared" si="42"/>
        <v/>
      </c>
      <c r="AO51" s="237" t="str">
        <f t="shared" si="43"/>
        <v/>
      </c>
      <c r="AP51" s="237" t="str">
        <f t="shared" si="44"/>
        <v/>
      </c>
      <c r="AQ51" s="237" t="str">
        <f t="shared" si="45"/>
        <v/>
      </c>
      <c r="AR51" s="237" t="str">
        <f t="shared" si="36"/>
        <v/>
      </c>
      <c r="AS51" s="237" t="str">
        <f t="shared" si="46"/>
        <v/>
      </c>
      <c r="AU51" s="237">
        <f t="shared" si="47"/>
        <v>6</v>
      </c>
      <c r="AV51" s="237" t="s">
        <v>30</v>
      </c>
      <c r="AW51" s="237">
        <f t="shared" si="48"/>
        <v>1</v>
      </c>
      <c r="AX51" s="237">
        <f t="shared" si="49"/>
        <v>1</v>
      </c>
      <c r="AY51" s="237">
        <f t="shared" si="50"/>
        <v>1</v>
      </c>
      <c r="AZ51" s="237">
        <f t="shared" si="51"/>
        <v>1</v>
      </c>
      <c r="BA51" s="237">
        <f t="shared" si="51"/>
        <v>1</v>
      </c>
      <c r="BB51" s="237">
        <f t="shared" si="52"/>
        <v>1</v>
      </c>
      <c r="BE51" s="237">
        <f t="shared" si="37"/>
        <v>0</v>
      </c>
      <c r="BF51" s="237">
        <f t="shared" si="38"/>
        <v>0</v>
      </c>
      <c r="BG51" s="237">
        <f t="shared" si="39"/>
        <v>0</v>
      </c>
      <c r="BH51" s="237">
        <f t="shared" si="40"/>
        <v>0</v>
      </c>
      <c r="BJ51" s="237">
        <f t="shared" si="53"/>
        <v>1</v>
      </c>
      <c r="BK51" s="237">
        <f t="shared" si="54"/>
        <v>1</v>
      </c>
      <c r="BL51" s="237">
        <f t="shared" si="55"/>
        <v>1</v>
      </c>
      <c r="BM51" s="237">
        <f t="shared" si="56"/>
        <v>1</v>
      </c>
      <c r="BN51" s="237">
        <f t="shared" si="56"/>
        <v>1</v>
      </c>
      <c r="BO51" s="237">
        <f t="shared" si="57"/>
        <v>1</v>
      </c>
      <c r="BP51" s="237">
        <f t="shared" si="65"/>
        <v>0</v>
      </c>
      <c r="BQ51" s="237">
        <f t="shared" si="65"/>
        <v>0</v>
      </c>
      <c r="BR51" s="237">
        <f t="shared" si="65"/>
        <v>0</v>
      </c>
      <c r="BS51" s="237">
        <f t="shared" si="32"/>
        <v>0</v>
      </c>
      <c r="BT51" s="237">
        <f t="shared" si="66"/>
        <v>0</v>
      </c>
      <c r="BU51" s="237">
        <f t="shared" si="66"/>
        <v>0</v>
      </c>
      <c r="BV51" s="237">
        <f t="shared" si="66"/>
        <v>0</v>
      </c>
      <c r="BW51" s="237">
        <f t="shared" si="33"/>
        <v>0</v>
      </c>
      <c r="BX51" s="237">
        <f t="shared" si="67"/>
        <v>0</v>
      </c>
      <c r="BY51" s="237">
        <f t="shared" si="67"/>
        <v>0</v>
      </c>
      <c r="BZ51" s="237">
        <f t="shared" si="67"/>
        <v>0</v>
      </c>
      <c r="CA51" s="237">
        <f t="shared" si="34"/>
        <v>0</v>
      </c>
      <c r="CB51" s="237">
        <f t="shared" si="59"/>
        <v>0</v>
      </c>
      <c r="CC51" s="237">
        <f t="shared" si="59"/>
        <v>0</v>
      </c>
      <c r="CD51" s="237">
        <f t="shared" si="59"/>
        <v>0</v>
      </c>
      <c r="CE51" s="237">
        <f t="shared" si="59"/>
        <v>0</v>
      </c>
      <c r="CF51" s="237">
        <f t="shared" si="64"/>
        <v>0</v>
      </c>
      <c r="CG51" s="237">
        <f t="shared" si="64"/>
        <v>0</v>
      </c>
      <c r="CH51" s="237">
        <f t="shared" si="64"/>
        <v>0</v>
      </c>
      <c r="CI51" s="237">
        <f t="shared" si="64"/>
        <v>0</v>
      </c>
      <c r="CJ51" s="237">
        <f t="shared" si="68"/>
        <v>0</v>
      </c>
      <c r="CK51" s="237">
        <f t="shared" si="68"/>
        <v>0</v>
      </c>
      <c r="CL51" s="237">
        <f t="shared" si="68"/>
        <v>0</v>
      </c>
      <c r="CM51" s="237">
        <f t="shared" si="68"/>
        <v>0</v>
      </c>
      <c r="CO51" s="237">
        <f t="shared" si="58"/>
        <v>6</v>
      </c>
    </row>
    <row r="52" spans="2:93" s="83" customFormat="1" ht="42">
      <c r="B52" s="84">
        <f t="shared" si="12"/>
        <v>47</v>
      </c>
      <c r="C52" s="572" t="s">
        <v>532</v>
      </c>
      <c r="D52" s="386" t="s">
        <v>490</v>
      </c>
      <c r="E52" s="86" t="s">
        <v>491</v>
      </c>
      <c r="F52" s="387">
        <f t="shared" si="13"/>
        <v>6</v>
      </c>
      <c r="G52" s="189"/>
      <c r="H52" s="90"/>
      <c r="I52" s="191" t="s">
        <v>518</v>
      </c>
      <c r="J52" s="87" t="s">
        <v>533</v>
      </c>
      <c r="K52" s="257"/>
      <c r="L52" s="262"/>
      <c r="M52" s="257"/>
      <c r="N52" s="257"/>
      <c r="O52" s="257"/>
      <c r="P52" s="262"/>
      <c r="Q52" s="257"/>
      <c r="R52" s="257"/>
      <c r="S52" s="257"/>
      <c r="T52" s="262"/>
      <c r="U52" s="257"/>
      <c r="V52" s="257"/>
      <c r="W52" s="257"/>
      <c r="X52" s="262"/>
      <c r="Y52" s="257"/>
      <c r="Z52" s="257"/>
      <c r="AA52" s="257"/>
      <c r="AB52" s="262"/>
      <c r="AC52" s="257"/>
      <c r="AD52" s="257"/>
      <c r="AE52" s="257"/>
      <c r="AF52" s="262"/>
      <c r="AG52" s="257"/>
      <c r="AH52" s="257"/>
      <c r="AI52" s="238"/>
      <c r="AK52" s="85" t="s">
        <v>496</v>
      </c>
      <c r="AL52" s="83" t="s">
        <v>497</v>
      </c>
      <c r="AN52" s="237" t="str">
        <f t="shared" si="42"/>
        <v/>
      </c>
      <c r="AO52" s="237" t="str">
        <f t="shared" si="43"/>
        <v/>
      </c>
      <c r="AP52" s="237" t="str">
        <f t="shared" si="44"/>
        <v/>
      </c>
      <c r="AQ52" s="237" t="str">
        <f t="shared" si="45"/>
        <v/>
      </c>
      <c r="AR52" s="237" t="str">
        <f t="shared" si="36"/>
        <v/>
      </c>
      <c r="AS52" s="237" t="str">
        <f t="shared" si="46"/>
        <v/>
      </c>
      <c r="AU52" s="237">
        <f t="shared" si="47"/>
        <v>6</v>
      </c>
      <c r="AV52" s="237" t="s">
        <v>30</v>
      </c>
      <c r="AW52" s="237">
        <f t="shared" si="48"/>
        <v>1</v>
      </c>
      <c r="AX52" s="237">
        <f t="shared" si="49"/>
        <v>1</v>
      </c>
      <c r="AY52" s="237">
        <f t="shared" si="50"/>
        <v>1</v>
      </c>
      <c r="AZ52" s="237">
        <f t="shared" si="51"/>
        <v>1</v>
      </c>
      <c r="BA52" s="237">
        <f t="shared" si="51"/>
        <v>1</v>
      </c>
      <c r="BB52" s="237">
        <f t="shared" si="52"/>
        <v>1</v>
      </c>
      <c r="BE52" s="237">
        <f t="shared" si="37"/>
        <v>0</v>
      </c>
      <c r="BF52" s="237">
        <f t="shared" si="38"/>
        <v>0</v>
      </c>
      <c r="BG52" s="237">
        <f t="shared" si="39"/>
        <v>0</v>
      </c>
      <c r="BH52" s="237">
        <f t="shared" si="40"/>
        <v>0</v>
      </c>
      <c r="BJ52" s="237">
        <f t="shared" si="53"/>
        <v>1</v>
      </c>
      <c r="BK52" s="237">
        <f t="shared" si="54"/>
        <v>1</v>
      </c>
      <c r="BL52" s="237">
        <f t="shared" si="55"/>
        <v>1</v>
      </c>
      <c r="BM52" s="237">
        <f t="shared" si="56"/>
        <v>1</v>
      </c>
      <c r="BN52" s="237">
        <f t="shared" si="56"/>
        <v>1</v>
      </c>
      <c r="BO52" s="237">
        <f t="shared" si="57"/>
        <v>1</v>
      </c>
      <c r="BP52" s="237">
        <f t="shared" si="65"/>
        <v>0</v>
      </c>
      <c r="BQ52" s="237">
        <f t="shared" si="65"/>
        <v>0</v>
      </c>
      <c r="BR52" s="237">
        <f t="shared" si="65"/>
        <v>0</v>
      </c>
      <c r="BS52" s="237">
        <f t="shared" si="32"/>
        <v>0</v>
      </c>
      <c r="BT52" s="237">
        <f t="shared" si="66"/>
        <v>0</v>
      </c>
      <c r="BU52" s="237">
        <f t="shared" si="66"/>
        <v>0</v>
      </c>
      <c r="BV52" s="237">
        <f t="shared" si="66"/>
        <v>0</v>
      </c>
      <c r="BW52" s="237">
        <f t="shared" si="33"/>
        <v>0</v>
      </c>
      <c r="BX52" s="237">
        <f t="shared" si="67"/>
        <v>0</v>
      </c>
      <c r="BY52" s="237">
        <f t="shared" si="67"/>
        <v>0</v>
      </c>
      <c r="BZ52" s="237">
        <f t="shared" si="67"/>
        <v>0</v>
      </c>
      <c r="CA52" s="237">
        <f t="shared" si="34"/>
        <v>0</v>
      </c>
      <c r="CB52" s="237">
        <f t="shared" si="59"/>
        <v>0</v>
      </c>
      <c r="CC52" s="237">
        <f t="shared" si="59"/>
        <v>0</v>
      </c>
      <c r="CD52" s="237">
        <f t="shared" si="59"/>
        <v>0</v>
      </c>
      <c r="CE52" s="237">
        <f t="shared" si="59"/>
        <v>0</v>
      </c>
      <c r="CF52" s="237">
        <f t="shared" si="64"/>
        <v>0</v>
      </c>
      <c r="CG52" s="237">
        <f t="shared" si="64"/>
        <v>0</v>
      </c>
      <c r="CH52" s="237">
        <f t="shared" si="64"/>
        <v>0</v>
      </c>
      <c r="CI52" s="237">
        <f t="shared" si="64"/>
        <v>0</v>
      </c>
      <c r="CJ52" s="237">
        <f t="shared" si="68"/>
        <v>0</v>
      </c>
      <c r="CK52" s="237">
        <f t="shared" si="68"/>
        <v>0</v>
      </c>
      <c r="CL52" s="237">
        <f t="shared" si="68"/>
        <v>0</v>
      </c>
      <c r="CM52" s="237">
        <f t="shared" si="68"/>
        <v>0</v>
      </c>
      <c r="CO52" s="237">
        <f t="shared" si="58"/>
        <v>6</v>
      </c>
    </row>
    <row r="53" spans="2:93" s="83" customFormat="1" ht="42">
      <c r="B53" s="84">
        <f t="shared" si="12"/>
        <v>48</v>
      </c>
      <c r="C53" s="570"/>
      <c r="D53" s="323"/>
      <c r="E53" s="86" t="s">
        <v>498</v>
      </c>
      <c r="F53" s="387">
        <f t="shared" si="13"/>
        <v>6</v>
      </c>
      <c r="G53" s="189"/>
      <c r="H53" s="90"/>
      <c r="I53" s="191" t="s">
        <v>520</v>
      </c>
      <c r="J53" s="87" t="s">
        <v>533</v>
      </c>
      <c r="K53" s="257"/>
      <c r="L53" s="262"/>
      <c r="M53" s="257"/>
      <c r="N53" s="257"/>
      <c r="O53" s="257"/>
      <c r="P53" s="262"/>
      <c r="Q53" s="257"/>
      <c r="R53" s="257"/>
      <c r="S53" s="257"/>
      <c r="T53" s="262"/>
      <c r="U53" s="257"/>
      <c r="V53" s="257"/>
      <c r="W53" s="257"/>
      <c r="X53" s="262"/>
      <c r="Y53" s="257"/>
      <c r="Z53" s="257"/>
      <c r="AA53" s="257"/>
      <c r="AB53" s="262"/>
      <c r="AC53" s="257"/>
      <c r="AD53" s="257"/>
      <c r="AE53" s="257"/>
      <c r="AF53" s="262"/>
      <c r="AG53" s="257"/>
      <c r="AH53" s="257"/>
      <c r="AI53" s="238"/>
      <c r="AK53" s="85" t="s">
        <v>496</v>
      </c>
      <c r="AL53" s="83" t="s">
        <v>497</v>
      </c>
      <c r="AN53" s="237" t="str">
        <f t="shared" si="42"/>
        <v/>
      </c>
      <c r="AO53" s="237" t="str">
        <f t="shared" si="43"/>
        <v/>
      </c>
      <c r="AP53" s="237" t="str">
        <f t="shared" si="44"/>
        <v/>
      </c>
      <c r="AQ53" s="237" t="str">
        <f t="shared" si="45"/>
        <v/>
      </c>
      <c r="AR53" s="237" t="str">
        <f t="shared" si="36"/>
        <v/>
      </c>
      <c r="AS53" s="237" t="str">
        <f t="shared" si="46"/>
        <v/>
      </c>
      <c r="AU53" s="237">
        <f t="shared" si="47"/>
        <v>6</v>
      </c>
      <c r="AV53" s="237" t="s">
        <v>30</v>
      </c>
      <c r="AW53" s="237">
        <f t="shared" si="48"/>
        <v>1</v>
      </c>
      <c r="AX53" s="237">
        <f t="shared" si="49"/>
        <v>1</v>
      </c>
      <c r="AY53" s="237">
        <f t="shared" si="50"/>
        <v>1</v>
      </c>
      <c r="AZ53" s="237">
        <f t="shared" si="51"/>
        <v>1</v>
      </c>
      <c r="BA53" s="237">
        <f t="shared" si="51"/>
        <v>1</v>
      </c>
      <c r="BB53" s="237">
        <f t="shared" si="52"/>
        <v>1</v>
      </c>
      <c r="BE53" s="237">
        <f t="shared" si="37"/>
        <v>0</v>
      </c>
      <c r="BF53" s="237">
        <f t="shared" si="38"/>
        <v>0</v>
      </c>
      <c r="BG53" s="237">
        <f t="shared" si="39"/>
        <v>0</v>
      </c>
      <c r="BH53" s="237">
        <f t="shared" si="40"/>
        <v>0</v>
      </c>
      <c r="BJ53" s="237">
        <f t="shared" si="53"/>
        <v>1</v>
      </c>
      <c r="BK53" s="237">
        <f t="shared" si="54"/>
        <v>1</v>
      </c>
      <c r="BL53" s="237">
        <f t="shared" si="55"/>
        <v>1</v>
      </c>
      <c r="BM53" s="237">
        <f t="shared" si="56"/>
        <v>1</v>
      </c>
      <c r="BN53" s="237">
        <f t="shared" si="56"/>
        <v>1</v>
      </c>
      <c r="BO53" s="237">
        <f t="shared" si="57"/>
        <v>1</v>
      </c>
      <c r="BP53" s="237">
        <f t="shared" si="65"/>
        <v>0</v>
      </c>
      <c r="BQ53" s="237">
        <f t="shared" si="65"/>
        <v>0</v>
      </c>
      <c r="BR53" s="237">
        <f t="shared" si="65"/>
        <v>0</v>
      </c>
      <c r="BS53" s="237">
        <f t="shared" si="32"/>
        <v>0</v>
      </c>
      <c r="BT53" s="237">
        <f t="shared" si="66"/>
        <v>0</v>
      </c>
      <c r="BU53" s="237">
        <f t="shared" si="66"/>
        <v>0</v>
      </c>
      <c r="BV53" s="237">
        <f t="shared" si="66"/>
        <v>0</v>
      </c>
      <c r="BW53" s="237">
        <f t="shared" si="33"/>
        <v>0</v>
      </c>
      <c r="BX53" s="237">
        <f t="shared" si="67"/>
        <v>0</v>
      </c>
      <c r="BY53" s="237">
        <f t="shared" si="67"/>
        <v>0</v>
      </c>
      <c r="BZ53" s="237">
        <f t="shared" si="67"/>
        <v>0</v>
      </c>
      <c r="CA53" s="237">
        <f t="shared" si="34"/>
        <v>0</v>
      </c>
      <c r="CB53" s="237">
        <f t="shared" si="59"/>
        <v>0</v>
      </c>
      <c r="CC53" s="237">
        <f t="shared" si="59"/>
        <v>0</v>
      </c>
      <c r="CD53" s="237">
        <f t="shared" si="59"/>
        <v>0</v>
      </c>
      <c r="CE53" s="237">
        <f t="shared" si="59"/>
        <v>0</v>
      </c>
      <c r="CF53" s="237">
        <f t="shared" si="64"/>
        <v>0</v>
      </c>
      <c r="CG53" s="237">
        <f t="shared" si="64"/>
        <v>0</v>
      </c>
      <c r="CH53" s="237">
        <f t="shared" si="64"/>
        <v>0</v>
      </c>
      <c r="CI53" s="237">
        <f t="shared" si="64"/>
        <v>0</v>
      </c>
      <c r="CJ53" s="237">
        <f t="shared" si="68"/>
        <v>0</v>
      </c>
      <c r="CK53" s="237">
        <f t="shared" si="68"/>
        <v>0</v>
      </c>
      <c r="CL53" s="237">
        <f t="shared" si="68"/>
        <v>0</v>
      </c>
      <c r="CM53" s="237">
        <f t="shared" si="68"/>
        <v>0</v>
      </c>
      <c r="CO53" s="237">
        <f t="shared" si="58"/>
        <v>6</v>
      </c>
    </row>
    <row r="54" spans="2:93" s="83" customFormat="1" ht="42">
      <c r="B54" s="84">
        <f t="shared" si="12"/>
        <v>49</v>
      </c>
      <c r="C54" s="570"/>
      <c r="D54" s="88"/>
      <c r="E54" s="86" t="s">
        <v>500</v>
      </c>
      <c r="F54" s="387">
        <f t="shared" si="13"/>
        <v>6</v>
      </c>
      <c r="G54" s="189"/>
      <c r="H54" s="90"/>
      <c r="I54" s="191" t="s">
        <v>522</v>
      </c>
      <c r="J54" s="87" t="s">
        <v>533</v>
      </c>
      <c r="K54" s="257"/>
      <c r="L54" s="262"/>
      <c r="M54" s="257"/>
      <c r="N54" s="257"/>
      <c r="O54" s="257"/>
      <c r="P54" s="262"/>
      <c r="Q54" s="257"/>
      <c r="R54" s="257"/>
      <c r="S54" s="257"/>
      <c r="T54" s="262"/>
      <c r="U54" s="257"/>
      <c r="V54" s="257"/>
      <c r="W54" s="257"/>
      <c r="X54" s="262"/>
      <c r="Y54" s="257"/>
      <c r="Z54" s="257"/>
      <c r="AA54" s="257"/>
      <c r="AB54" s="262"/>
      <c r="AC54" s="257"/>
      <c r="AD54" s="257"/>
      <c r="AE54" s="257"/>
      <c r="AF54" s="262"/>
      <c r="AG54" s="257"/>
      <c r="AH54" s="257"/>
      <c r="AI54" s="238"/>
      <c r="AK54" s="85" t="s">
        <v>496</v>
      </c>
      <c r="AL54" s="83" t="s">
        <v>497</v>
      </c>
      <c r="AN54" s="237" t="str">
        <f t="shared" si="42"/>
        <v/>
      </c>
      <c r="AO54" s="237" t="str">
        <f t="shared" si="43"/>
        <v/>
      </c>
      <c r="AP54" s="237" t="str">
        <f t="shared" si="44"/>
        <v/>
      </c>
      <c r="AQ54" s="237" t="str">
        <f t="shared" si="45"/>
        <v/>
      </c>
      <c r="AR54" s="237" t="str">
        <f t="shared" si="36"/>
        <v/>
      </c>
      <c r="AS54" s="237" t="str">
        <f t="shared" si="46"/>
        <v/>
      </c>
      <c r="AU54" s="237">
        <f t="shared" si="47"/>
        <v>6</v>
      </c>
      <c r="AV54" s="237" t="s">
        <v>30</v>
      </c>
      <c r="AW54" s="237">
        <f t="shared" si="48"/>
        <v>1</v>
      </c>
      <c r="AX54" s="237">
        <f t="shared" si="49"/>
        <v>1</v>
      </c>
      <c r="AY54" s="237">
        <f t="shared" si="50"/>
        <v>1</v>
      </c>
      <c r="AZ54" s="237">
        <f t="shared" si="51"/>
        <v>1</v>
      </c>
      <c r="BA54" s="237">
        <f t="shared" si="51"/>
        <v>1</v>
      </c>
      <c r="BB54" s="237">
        <f t="shared" si="52"/>
        <v>1</v>
      </c>
      <c r="BE54" s="237">
        <f t="shared" si="37"/>
        <v>0</v>
      </c>
      <c r="BF54" s="237">
        <f t="shared" si="38"/>
        <v>0</v>
      </c>
      <c r="BG54" s="237">
        <f t="shared" si="39"/>
        <v>0</v>
      </c>
      <c r="BH54" s="237">
        <f t="shared" si="40"/>
        <v>0</v>
      </c>
      <c r="BJ54" s="237">
        <f t="shared" si="53"/>
        <v>1</v>
      </c>
      <c r="BK54" s="237">
        <f t="shared" si="54"/>
        <v>1</v>
      </c>
      <c r="BL54" s="237">
        <f t="shared" si="55"/>
        <v>1</v>
      </c>
      <c r="BM54" s="237">
        <f t="shared" si="56"/>
        <v>1</v>
      </c>
      <c r="BN54" s="237">
        <f t="shared" si="56"/>
        <v>1</v>
      </c>
      <c r="BO54" s="237">
        <f t="shared" si="57"/>
        <v>1</v>
      </c>
      <c r="BP54" s="237">
        <f t="shared" si="65"/>
        <v>0</v>
      </c>
      <c r="BQ54" s="237">
        <f t="shared" si="65"/>
        <v>0</v>
      </c>
      <c r="BR54" s="237">
        <f t="shared" si="65"/>
        <v>0</v>
      </c>
      <c r="BS54" s="237">
        <f t="shared" si="32"/>
        <v>0</v>
      </c>
      <c r="BT54" s="237">
        <f t="shared" si="66"/>
        <v>0</v>
      </c>
      <c r="BU54" s="237">
        <f t="shared" si="66"/>
        <v>0</v>
      </c>
      <c r="BV54" s="237">
        <f t="shared" si="66"/>
        <v>0</v>
      </c>
      <c r="BW54" s="237">
        <f t="shared" si="33"/>
        <v>0</v>
      </c>
      <c r="BX54" s="237">
        <f t="shared" si="67"/>
        <v>0</v>
      </c>
      <c r="BY54" s="237">
        <f t="shared" si="67"/>
        <v>0</v>
      </c>
      <c r="BZ54" s="237">
        <f t="shared" si="67"/>
        <v>0</v>
      </c>
      <c r="CA54" s="237">
        <f t="shared" si="34"/>
        <v>0</v>
      </c>
      <c r="CB54" s="237">
        <f t="shared" si="59"/>
        <v>0</v>
      </c>
      <c r="CC54" s="237">
        <f t="shared" si="59"/>
        <v>0</v>
      </c>
      <c r="CD54" s="237">
        <f t="shared" si="59"/>
        <v>0</v>
      </c>
      <c r="CE54" s="237">
        <f t="shared" si="59"/>
        <v>0</v>
      </c>
      <c r="CF54" s="237">
        <f t="shared" si="64"/>
        <v>0</v>
      </c>
      <c r="CG54" s="237">
        <f t="shared" si="64"/>
        <v>0</v>
      </c>
      <c r="CH54" s="237">
        <f t="shared" si="64"/>
        <v>0</v>
      </c>
      <c r="CI54" s="237">
        <f t="shared" si="64"/>
        <v>0</v>
      </c>
      <c r="CJ54" s="237">
        <f t="shared" si="68"/>
        <v>0</v>
      </c>
      <c r="CK54" s="237">
        <f t="shared" si="68"/>
        <v>0</v>
      </c>
      <c r="CL54" s="237">
        <f t="shared" si="68"/>
        <v>0</v>
      </c>
      <c r="CM54" s="237">
        <f t="shared" si="68"/>
        <v>0</v>
      </c>
      <c r="CO54" s="237">
        <f t="shared" si="58"/>
        <v>6</v>
      </c>
    </row>
    <row r="55" spans="2:93" s="83" customFormat="1" ht="42">
      <c r="B55" s="84">
        <f t="shared" si="12"/>
        <v>50</v>
      </c>
      <c r="C55" s="570"/>
      <c r="D55" s="386" t="s">
        <v>503</v>
      </c>
      <c r="E55" s="86" t="s">
        <v>491</v>
      </c>
      <c r="F55" s="387">
        <f t="shared" si="13"/>
        <v>6</v>
      </c>
      <c r="G55" s="189"/>
      <c r="H55" s="570"/>
      <c r="I55" s="191" t="s">
        <v>518</v>
      </c>
      <c r="J55" s="87" t="s">
        <v>533</v>
      </c>
      <c r="K55" s="257"/>
      <c r="L55" s="262"/>
      <c r="M55" s="257"/>
      <c r="N55" s="257"/>
      <c r="O55" s="257"/>
      <c r="P55" s="262"/>
      <c r="Q55" s="257"/>
      <c r="R55" s="257"/>
      <c r="S55" s="257"/>
      <c r="T55" s="262"/>
      <c r="U55" s="257"/>
      <c r="V55" s="257"/>
      <c r="W55" s="257"/>
      <c r="X55" s="262"/>
      <c r="Y55" s="257"/>
      <c r="Z55" s="257"/>
      <c r="AA55" s="257"/>
      <c r="AB55" s="262"/>
      <c r="AC55" s="257"/>
      <c r="AD55" s="257"/>
      <c r="AE55" s="257"/>
      <c r="AF55" s="262"/>
      <c r="AG55" s="257"/>
      <c r="AH55" s="257"/>
      <c r="AI55" s="238"/>
      <c r="AK55" s="85" t="s">
        <v>496</v>
      </c>
      <c r="AN55" s="237" t="str">
        <f t="shared" si="42"/>
        <v/>
      </c>
      <c r="AO55" s="237" t="str">
        <f t="shared" si="43"/>
        <v/>
      </c>
      <c r="AP55" s="237" t="str">
        <f t="shared" si="44"/>
        <v/>
      </c>
      <c r="AQ55" s="237" t="str">
        <f t="shared" si="45"/>
        <v/>
      </c>
      <c r="AR55" s="237" t="str">
        <f t="shared" si="36"/>
        <v/>
      </c>
      <c r="AS55" s="237" t="str">
        <f t="shared" si="46"/>
        <v/>
      </c>
      <c r="AU55" s="237">
        <f t="shared" si="47"/>
        <v>6</v>
      </c>
      <c r="AV55" s="237" t="s">
        <v>30</v>
      </c>
      <c r="AW55" s="237">
        <f t="shared" si="48"/>
        <v>1</v>
      </c>
      <c r="AX55" s="237">
        <f t="shared" si="49"/>
        <v>1</v>
      </c>
      <c r="AY55" s="237">
        <f t="shared" si="50"/>
        <v>1</v>
      </c>
      <c r="AZ55" s="237">
        <f t="shared" si="51"/>
        <v>1</v>
      </c>
      <c r="BA55" s="237">
        <f t="shared" si="51"/>
        <v>1</v>
      </c>
      <c r="BB55" s="237">
        <f t="shared" si="52"/>
        <v>1</v>
      </c>
      <c r="BE55" s="237">
        <f t="shared" si="37"/>
        <v>0</v>
      </c>
      <c r="BF55" s="237">
        <f t="shared" si="38"/>
        <v>0</v>
      </c>
      <c r="BG55" s="237">
        <f t="shared" si="39"/>
        <v>0</v>
      </c>
      <c r="BH55" s="237">
        <f t="shared" si="40"/>
        <v>0</v>
      </c>
      <c r="BJ55" s="237">
        <f t="shared" si="53"/>
        <v>1</v>
      </c>
      <c r="BK55" s="237">
        <f t="shared" si="54"/>
        <v>1</v>
      </c>
      <c r="BL55" s="237">
        <f t="shared" si="55"/>
        <v>1</v>
      </c>
      <c r="BM55" s="237">
        <f t="shared" si="56"/>
        <v>1</v>
      </c>
      <c r="BN55" s="237">
        <f t="shared" si="56"/>
        <v>1</v>
      </c>
      <c r="BO55" s="237">
        <f t="shared" si="57"/>
        <v>1</v>
      </c>
      <c r="BP55" s="237">
        <f t="shared" si="65"/>
        <v>0</v>
      </c>
      <c r="BQ55" s="237">
        <f t="shared" si="65"/>
        <v>0</v>
      </c>
      <c r="BR55" s="237">
        <f t="shared" si="65"/>
        <v>0</v>
      </c>
      <c r="BS55" s="237">
        <f t="shared" si="32"/>
        <v>0</v>
      </c>
      <c r="BT55" s="237">
        <f t="shared" si="66"/>
        <v>0</v>
      </c>
      <c r="BU55" s="237">
        <f t="shared" si="66"/>
        <v>0</v>
      </c>
      <c r="BV55" s="237">
        <f t="shared" si="66"/>
        <v>0</v>
      </c>
      <c r="BW55" s="237">
        <f t="shared" si="33"/>
        <v>0</v>
      </c>
      <c r="BX55" s="237">
        <f t="shared" si="67"/>
        <v>0</v>
      </c>
      <c r="BY55" s="237">
        <f t="shared" si="67"/>
        <v>0</v>
      </c>
      <c r="BZ55" s="237">
        <f t="shared" si="67"/>
        <v>0</v>
      </c>
      <c r="CA55" s="237">
        <f t="shared" si="34"/>
        <v>0</v>
      </c>
      <c r="CB55" s="237">
        <f t="shared" si="59"/>
        <v>0</v>
      </c>
      <c r="CC55" s="237">
        <f t="shared" si="59"/>
        <v>0</v>
      </c>
      <c r="CD55" s="237">
        <f t="shared" si="59"/>
        <v>0</v>
      </c>
      <c r="CE55" s="237">
        <f t="shared" si="59"/>
        <v>0</v>
      </c>
      <c r="CF55" s="237">
        <f t="shared" si="64"/>
        <v>0</v>
      </c>
      <c r="CG55" s="237">
        <f t="shared" si="64"/>
        <v>0</v>
      </c>
      <c r="CH55" s="237">
        <f t="shared" si="64"/>
        <v>0</v>
      </c>
      <c r="CI55" s="237">
        <f t="shared" si="64"/>
        <v>0</v>
      </c>
      <c r="CJ55" s="237">
        <f t="shared" si="68"/>
        <v>0</v>
      </c>
      <c r="CK55" s="237">
        <f t="shared" si="68"/>
        <v>0</v>
      </c>
      <c r="CL55" s="237">
        <f t="shared" si="68"/>
        <v>0</v>
      </c>
      <c r="CM55" s="237">
        <f t="shared" si="68"/>
        <v>0</v>
      </c>
      <c r="CO55" s="237">
        <f t="shared" si="58"/>
        <v>6</v>
      </c>
    </row>
    <row r="56" spans="2:93" s="83" customFormat="1" ht="42">
      <c r="B56" s="84">
        <f t="shared" si="12"/>
        <v>51</v>
      </c>
      <c r="C56" s="570"/>
      <c r="D56" s="323"/>
      <c r="E56" s="86" t="s">
        <v>498</v>
      </c>
      <c r="F56" s="387">
        <f t="shared" si="13"/>
        <v>6</v>
      </c>
      <c r="G56" s="189"/>
      <c r="H56" s="570"/>
      <c r="I56" s="191" t="s">
        <v>534</v>
      </c>
      <c r="J56" s="87" t="s">
        <v>535</v>
      </c>
      <c r="K56" s="257"/>
      <c r="L56" s="262"/>
      <c r="M56" s="257"/>
      <c r="N56" s="257"/>
      <c r="O56" s="257"/>
      <c r="P56" s="262"/>
      <c r="Q56" s="257"/>
      <c r="R56" s="257"/>
      <c r="S56" s="257"/>
      <c r="T56" s="262"/>
      <c r="U56" s="257"/>
      <c r="V56" s="257"/>
      <c r="W56" s="257"/>
      <c r="X56" s="262"/>
      <c r="Y56" s="257"/>
      <c r="Z56" s="257"/>
      <c r="AA56" s="257"/>
      <c r="AB56" s="262"/>
      <c r="AC56" s="257"/>
      <c r="AD56" s="257"/>
      <c r="AE56" s="257"/>
      <c r="AF56" s="262"/>
      <c r="AG56" s="257"/>
      <c r="AH56" s="257"/>
      <c r="AI56" s="238"/>
      <c r="AK56" s="85" t="s">
        <v>496</v>
      </c>
      <c r="AN56" s="237" t="str">
        <f t="shared" si="42"/>
        <v/>
      </c>
      <c r="AO56" s="237" t="str">
        <f t="shared" si="43"/>
        <v/>
      </c>
      <c r="AP56" s="237" t="str">
        <f t="shared" si="44"/>
        <v/>
      </c>
      <c r="AQ56" s="237" t="str">
        <f t="shared" si="45"/>
        <v/>
      </c>
      <c r="AR56" s="237" t="str">
        <f t="shared" si="36"/>
        <v/>
      </c>
      <c r="AS56" s="237" t="str">
        <f t="shared" si="46"/>
        <v/>
      </c>
      <c r="AU56" s="237">
        <f t="shared" si="47"/>
        <v>6</v>
      </c>
      <c r="AV56" s="237" t="s">
        <v>30</v>
      </c>
      <c r="AW56" s="237">
        <f t="shared" si="48"/>
        <v>1</v>
      </c>
      <c r="AX56" s="237">
        <f t="shared" si="49"/>
        <v>1</v>
      </c>
      <c r="AY56" s="237">
        <f t="shared" si="50"/>
        <v>1</v>
      </c>
      <c r="AZ56" s="237">
        <f t="shared" si="51"/>
        <v>1</v>
      </c>
      <c r="BA56" s="237">
        <f t="shared" si="51"/>
        <v>1</v>
      </c>
      <c r="BB56" s="237">
        <f t="shared" si="52"/>
        <v>1</v>
      </c>
      <c r="BE56" s="237">
        <f t="shared" si="37"/>
        <v>0</v>
      </c>
      <c r="BF56" s="237">
        <f t="shared" si="38"/>
        <v>0</v>
      </c>
      <c r="BG56" s="237">
        <f t="shared" si="39"/>
        <v>0</v>
      </c>
      <c r="BH56" s="237">
        <f t="shared" si="40"/>
        <v>0</v>
      </c>
      <c r="BJ56" s="237">
        <f t="shared" si="53"/>
        <v>1</v>
      </c>
      <c r="BK56" s="237">
        <f t="shared" si="54"/>
        <v>1</v>
      </c>
      <c r="BL56" s="237">
        <f t="shared" si="55"/>
        <v>1</v>
      </c>
      <c r="BM56" s="237">
        <f t="shared" si="56"/>
        <v>1</v>
      </c>
      <c r="BN56" s="237">
        <f t="shared" si="56"/>
        <v>1</v>
      </c>
      <c r="BO56" s="237">
        <f t="shared" si="57"/>
        <v>1</v>
      </c>
      <c r="BP56" s="237">
        <f t="shared" si="65"/>
        <v>0</v>
      </c>
      <c r="BQ56" s="237">
        <f t="shared" si="65"/>
        <v>0</v>
      </c>
      <c r="BR56" s="237">
        <f t="shared" si="65"/>
        <v>0</v>
      </c>
      <c r="BS56" s="237">
        <f t="shared" si="32"/>
        <v>0</v>
      </c>
      <c r="BT56" s="237">
        <f t="shared" si="66"/>
        <v>0</v>
      </c>
      <c r="BU56" s="237">
        <f t="shared" si="66"/>
        <v>0</v>
      </c>
      <c r="BV56" s="237">
        <f t="shared" si="66"/>
        <v>0</v>
      </c>
      <c r="BW56" s="237">
        <f t="shared" si="33"/>
        <v>0</v>
      </c>
      <c r="BX56" s="237">
        <f t="shared" si="67"/>
        <v>0</v>
      </c>
      <c r="BY56" s="237">
        <f t="shared" si="67"/>
        <v>0</v>
      </c>
      <c r="BZ56" s="237">
        <f t="shared" si="67"/>
        <v>0</v>
      </c>
      <c r="CA56" s="237">
        <f t="shared" si="34"/>
        <v>0</v>
      </c>
      <c r="CB56" s="237">
        <f t="shared" si="59"/>
        <v>0</v>
      </c>
      <c r="CC56" s="237">
        <f t="shared" si="59"/>
        <v>0</v>
      </c>
      <c r="CD56" s="237">
        <f t="shared" si="59"/>
        <v>0</v>
      </c>
      <c r="CE56" s="237">
        <f t="shared" si="59"/>
        <v>0</v>
      </c>
      <c r="CF56" s="237">
        <f t="shared" si="64"/>
        <v>0</v>
      </c>
      <c r="CG56" s="237">
        <f t="shared" si="64"/>
        <v>0</v>
      </c>
      <c r="CH56" s="237">
        <f t="shared" si="64"/>
        <v>0</v>
      </c>
      <c r="CI56" s="237">
        <f t="shared" si="64"/>
        <v>0</v>
      </c>
      <c r="CJ56" s="237">
        <f t="shared" si="68"/>
        <v>0</v>
      </c>
      <c r="CK56" s="237">
        <f t="shared" si="68"/>
        <v>0</v>
      </c>
      <c r="CL56" s="237">
        <f t="shared" si="68"/>
        <v>0</v>
      </c>
      <c r="CM56" s="237">
        <f t="shared" si="68"/>
        <v>0</v>
      </c>
      <c r="CO56" s="237">
        <f t="shared" si="58"/>
        <v>6</v>
      </c>
    </row>
    <row r="57" spans="2:93" s="83" customFormat="1" ht="42">
      <c r="B57" s="84">
        <f t="shared" si="12"/>
        <v>52</v>
      </c>
      <c r="C57" s="570"/>
      <c r="D57" s="88"/>
      <c r="E57" s="86" t="s">
        <v>500</v>
      </c>
      <c r="F57" s="387">
        <f t="shared" si="13"/>
        <v>6</v>
      </c>
      <c r="G57" s="189"/>
      <c r="H57" s="570"/>
      <c r="I57" s="191" t="s">
        <v>522</v>
      </c>
      <c r="J57" s="87" t="s">
        <v>533</v>
      </c>
      <c r="K57" s="257"/>
      <c r="L57" s="262"/>
      <c r="M57" s="257"/>
      <c r="N57" s="257"/>
      <c r="O57" s="257"/>
      <c r="P57" s="262"/>
      <c r="Q57" s="257"/>
      <c r="R57" s="257"/>
      <c r="S57" s="257"/>
      <c r="T57" s="262"/>
      <c r="U57" s="257"/>
      <c r="V57" s="257"/>
      <c r="W57" s="257"/>
      <c r="X57" s="262"/>
      <c r="Y57" s="257"/>
      <c r="Z57" s="257"/>
      <c r="AA57" s="257"/>
      <c r="AB57" s="262"/>
      <c r="AC57" s="257"/>
      <c r="AD57" s="257"/>
      <c r="AE57" s="257"/>
      <c r="AF57" s="262"/>
      <c r="AG57" s="257"/>
      <c r="AH57" s="257"/>
      <c r="AI57" s="238"/>
      <c r="AK57" s="85" t="s">
        <v>496</v>
      </c>
      <c r="AN57" s="237" t="str">
        <f t="shared" si="42"/>
        <v/>
      </c>
      <c r="AO57" s="237" t="str">
        <f t="shared" si="43"/>
        <v/>
      </c>
      <c r="AP57" s="237" t="str">
        <f t="shared" si="44"/>
        <v/>
      </c>
      <c r="AQ57" s="237" t="str">
        <f t="shared" si="45"/>
        <v/>
      </c>
      <c r="AR57" s="237" t="str">
        <f t="shared" si="36"/>
        <v/>
      </c>
      <c r="AS57" s="237" t="str">
        <f t="shared" si="46"/>
        <v/>
      </c>
      <c r="AU57" s="237">
        <f t="shared" si="47"/>
        <v>6</v>
      </c>
      <c r="AV57" s="237" t="s">
        <v>30</v>
      </c>
      <c r="AW57" s="237">
        <f t="shared" si="48"/>
        <v>1</v>
      </c>
      <c r="AX57" s="237">
        <f t="shared" si="49"/>
        <v>1</v>
      </c>
      <c r="AY57" s="237">
        <f t="shared" si="50"/>
        <v>1</v>
      </c>
      <c r="AZ57" s="237">
        <f t="shared" si="51"/>
        <v>1</v>
      </c>
      <c r="BA57" s="237">
        <f t="shared" si="51"/>
        <v>1</v>
      </c>
      <c r="BB57" s="237">
        <f t="shared" si="52"/>
        <v>1</v>
      </c>
      <c r="BE57" s="237">
        <f t="shared" si="37"/>
        <v>0</v>
      </c>
      <c r="BF57" s="237">
        <f t="shared" si="38"/>
        <v>0</v>
      </c>
      <c r="BG57" s="237">
        <f t="shared" si="39"/>
        <v>0</v>
      </c>
      <c r="BH57" s="237">
        <f t="shared" si="40"/>
        <v>0</v>
      </c>
      <c r="BJ57" s="237">
        <f t="shared" si="53"/>
        <v>1</v>
      </c>
      <c r="BK57" s="237">
        <f t="shared" si="54"/>
        <v>1</v>
      </c>
      <c r="BL57" s="237">
        <f t="shared" si="55"/>
        <v>1</v>
      </c>
      <c r="BM57" s="237">
        <f t="shared" si="56"/>
        <v>1</v>
      </c>
      <c r="BN57" s="237">
        <f t="shared" si="56"/>
        <v>1</v>
      </c>
      <c r="BO57" s="237">
        <f t="shared" si="57"/>
        <v>1</v>
      </c>
      <c r="BP57" s="237">
        <f t="shared" si="65"/>
        <v>0</v>
      </c>
      <c r="BQ57" s="237">
        <f t="shared" si="65"/>
        <v>0</v>
      </c>
      <c r="BR57" s="237">
        <f t="shared" si="65"/>
        <v>0</v>
      </c>
      <c r="BS57" s="237">
        <f t="shared" si="32"/>
        <v>0</v>
      </c>
      <c r="BT57" s="237">
        <f t="shared" si="66"/>
        <v>0</v>
      </c>
      <c r="BU57" s="237">
        <f t="shared" si="66"/>
        <v>0</v>
      </c>
      <c r="BV57" s="237">
        <f t="shared" si="66"/>
        <v>0</v>
      </c>
      <c r="BW57" s="237">
        <f t="shared" si="33"/>
        <v>0</v>
      </c>
      <c r="BX57" s="237">
        <f t="shared" si="67"/>
        <v>0</v>
      </c>
      <c r="BY57" s="237">
        <f t="shared" si="67"/>
        <v>0</v>
      </c>
      <c r="BZ57" s="237">
        <f t="shared" si="67"/>
        <v>0</v>
      </c>
      <c r="CA57" s="237">
        <f t="shared" si="34"/>
        <v>0</v>
      </c>
      <c r="CB57" s="237">
        <f t="shared" si="59"/>
        <v>0</v>
      </c>
      <c r="CC57" s="237">
        <f t="shared" si="59"/>
        <v>0</v>
      </c>
      <c r="CD57" s="237">
        <f t="shared" si="59"/>
        <v>0</v>
      </c>
      <c r="CE57" s="237">
        <f t="shared" si="59"/>
        <v>0</v>
      </c>
      <c r="CF57" s="237">
        <f t="shared" si="64"/>
        <v>0</v>
      </c>
      <c r="CG57" s="237">
        <f t="shared" si="64"/>
        <v>0</v>
      </c>
      <c r="CH57" s="237">
        <f t="shared" si="64"/>
        <v>0</v>
      </c>
      <c r="CI57" s="237">
        <f t="shared" si="64"/>
        <v>0</v>
      </c>
      <c r="CJ57" s="237">
        <f t="shared" si="68"/>
        <v>0</v>
      </c>
      <c r="CK57" s="237">
        <f t="shared" si="68"/>
        <v>0</v>
      </c>
      <c r="CL57" s="237">
        <f t="shared" si="68"/>
        <v>0</v>
      </c>
      <c r="CM57" s="237">
        <f t="shared" si="68"/>
        <v>0</v>
      </c>
      <c r="CO57" s="237">
        <f t="shared" si="58"/>
        <v>6</v>
      </c>
    </row>
    <row r="58" spans="2:93" s="83" customFormat="1" ht="42">
      <c r="B58" s="84">
        <f t="shared" si="12"/>
        <v>53</v>
      </c>
      <c r="C58" s="323"/>
      <c r="D58" s="386" t="s">
        <v>505</v>
      </c>
      <c r="E58" s="86" t="s">
        <v>491</v>
      </c>
      <c r="F58" s="387">
        <f t="shared" si="13"/>
        <v>6</v>
      </c>
      <c r="G58" s="189"/>
      <c r="H58" s="90"/>
      <c r="I58" s="191" t="s">
        <v>525</v>
      </c>
      <c r="J58" s="87" t="s">
        <v>535</v>
      </c>
      <c r="K58" s="257"/>
      <c r="L58" s="262"/>
      <c r="M58" s="257"/>
      <c r="N58" s="257"/>
      <c r="O58" s="257"/>
      <c r="P58" s="262"/>
      <c r="Q58" s="257"/>
      <c r="R58" s="257"/>
      <c r="S58" s="257"/>
      <c r="T58" s="262"/>
      <c r="U58" s="257"/>
      <c r="V58" s="257"/>
      <c r="W58" s="257"/>
      <c r="X58" s="262"/>
      <c r="Y58" s="257"/>
      <c r="Z58" s="257"/>
      <c r="AA58" s="257"/>
      <c r="AB58" s="262"/>
      <c r="AC58" s="257"/>
      <c r="AD58" s="257"/>
      <c r="AE58" s="257"/>
      <c r="AF58" s="262"/>
      <c r="AG58" s="257"/>
      <c r="AH58" s="257"/>
      <c r="AI58" s="238"/>
      <c r="AK58" s="85" t="s">
        <v>496</v>
      </c>
      <c r="AN58" s="237" t="str">
        <f t="shared" si="42"/>
        <v/>
      </c>
      <c r="AO58" s="237" t="str">
        <f t="shared" si="43"/>
        <v/>
      </c>
      <c r="AP58" s="237" t="str">
        <f t="shared" si="44"/>
        <v/>
      </c>
      <c r="AQ58" s="237" t="str">
        <f t="shared" si="45"/>
        <v/>
      </c>
      <c r="AR58" s="237" t="str">
        <f t="shared" si="36"/>
        <v/>
      </c>
      <c r="AS58" s="237" t="str">
        <f t="shared" si="46"/>
        <v/>
      </c>
      <c r="AU58" s="237">
        <f t="shared" si="47"/>
        <v>6</v>
      </c>
      <c r="AV58" s="237" t="s">
        <v>30</v>
      </c>
      <c r="AW58" s="237">
        <f t="shared" si="48"/>
        <v>1</v>
      </c>
      <c r="AX58" s="237">
        <f t="shared" si="49"/>
        <v>1</v>
      </c>
      <c r="AY58" s="237">
        <f t="shared" si="50"/>
        <v>1</v>
      </c>
      <c r="AZ58" s="237">
        <f t="shared" si="51"/>
        <v>1</v>
      </c>
      <c r="BA58" s="237">
        <f t="shared" si="51"/>
        <v>1</v>
      </c>
      <c r="BB58" s="237">
        <f t="shared" si="52"/>
        <v>1</v>
      </c>
      <c r="BE58" s="237">
        <f t="shared" si="37"/>
        <v>0</v>
      </c>
      <c r="BF58" s="237">
        <f t="shared" si="38"/>
        <v>0</v>
      </c>
      <c r="BG58" s="237">
        <f t="shared" si="39"/>
        <v>0</v>
      </c>
      <c r="BH58" s="237">
        <f t="shared" si="40"/>
        <v>0</v>
      </c>
      <c r="BJ58" s="237">
        <f t="shared" si="53"/>
        <v>1</v>
      </c>
      <c r="BK58" s="237">
        <f t="shared" si="54"/>
        <v>1</v>
      </c>
      <c r="BL58" s="237">
        <f t="shared" si="55"/>
        <v>1</v>
      </c>
      <c r="BM58" s="237">
        <f t="shared" si="56"/>
        <v>1</v>
      </c>
      <c r="BN58" s="237">
        <f t="shared" si="56"/>
        <v>1</v>
      </c>
      <c r="BO58" s="237">
        <f t="shared" si="57"/>
        <v>1</v>
      </c>
      <c r="BP58" s="237">
        <f t="shared" si="65"/>
        <v>0</v>
      </c>
      <c r="BQ58" s="237">
        <f t="shared" si="65"/>
        <v>0</v>
      </c>
      <c r="BR58" s="237">
        <f t="shared" si="65"/>
        <v>0</v>
      </c>
      <c r="BS58" s="237">
        <f t="shared" si="32"/>
        <v>0</v>
      </c>
      <c r="BT58" s="237">
        <f t="shared" si="66"/>
        <v>0</v>
      </c>
      <c r="BU58" s="237">
        <f t="shared" si="66"/>
        <v>0</v>
      </c>
      <c r="BV58" s="237">
        <f t="shared" si="66"/>
        <v>0</v>
      </c>
      <c r="BW58" s="237">
        <f t="shared" si="33"/>
        <v>0</v>
      </c>
      <c r="BX58" s="237">
        <f t="shared" si="67"/>
        <v>0</v>
      </c>
      <c r="BY58" s="237">
        <f t="shared" si="67"/>
        <v>0</v>
      </c>
      <c r="BZ58" s="237">
        <f t="shared" si="67"/>
        <v>0</v>
      </c>
      <c r="CA58" s="237">
        <f t="shared" si="34"/>
        <v>0</v>
      </c>
      <c r="CB58" s="237">
        <f t="shared" si="59"/>
        <v>0</v>
      </c>
      <c r="CC58" s="237">
        <f t="shared" si="59"/>
        <v>0</v>
      </c>
      <c r="CD58" s="237">
        <f t="shared" si="59"/>
        <v>0</v>
      </c>
      <c r="CE58" s="237">
        <f t="shared" si="59"/>
        <v>0</v>
      </c>
      <c r="CF58" s="237">
        <f t="shared" si="64"/>
        <v>0</v>
      </c>
      <c r="CG58" s="237">
        <f t="shared" si="64"/>
        <v>0</v>
      </c>
      <c r="CH58" s="237">
        <f t="shared" si="64"/>
        <v>0</v>
      </c>
      <c r="CI58" s="237">
        <f t="shared" si="64"/>
        <v>0</v>
      </c>
      <c r="CJ58" s="237">
        <f t="shared" si="68"/>
        <v>0</v>
      </c>
      <c r="CK58" s="237">
        <f t="shared" si="68"/>
        <v>0</v>
      </c>
      <c r="CL58" s="237">
        <f t="shared" si="68"/>
        <v>0</v>
      </c>
      <c r="CM58" s="237">
        <f t="shared" si="68"/>
        <v>0</v>
      </c>
      <c r="CO58" s="237">
        <f t="shared" si="58"/>
        <v>6</v>
      </c>
    </row>
    <row r="59" spans="2:93" s="83" customFormat="1" ht="42">
      <c r="B59" s="84">
        <f t="shared" si="12"/>
        <v>54</v>
      </c>
      <c r="C59" s="323"/>
      <c r="D59" s="323"/>
      <c r="E59" s="86" t="s">
        <v>498</v>
      </c>
      <c r="F59" s="387">
        <f t="shared" si="13"/>
        <v>6</v>
      </c>
      <c r="G59" s="189"/>
      <c r="H59" s="90"/>
      <c r="I59" s="191" t="s">
        <v>526</v>
      </c>
      <c r="J59" s="87" t="s">
        <v>535</v>
      </c>
      <c r="K59" s="257"/>
      <c r="L59" s="262"/>
      <c r="M59" s="257"/>
      <c r="N59" s="257"/>
      <c r="O59" s="257"/>
      <c r="P59" s="262"/>
      <c r="Q59" s="257"/>
      <c r="R59" s="257"/>
      <c r="S59" s="257"/>
      <c r="T59" s="262"/>
      <c r="U59" s="257"/>
      <c r="V59" s="257"/>
      <c r="W59" s="257"/>
      <c r="X59" s="262"/>
      <c r="Y59" s="257"/>
      <c r="Z59" s="257"/>
      <c r="AA59" s="257"/>
      <c r="AB59" s="262"/>
      <c r="AC59" s="257"/>
      <c r="AD59" s="257"/>
      <c r="AE59" s="257"/>
      <c r="AF59" s="262"/>
      <c r="AG59" s="257"/>
      <c r="AH59" s="257"/>
      <c r="AI59" s="238"/>
      <c r="AK59" s="85" t="s">
        <v>496</v>
      </c>
      <c r="AN59" s="237" t="str">
        <f t="shared" si="42"/>
        <v/>
      </c>
      <c r="AO59" s="237" t="str">
        <f t="shared" si="43"/>
        <v/>
      </c>
      <c r="AP59" s="237" t="str">
        <f t="shared" si="44"/>
        <v/>
      </c>
      <c r="AQ59" s="237" t="str">
        <f t="shared" si="45"/>
        <v/>
      </c>
      <c r="AR59" s="237" t="str">
        <f t="shared" si="36"/>
        <v/>
      </c>
      <c r="AS59" s="237" t="str">
        <f t="shared" si="46"/>
        <v/>
      </c>
      <c r="AU59" s="237">
        <f t="shared" si="47"/>
        <v>6</v>
      </c>
      <c r="AV59" s="237" t="s">
        <v>30</v>
      </c>
      <c r="AW59" s="237">
        <f t="shared" si="48"/>
        <v>1</v>
      </c>
      <c r="AX59" s="237">
        <f t="shared" si="49"/>
        <v>1</v>
      </c>
      <c r="AY59" s="237">
        <f t="shared" si="50"/>
        <v>1</v>
      </c>
      <c r="AZ59" s="237">
        <f t="shared" si="51"/>
        <v>1</v>
      </c>
      <c r="BA59" s="237">
        <f t="shared" si="51"/>
        <v>1</v>
      </c>
      <c r="BB59" s="237">
        <f t="shared" si="52"/>
        <v>1</v>
      </c>
      <c r="BE59" s="237">
        <f t="shared" si="37"/>
        <v>0</v>
      </c>
      <c r="BF59" s="237">
        <f t="shared" si="38"/>
        <v>0</v>
      </c>
      <c r="BG59" s="237">
        <f t="shared" si="39"/>
        <v>0</v>
      </c>
      <c r="BH59" s="237">
        <f t="shared" si="40"/>
        <v>0</v>
      </c>
      <c r="BJ59" s="237">
        <f t="shared" si="53"/>
        <v>1</v>
      </c>
      <c r="BK59" s="237">
        <f t="shared" si="54"/>
        <v>1</v>
      </c>
      <c r="BL59" s="237">
        <f t="shared" si="55"/>
        <v>1</v>
      </c>
      <c r="BM59" s="237">
        <f t="shared" si="56"/>
        <v>1</v>
      </c>
      <c r="BN59" s="237">
        <f t="shared" si="56"/>
        <v>1</v>
      </c>
      <c r="BO59" s="237">
        <f t="shared" si="57"/>
        <v>1</v>
      </c>
      <c r="BP59" s="237">
        <f t="shared" si="65"/>
        <v>0</v>
      </c>
      <c r="BQ59" s="237">
        <f t="shared" si="65"/>
        <v>0</v>
      </c>
      <c r="BR59" s="237">
        <f t="shared" si="65"/>
        <v>0</v>
      </c>
      <c r="BS59" s="237">
        <f t="shared" si="32"/>
        <v>0</v>
      </c>
      <c r="BT59" s="237">
        <f t="shared" si="66"/>
        <v>0</v>
      </c>
      <c r="BU59" s="237">
        <f t="shared" si="66"/>
        <v>0</v>
      </c>
      <c r="BV59" s="237">
        <f t="shared" si="66"/>
        <v>0</v>
      </c>
      <c r="BW59" s="237">
        <f t="shared" si="33"/>
        <v>0</v>
      </c>
      <c r="BX59" s="237">
        <f t="shared" si="67"/>
        <v>0</v>
      </c>
      <c r="BY59" s="237">
        <f t="shared" si="67"/>
        <v>0</v>
      </c>
      <c r="BZ59" s="237">
        <f t="shared" si="67"/>
        <v>0</v>
      </c>
      <c r="CA59" s="237">
        <f t="shared" si="34"/>
        <v>0</v>
      </c>
      <c r="CB59" s="237">
        <f t="shared" si="59"/>
        <v>0</v>
      </c>
      <c r="CC59" s="237">
        <f t="shared" si="59"/>
        <v>0</v>
      </c>
      <c r="CD59" s="237">
        <f t="shared" si="59"/>
        <v>0</v>
      </c>
      <c r="CE59" s="237">
        <f t="shared" si="59"/>
        <v>0</v>
      </c>
      <c r="CF59" s="237">
        <f t="shared" si="64"/>
        <v>0</v>
      </c>
      <c r="CG59" s="237">
        <f t="shared" si="64"/>
        <v>0</v>
      </c>
      <c r="CH59" s="237">
        <f t="shared" si="64"/>
        <v>0</v>
      </c>
      <c r="CI59" s="237">
        <f t="shared" si="64"/>
        <v>0</v>
      </c>
      <c r="CJ59" s="237">
        <f t="shared" si="68"/>
        <v>0</v>
      </c>
      <c r="CK59" s="237">
        <f t="shared" si="68"/>
        <v>0</v>
      </c>
      <c r="CL59" s="237">
        <f t="shared" si="68"/>
        <v>0</v>
      </c>
      <c r="CM59" s="237">
        <f t="shared" si="68"/>
        <v>0</v>
      </c>
      <c r="CO59" s="237">
        <f t="shared" si="58"/>
        <v>6</v>
      </c>
    </row>
    <row r="60" spans="2:93" s="83" customFormat="1" ht="42">
      <c r="B60" s="84">
        <f t="shared" si="12"/>
        <v>55</v>
      </c>
      <c r="C60" s="88"/>
      <c r="D60" s="88"/>
      <c r="E60" s="86" t="s">
        <v>500</v>
      </c>
      <c r="F60" s="387">
        <f t="shared" si="13"/>
        <v>6</v>
      </c>
      <c r="G60" s="190"/>
      <c r="H60" s="89"/>
      <c r="I60" s="191" t="s">
        <v>527</v>
      </c>
      <c r="J60" s="87" t="s">
        <v>533</v>
      </c>
      <c r="K60" s="257"/>
      <c r="L60" s="262"/>
      <c r="M60" s="257"/>
      <c r="N60" s="257"/>
      <c r="O60" s="257"/>
      <c r="P60" s="262"/>
      <c r="Q60" s="257"/>
      <c r="R60" s="257"/>
      <c r="S60" s="257"/>
      <c r="T60" s="262"/>
      <c r="U60" s="257"/>
      <c r="V60" s="257"/>
      <c r="W60" s="257"/>
      <c r="X60" s="262"/>
      <c r="Y60" s="257"/>
      <c r="Z60" s="257"/>
      <c r="AA60" s="257"/>
      <c r="AB60" s="262"/>
      <c r="AC60" s="257"/>
      <c r="AD60" s="257"/>
      <c r="AE60" s="257"/>
      <c r="AF60" s="262"/>
      <c r="AG60" s="257"/>
      <c r="AH60" s="257"/>
      <c r="AI60" s="238"/>
      <c r="AK60" s="85" t="s">
        <v>496</v>
      </c>
      <c r="AN60" s="237" t="str">
        <f t="shared" si="42"/>
        <v/>
      </c>
      <c r="AO60" s="237" t="str">
        <f t="shared" si="43"/>
        <v/>
      </c>
      <c r="AP60" s="237" t="str">
        <f t="shared" si="44"/>
        <v/>
      </c>
      <c r="AQ60" s="237" t="str">
        <f t="shared" si="45"/>
        <v/>
      </c>
      <c r="AR60" s="237" t="str">
        <f t="shared" si="36"/>
        <v/>
      </c>
      <c r="AS60" s="237" t="str">
        <f t="shared" si="46"/>
        <v/>
      </c>
      <c r="AU60" s="237">
        <f t="shared" si="47"/>
        <v>6</v>
      </c>
      <c r="AV60" s="237" t="s">
        <v>30</v>
      </c>
      <c r="AW60" s="237">
        <f t="shared" si="48"/>
        <v>1</v>
      </c>
      <c r="AX60" s="237">
        <f t="shared" si="49"/>
        <v>1</v>
      </c>
      <c r="AY60" s="237">
        <f t="shared" si="50"/>
        <v>1</v>
      </c>
      <c r="AZ60" s="237">
        <f t="shared" si="51"/>
        <v>1</v>
      </c>
      <c r="BA60" s="237">
        <f t="shared" si="51"/>
        <v>1</v>
      </c>
      <c r="BB60" s="237">
        <f t="shared" si="52"/>
        <v>1</v>
      </c>
      <c r="BE60" s="237">
        <f t="shared" si="37"/>
        <v>0</v>
      </c>
      <c r="BF60" s="237">
        <f t="shared" si="38"/>
        <v>0</v>
      </c>
      <c r="BG60" s="237">
        <f t="shared" si="39"/>
        <v>0</v>
      </c>
      <c r="BH60" s="237">
        <f t="shared" si="40"/>
        <v>0</v>
      </c>
      <c r="BJ60" s="237">
        <f t="shared" si="53"/>
        <v>1</v>
      </c>
      <c r="BK60" s="237">
        <f t="shared" si="54"/>
        <v>1</v>
      </c>
      <c r="BL60" s="237">
        <f t="shared" si="55"/>
        <v>1</v>
      </c>
      <c r="BM60" s="237">
        <f t="shared" si="56"/>
        <v>1</v>
      </c>
      <c r="BN60" s="237">
        <f t="shared" si="56"/>
        <v>1</v>
      </c>
      <c r="BO60" s="237">
        <f t="shared" si="57"/>
        <v>1</v>
      </c>
      <c r="BP60" s="237">
        <f t="shared" si="65"/>
        <v>0</v>
      </c>
      <c r="BQ60" s="237">
        <f t="shared" si="65"/>
        <v>0</v>
      </c>
      <c r="BR60" s="237">
        <f t="shared" si="65"/>
        <v>0</v>
      </c>
      <c r="BS60" s="237">
        <f t="shared" si="32"/>
        <v>0</v>
      </c>
      <c r="BT60" s="237">
        <f t="shared" si="66"/>
        <v>0</v>
      </c>
      <c r="BU60" s="237">
        <f t="shared" si="66"/>
        <v>0</v>
      </c>
      <c r="BV60" s="237">
        <f t="shared" si="66"/>
        <v>0</v>
      </c>
      <c r="BW60" s="237">
        <f t="shared" si="33"/>
        <v>0</v>
      </c>
      <c r="BX60" s="237">
        <f t="shared" si="67"/>
        <v>0</v>
      </c>
      <c r="BY60" s="237">
        <f t="shared" si="67"/>
        <v>0</v>
      </c>
      <c r="BZ60" s="237">
        <f t="shared" si="67"/>
        <v>0</v>
      </c>
      <c r="CA60" s="237">
        <f t="shared" si="34"/>
        <v>0</v>
      </c>
      <c r="CB60" s="237">
        <f t="shared" si="59"/>
        <v>0</v>
      </c>
      <c r="CC60" s="237">
        <f t="shared" si="59"/>
        <v>0</v>
      </c>
      <c r="CD60" s="237">
        <f t="shared" si="59"/>
        <v>0</v>
      </c>
      <c r="CE60" s="237">
        <f t="shared" si="59"/>
        <v>0</v>
      </c>
      <c r="CF60" s="237">
        <f t="shared" si="64"/>
        <v>0</v>
      </c>
      <c r="CG60" s="237">
        <f t="shared" si="64"/>
        <v>0</v>
      </c>
      <c r="CH60" s="237">
        <f t="shared" si="64"/>
        <v>0</v>
      </c>
      <c r="CI60" s="237">
        <f t="shared" si="64"/>
        <v>0</v>
      </c>
      <c r="CJ60" s="237">
        <f t="shared" si="68"/>
        <v>0</v>
      </c>
      <c r="CK60" s="237">
        <f t="shared" si="68"/>
        <v>0</v>
      </c>
      <c r="CL60" s="237">
        <f t="shared" si="68"/>
        <v>0</v>
      </c>
      <c r="CM60" s="237">
        <f t="shared" si="68"/>
        <v>0</v>
      </c>
      <c r="CO60" s="237">
        <f t="shared" si="58"/>
        <v>6</v>
      </c>
    </row>
    <row r="61" spans="2:93" ht="140">
      <c r="B61" s="84">
        <f t="shared" si="12"/>
        <v>56</v>
      </c>
      <c r="C61" s="388" t="s">
        <v>536</v>
      </c>
      <c r="D61" s="388" t="s">
        <v>483</v>
      </c>
      <c r="E61" s="86"/>
      <c r="F61" s="387">
        <f t="shared" si="13"/>
        <v>6</v>
      </c>
      <c r="G61" s="87" t="s">
        <v>537</v>
      </c>
      <c r="H61" s="87" t="s">
        <v>538</v>
      </c>
      <c r="I61" s="87" t="s">
        <v>539</v>
      </c>
      <c r="J61" s="191" t="s">
        <v>540</v>
      </c>
      <c r="K61" s="257"/>
      <c r="L61" s="262"/>
      <c r="M61" s="257"/>
      <c r="N61" s="257"/>
      <c r="O61" s="257"/>
      <c r="P61" s="262"/>
      <c r="Q61" s="257"/>
      <c r="R61" s="257"/>
      <c r="S61" s="257"/>
      <c r="T61" s="262"/>
      <c r="U61" s="257"/>
      <c r="V61" s="257"/>
      <c r="W61" s="257"/>
      <c r="X61" s="262"/>
      <c r="Y61" s="257"/>
      <c r="Z61" s="257"/>
      <c r="AA61" s="257"/>
      <c r="AB61" s="262"/>
      <c r="AC61" s="257"/>
      <c r="AD61" s="257"/>
      <c r="AE61" s="257"/>
      <c r="AF61" s="262"/>
      <c r="AG61" s="257"/>
      <c r="AH61" s="257"/>
      <c r="AI61" s="141"/>
      <c r="AK61" s="85" t="s">
        <v>488</v>
      </c>
      <c r="AN61" s="237" t="str">
        <f t="shared" si="42"/>
        <v/>
      </c>
      <c r="AO61" s="237" t="str">
        <f t="shared" si="43"/>
        <v/>
      </c>
      <c r="AP61" s="237" t="str">
        <f t="shared" si="44"/>
        <v/>
      </c>
      <c r="AQ61" s="237" t="str">
        <f t="shared" si="45"/>
        <v/>
      </c>
      <c r="AR61" s="237" t="str">
        <f t="shared" si="36"/>
        <v/>
      </c>
      <c r="AS61" s="237" t="str">
        <f t="shared" si="46"/>
        <v/>
      </c>
      <c r="AT61" s="83"/>
      <c r="AU61" s="237">
        <f t="shared" si="47"/>
        <v>6</v>
      </c>
      <c r="AV61" s="237" t="s">
        <v>30</v>
      </c>
      <c r="AW61" s="237">
        <f t="shared" si="48"/>
        <v>1</v>
      </c>
      <c r="AX61" s="237">
        <f t="shared" si="49"/>
        <v>1</v>
      </c>
      <c r="AY61" s="237">
        <f t="shared" si="50"/>
        <v>1</v>
      </c>
      <c r="AZ61" s="237">
        <f t="shared" si="51"/>
        <v>1</v>
      </c>
      <c r="BA61" s="237">
        <f t="shared" si="51"/>
        <v>1</v>
      </c>
      <c r="BB61" s="237">
        <f t="shared" si="52"/>
        <v>1</v>
      </c>
      <c r="BC61" s="83"/>
      <c r="BD61" s="83"/>
      <c r="BE61" s="237">
        <f t="shared" si="37"/>
        <v>0</v>
      </c>
      <c r="BF61" s="237">
        <f t="shared" si="38"/>
        <v>0</v>
      </c>
      <c r="BG61" s="237">
        <f t="shared" si="39"/>
        <v>0</v>
      </c>
      <c r="BH61" s="237">
        <f t="shared" si="40"/>
        <v>0</v>
      </c>
      <c r="BI61" s="83"/>
      <c r="BJ61" s="237">
        <f t="shared" si="53"/>
        <v>1</v>
      </c>
      <c r="BK61" s="237">
        <f t="shared" si="54"/>
        <v>1</v>
      </c>
      <c r="BL61" s="237">
        <f t="shared" si="55"/>
        <v>1</v>
      </c>
      <c r="BM61" s="237">
        <f t="shared" si="56"/>
        <v>1</v>
      </c>
      <c r="BN61" s="237">
        <f t="shared" si="56"/>
        <v>1</v>
      </c>
      <c r="BO61" s="237">
        <f t="shared" si="57"/>
        <v>1</v>
      </c>
      <c r="BP61" s="237">
        <f t="shared" si="65"/>
        <v>0</v>
      </c>
      <c r="BQ61" s="237">
        <f t="shared" si="65"/>
        <v>0</v>
      </c>
      <c r="BR61" s="237">
        <f t="shared" si="65"/>
        <v>0</v>
      </c>
      <c r="BS61" s="237">
        <f t="shared" si="32"/>
        <v>0</v>
      </c>
      <c r="BT61" s="237">
        <f t="shared" si="66"/>
        <v>0</v>
      </c>
      <c r="BU61" s="237">
        <f t="shared" si="66"/>
        <v>0</v>
      </c>
      <c r="BV61" s="237">
        <f t="shared" si="66"/>
        <v>0</v>
      </c>
      <c r="BW61" s="237">
        <f t="shared" si="33"/>
        <v>0</v>
      </c>
      <c r="BX61" s="237">
        <f t="shared" si="67"/>
        <v>0</v>
      </c>
      <c r="BY61" s="237">
        <f t="shared" si="67"/>
        <v>0</v>
      </c>
      <c r="BZ61" s="237">
        <f t="shared" si="67"/>
        <v>0</v>
      </c>
      <c r="CA61" s="237">
        <f t="shared" si="34"/>
        <v>0</v>
      </c>
      <c r="CB61" s="237">
        <f t="shared" si="59"/>
        <v>0</v>
      </c>
      <c r="CC61" s="237">
        <f t="shared" si="59"/>
        <v>0</v>
      </c>
      <c r="CD61" s="237">
        <f t="shared" si="59"/>
        <v>0</v>
      </c>
      <c r="CE61" s="237">
        <f t="shared" si="59"/>
        <v>0</v>
      </c>
      <c r="CF61" s="237">
        <f t="shared" si="64"/>
        <v>0</v>
      </c>
      <c r="CG61" s="237">
        <f t="shared" si="64"/>
        <v>0</v>
      </c>
      <c r="CH61" s="237">
        <f t="shared" si="64"/>
        <v>0</v>
      </c>
      <c r="CI61" s="237">
        <f t="shared" si="64"/>
        <v>0</v>
      </c>
      <c r="CJ61" s="237">
        <f t="shared" si="68"/>
        <v>0</v>
      </c>
      <c r="CK61" s="237">
        <f t="shared" si="68"/>
        <v>0</v>
      </c>
      <c r="CL61" s="237">
        <f t="shared" si="68"/>
        <v>0</v>
      </c>
      <c r="CM61" s="237">
        <f t="shared" si="68"/>
        <v>0</v>
      </c>
      <c r="CN61" s="83"/>
      <c r="CO61" s="237">
        <f t="shared" si="58"/>
        <v>0</v>
      </c>
    </row>
    <row r="62" spans="2:93" ht="84">
      <c r="B62" s="84">
        <f t="shared" si="12"/>
        <v>57</v>
      </c>
      <c r="C62" s="388" t="s">
        <v>541</v>
      </c>
      <c r="D62" s="388" t="s">
        <v>483</v>
      </c>
      <c r="E62" s="86"/>
      <c r="F62" s="387">
        <f t="shared" si="13"/>
        <v>6</v>
      </c>
      <c r="G62" s="87" t="s">
        <v>542</v>
      </c>
      <c r="H62" s="87" t="s">
        <v>538</v>
      </c>
      <c r="I62" s="191" t="s">
        <v>543</v>
      </c>
      <c r="J62" s="191" t="s">
        <v>544</v>
      </c>
      <c r="K62" s="257"/>
      <c r="L62" s="262"/>
      <c r="M62" s="257"/>
      <c r="N62" s="257"/>
      <c r="O62" s="257"/>
      <c r="P62" s="262"/>
      <c r="Q62" s="257"/>
      <c r="R62" s="257"/>
      <c r="S62" s="257"/>
      <c r="T62" s="262"/>
      <c r="U62" s="257"/>
      <c r="V62" s="257"/>
      <c r="W62" s="257"/>
      <c r="X62" s="262"/>
      <c r="Y62" s="257"/>
      <c r="Z62" s="257"/>
      <c r="AA62" s="257"/>
      <c r="AB62" s="262"/>
      <c r="AC62" s="257"/>
      <c r="AD62" s="257"/>
      <c r="AE62" s="257"/>
      <c r="AF62" s="262"/>
      <c r="AG62" s="257"/>
      <c r="AH62" s="257"/>
      <c r="AI62" s="141"/>
      <c r="AK62" s="85" t="s">
        <v>488</v>
      </c>
      <c r="AN62" s="237" t="str">
        <f t="shared" si="42"/>
        <v/>
      </c>
      <c r="AO62" s="237" t="str">
        <f t="shared" si="43"/>
        <v/>
      </c>
      <c r="AP62" s="237" t="str">
        <f t="shared" si="44"/>
        <v/>
      </c>
      <c r="AQ62" s="237" t="str">
        <f t="shared" si="45"/>
        <v/>
      </c>
      <c r="AR62" s="237" t="str">
        <f>IF(AA62=0,"",AA62)</f>
        <v/>
      </c>
      <c r="AS62" s="237" t="str">
        <f t="shared" si="46"/>
        <v/>
      </c>
      <c r="AT62" s="83"/>
      <c r="AU62" s="237">
        <f t="shared" si="47"/>
        <v>6</v>
      </c>
      <c r="AV62" s="237" t="s">
        <v>30</v>
      </c>
      <c r="AW62" s="237">
        <f t="shared" si="48"/>
        <v>1</v>
      </c>
      <c r="AX62" s="237">
        <f t="shared" si="49"/>
        <v>1</v>
      </c>
      <c r="AY62" s="237">
        <f t="shared" si="50"/>
        <v>1</v>
      </c>
      <c r="AZ62" s="237">
        <f t="shared" si="51"/>
        <v>1</v>
      </c>
      <c r="BA62" s="237">
        <f t="shared" si="51"/>
        <v>1</v>
      </c>
      <c r="BB62" s="237">
        <f t="shared" si="52"/>
        <v>1</v>
      </c>
      <c r="BC62" s="83"/>
      <c r="BD62" s="83"/>
      <c r="BE62" s="237">
        <f t="shared" si="37"/>
        <v>0</v>
      </c>
      <c r="BF62" s="237">
        <f t="shared" si="38"/>
        <v>0</v>
      </c>
      <c r="BG62" s="237">
        <f t="shared" si="39"/>
        <v>0</v>
      </c>
      <c r="BH62" s="237">
        <f t="shared" si="40"/>
        <v>0</v>
      </c>
      <c r="BI62" s="83"/>
      <c r="BJ62" s="237">
        <f t="shared" si="53"/>
        <v>1</v>
      </c>
      <c r="BK62" s="237">
        <f t="shared" si="54"/>
        <v>1</v>
      </c>
      <c r="BL62" s="237">
        <f t="shared" si="55"/>
        <v>1</v>
      </c>
      <c r="BM62" s="237">
        <f t="shared" si="56"/>
        <v>1</v>
      </c>
      <c r="BN62" s="237">
        <f t="shared" si="56"/>
        <v>1</v>
      </c>
      <c r="BO62" s="237">
        <f t="shared" si="57"/>
        <v>1</v>
      </c>
      <c r="BP62" s="237">
        <f t="shared" si="65"/>
        <v>0</v>
      </c>
      <c r="BQ62" s="237">
        <f t="shared" si="65"/>
        <v>0</v>
      </c>
      <c r="BR62" s="237">
        <f t="shared" si="65"/>
        <v>0</v>
      </c>
      <c r="BS62" s="237">
        <f t="shared" si="32"/>
        <v>0</v>
      </c>
      <c r="BT62" s="237">
        <f t="shared" si="66"/>
        <v>0</v>
      </c>
      <c r="BU62" s="237">
        <f t="shared" si="66"/>
        <v>0</v>
      </c>
      <c r="BV62" s="237">
        <f t="shared" si="66"/>
        <v>0</v>
      </c>
      <c r="BW62" s="237">
        <f t="shared" si="33"/>
        <v>0</v>
      </c>
      <c r="BX62" s="237">
        <f t="shared" si="67"/>
        <v>0</v>
      </c>
      <c r="BY62" s="237">
        <f t="shared" si="67"/>
        <v>0</v>
      </c>
      <c r="BZ62" s="237">
        <f t="shared" si="67"/>
        <v>0</v>
      </c>
      <c r="CA62" s="237">
        <f t="shared" si="34"/>
        <v>0</v>
      </c>
      <c r="CB62" s="237">
        <f t="shared" si="59"/>
        <v>0</v>
      </c>
      <c r="CC62" s="237">
        <f t="shared" si="59"/>
        <v>0</v>
      </c>
      <c r="CD62" s="237">
        <f t="shared" si="59"/>
        <v>0</v>
      </c>
      <c r="CE62" s="237">
        <f t="shared" si="59"/>
        <v>0</v>
      </c>
      <c r="CF62" s="237">
        <f>IF($AR62=CF$5,$BA62,0)</f>
        <v>0</v>
      </c>
      <c r="CG62" s="237">
        <f t="shared" si="64"/>
        <v>0</v>
      </c>
      <c r="CH62" s="237">
        <f t="shared" si="64"/>
        <v>0</v>
      </c>
      <c r="CI62" s="237">
        <f t="shared" si="64"/>
        <v>0</v>
      </c>
      <c r="CJ62" s="237">
        <f t="shared" si="68"/>
        <v>0</v>
      </c>
      <c r="CK62" s="237">
        <f t="shared" si="68"/>
        <v>0</v>
      </c>
      <c r="CL62" s="237">
        <f t="shared" si="68"/>
        <v>0</v>
      </c>
      <c r="CM62" s="237">
        <f t="shared" si="68"/>
        <v>0</v>
      </c>
      <c r="CN62" s="83"/>
      <c r="CO62" s="237">
        <f t="shared" si="58"/>
        <v>0</v>
      </c>
    </row>
  </sheetData>
  <mergeCells count="20">
    <mergeCell ref="C46:C48"/>
    <mergeCell ref="H46:H48"/>
    <mergeCell ref="C52:C54"/>
    <mergeCell ref="C55:C57"/>
    <mergeCell ref="H55:H57"/>
    <mergeCell ref="C34:C36"/>
    <mergeCell ref="G34:G41"/>
    <mergeCell ref="H34:H39"/>
    <mergeCell ref="C37:C39"/>
    <mergeCell ref="C43:C45"/>
    <mergeCell ref="C28:C30"/>
    <mergeCell ref="H28:H30"/>
    <mergeCell ref="H7:H12"/>
    <mergeCell ref="C7:C9"/>
    <mergeCell ref="C16:C18"/>
    <mergeCell ref="C25:C27"/>
    <mergeCell ref="G7:G14"/>
    <mergeCell ref="C10:C12"/>
    <mergeCell ref="C19:C21"/>
    <mergeCell ref="H19:H21"/>
  </mergeCells>
  <phoneticPr fontId="17" type="noConversion"/>
  <conditionalFormatting sqref="K6:K62">
    <cfRule type="cellIs" dxfId="214" priority="151" stopIfTrue="1" operator="equal">
      <formula>"NG"</formula>
    </cfRule>
  </conditionalFormatting>
  <conditionalFormatting sqref="K19:K21 O19:O21">
    <cfRule type="cellIs" dxfId="213" priority="126" stopIfTrue="1" operator="equal">
      <formula>"NG"</formula>
    </cfRule>
  </conditionalFormatting>
  <conditionalFormatting sqref="K61 O61">
    <cfRule type="cellIs" dxfId="212" priority="111" stopIfTrue="1" operator="equal">
      <formula>"NG"</formula>
    </cfRule>
  </conditionalFormatting>
  <conditionalFormatting sqref="K6:N62">
    <cfRule type="expression" dxfId="211" priority="150" stopIfTrue="1">
      <formula>OR($K6="NA")</formula>
    </cfRule>
    <cfRule type="expression" dxfId="210" priority="152" stopIfTrue="1">
      <formula>OR($K6="NT")</formula>
    </cfRule>
  </conditionalFormatting>
  <conditionalFormatting sqref="K10:N12">
    <cfRule type="expression" dxfId="209" priority="132" stopIfTrue="1">
      <formula>OR($K10="NT")</formula>
    </cfRule>
    <cfRule type="expression" dxfId="208" priority="130" stopIfTrue="1">
      <formula>OR($K10="NA")</formula>
    </cfRule>
  </conditionalFormatting>
  <conditionalFormatting sqref="K19:N21">
    <cfRule type="expression" dxfId="207" priority="127" stopIfTrue="1">
      <formula>OR($K19="NT")</formula>
    </cfRule>
    <cfRule type="expression" dxfId="206" priority="125" stopIfTrue="1">
      <formula>OR($K19="NA")</formula>
    </cfRule>
  </conditionalFormatting>
  <conditionalFormatting sqref="K37:N39">
    <cfRule type="expression" dxfId="205" priority="100" stopIfTrue="1">
      <formula>OR($K37="NA")</formula>
    </cfRule>
    <cfRule type="expression" dxfId="204" priority="102" stopIfTrue="1">
      <formula>OR($K37="NT")</formula>
    </cfRule>
  </conditionalFormatting>
  <conditionalFormatting sqref="K46:N48">
    <cfRule type="expression" dxfId="203" priority="95" stopIfTrue="1">
      <formula>OR($K46="NA")</formula>
    </cfRule>
    <cfRule type="expression" dxfId="202" priority="97" stopIfTrue="1">
      <formula>OR($K46="NT")</formula>
    </cfRule>
  </conditionalFormatting>
  <conditionalFormatting sqref="K55:N57">
    <cfRule type="expression" dxfId="201" priority="92" stopIfTrue="1">
      <formula>OR($K55="NT")</formula>
    </cfRule>
    <cfRule type="expression" dxfId="200" priority="90" stopIfTrue="1">
      <formula>OR($K55="NA")</formula>
    </cfRule>
  </conditionalFormatting>
  <conditionalFormatting sqref="K61:N61">
    <cfRule type="expression" dxfId="199" priority="112" stopIfTrue="1">
      <formula>OR($K61="NT")</formula>
    </cfRule>
    <cfRule type="expression" dxfId="198" priority="110" stopIfTrue="1">
      <formula>OR($K61="NA")</formula>
    </cfRule>
  </conditionalFormatting>
  <conditionalFormatting sqref="O6:O62">
    <cfRule type="cellIs" dxfId="197" priority="60" operator="equal">
      <formula>"NG"</formula>
    </cfRule>
  </conditionalFormatting>
  <conditionalFormatting sqref="O6:R62">
    <cfRule type="expression" dxfId="196" priority="134" stopIfTrue="1">
      <formula>OR($O6="NT")</formula>
    </cfRule>
    <cfRule type="expression" dxfId="195" priority="133" stopIfTrue="1">
      <formula>OR($O6="NA")</formula>
    </cfRule>
  </conditionalFormatting>
  <conditionalFormatting sqref="O10:R12">
    <cfRule type="expression" dxfId="194" priority="128" stopIfTrue="1">
      <formula>OR($O10="NA")</formula>
    </cfRule>
    <cfRule type="expression" dxfId="193" priority="129" stopIfTrue="1">
      <formula>OR($O10="NT")</formula>
    </cfRule>
  </conditionalFormatting>
  <conditionalFormatting sqref="O19:R21">
    <cfRule type="expression" dxfId="192" priority="124" stopIfTrue="1">
      <formula>OR($O19="NT")</formula>
    </cfRule>
    <cfRule type="expression" dxfId="191" priority="123" stopIfTrue="1">
      <formula>OR($O19="NA")</formula>
    </cfRule>
  </conditionalFormatting>
  <conditionalFormatting sqref="O37:V39">
    <cfRule type="expression" dxfId="190" priority="68" stopIfTrue="1">
      <formula>OR($O37="NT")</formula>
    </cfRule>
    <cfRule type="expression" dxfId="189" priority="67" stopIfTrue="1">
      <formula>OR($O37="NA")</formula>
    </cfRule>
  </conditionalFormatting>
  <conditionalFormatting sqref="O46:V48">
    <cfRule type="expression" dxfId="188" priority="65" stopIfTrue="1">
      <formula>OR($O46="NT")</formula>
    </cfRule>
    <cfRule type="expression" dxfId="187" priority="64" stopIfTrue="1">
      <formula>OR($O46="NA")</formula>
    </cfRule>
  </conditionalFormatting>
  <conditionalFormatting sqref="O55:V57">
    <cfRule type="expression" dxfId="186" priority="62" stopIfTrue="1">
      <formula>OR($O55="NT")</formula>
    </cfRule>
    <cfRule type="expression" dxfId="185" priority="61" stopIfTrue="1">
      <formula>OR($O55="NA")</formula>
    </cfRule>
  </conditionalFormatting>
  <conditionalFormatting sqref="O61:V61">
    <cfRule type="expression" dxfId="184" priority="73" stopIfTrue="1">
      <formula>OR($O61="NA")</formula>
    </cfRule>
    <cfRule type="expression" dxfId="183" priority="74" stopIfTrue="1">
      <formula>OR($O61="NT")</formula>
    </cfRule>
  </conditionalFormatting>
  <conditionalFormatting sqref="S6:S62">
    <cfRule type="cellIs" dxfId="182" priority="87" stopIfTrue="1" operator="equal">
      <formula>"NG"</formula>
    </cfRule>
  </conditionalFormatting>
  <conditionalFormatting sqref="S10:S12">
    <cfRule type="cellIs" dxfId="181" priority="84" stopIfTrue="1" operator="equal">
      <formula>"NG"</formula>
    </cfRule>
  </conditionalFormatting>
  <conditionalFormatting sqref="S19:S21">
    <cfRule type="cellIs" dxfId="180" priority="81" stopIfTrue="1" operator="equal">
      <formula>"NG"</formula>
    </cfRule>
  </conditionalFormatting>
  <conditionalFormatting sqref="S37:S39">
    <cfRule type="cellIs" dxfId="179" priority="69" stopIfTrue="1" operator="equal">
      <formula>"NG"</formula>
    </cfRule>
  </conditionalFormatting>
  <conditionalFormatting sqref="S46:S48">
    <cfRule type="cellIs" dxfId="178" priority="66" stopIfTrue="1" operator="equal">
      <formula>"NG"</formula>
    </cfRule>
  </conditionalFormatting>
  <conditionalFormatting sqref="S55:S57">
    <cfRule type="cellIs" dxfId="177" priority="63" stopIfTrue="1" operator="equal">
      <formula>"NG"</formula>
    </cfRule>
  </conditionalFormatting>
  <conditionalFormatting sqref="S61">
    <cfRule type="cellIs" dxfId="176" priority="75" stopIfTrue="1" operator="equal">
      <formula>"NG"</formula>
    </cfRule>
  </conditionalFormatting>
  <conditionalFormatting sqref="S6:V62">
    <cfRule type="expression" dxfId="175" priority="86" stopIfTrue="1">
      <formula>OR($S6="NT")</formula>
    </cfRule>
    <cfRule type="expression" dxfId="174" priority="85" stopIfTrue="1">
      <formula>OR($S6="NA")</formula>
    </cfRule>
  </conditionalFormatting>
  <conditionalFormatting sqref="S10:V12">
    <cfRule type="expression" dxfId="173" priority="83" stopIfTrue="1">
      <formula>OR($S10="NT")</formula>
    </cfRule>
    <cfRule type="expression" dxfId="172" priority="82" stopIfTrue="1">
      <formula>OR($S10="NA")</formula>
    </cfRule>
  </conditionalFormatting>
  <conditionalFormatting sqref="S19:AH21">
    <cfRule type="expression" dxfId="171" priority="14" stopIfTrue="1">
      <formula>OR($S19="NT")</formula>
    </cfRule>
    <cfRule type="expression" dxfId="170" priority="13" stopIfTrue="1">
      <formula>OR($S19="NA")</formula>
    </cfRule>
  </conditionalFormatting>
  <conditionalFormatting sqref="W6:W62">
    <cfRule type="cellIs" dxfId="169" priority="59" stopIfTrue="1" operator="equal">
      <formula>"NG"</formula>
    </cfRule>
  </conditionalFormatting>
  <conditionalFormatting sqref="W10:W12">
    <cfRule type="cellIs" dxfId="168" priority="56" stopIfTrue="1" operator="equal">
      <formula>"NG"</formula>
    </cfRule>
  </conditionalFormatting>
  <conditionalFormatting sqref="W19:W21">
    <cfRule type="cellIs" dxfId="167" priority="53" stopIfTrue="1" operator="equal">
      <formula>"NG"</formula>
    </cfRule>
  </conditionalFormatting>
  <conditionalFormatting sqref="W37:W39">
    <cfRule type="cellIs" dxfId="166" priority="47" stopIfTrue="1" operator="equal">
      <formula>"NG"</formula>
    </cfRule>
  </conditionalFormatting>
  <conditionalFormatting sqref="W46:W48">
    <cfRule type="cellIs" dxfId="165" priority="44" stopIfTrue="1" operator="equal">
      <formula>"NG"</formula>
    </cfRule>
  </conditionalFormatting>
  <conditionalFormatting sqref="W55:W57">
    <cfRule type="cellIs" dxfId="164" priority="41" stopIfTrue="1" operator="equal">
      <formula>"NG"</formula>
    </cfRule>
  </conditionalFormatting>
  <conditionalFormatting sqref="W61">
    <cfRule type="cellIs" dxfId="163" priority="50" stopIfTrue="1" operator="equal">
      <formula>"NG"</formula>
    </cfRule>
  </conditionalFormatting>
  <conditionalFormatting sqref="W6:Z62">
    <cfRule type="expression" dxfId="162" priority="57" stopIfTrue="1">
      <formula>OR($W6="NA")</formula>
    </cfRule>
    <cfRule type="expression" dxfId="161" priority="58" stopIfTrue="1">
      <formula>OR($W6="NT")</formula>
    </cfRule>
  </conditionalFormatting>
  <conditionalFormatting sqref="W37:AH39">
    <cfRule type="expression" dxfId="160" priority="7" stopIfTrue="1">
      <formula>OR($O37="NA")</formula>
    </cfRule>
    <cfRule type="expression" dxfId="159" priority="8" stopIfTrue="1">
      <formula>OR($O37="NT")</formula>
    </cfRule>
  </conditionalFormatting>
  <conditionalFormatting sqref="W46:AH48">
    <cfRule type="expression" dxfId="158" priority="4" stopIfTrue="1">
      <formula>OR($O46="NA")</formula>
    </cfRule>
    <cfRule type="expression" dxfId="157" priority="5" stopIfTrue="1">
      <formula>OR($O46="NT")</formula>
    </cfRule>
  </conditionalFormatting>
  <conditionalFormatting sqref="W55:AH57">
    <cfRule type="expression" dxfId="156" priority="2" stopIfTrue="1">
      <formula>OR($O55="NT")</formula>
    </cfRule>
    <cfRule type="expression" dxfId="155" priority="1" stopIfTrue="1">
      <formula>OR($O55="NA")</formula>
    </cfRule>
  </conditionalFormatting>
  <conditionalFormatting sqref="W61:AH61">
    <cfRule type="expression" dxfId="154" priority="10" stopIfTrue="1">
      <formula>OR($O61="NA")</formula>
    </cfRule>
    <cfRule type="expression" dxfId="153" priority="11" stopIfTrue="1">
      <formula>OR($O61="NT")</formula>
    </cfRule>
  </conditionalFormatting>
  <conditionalFormatting sqref="AA6:AA62">
    <cfRule type="cellIs" dxfId="152" priority="19" stopIfTrue="1" operator="equal">
      <formula>"NG"</formula>
    </cfRule>
  </conditionalFormatting>
  <conditionalFormatting sqref="AA10:AA12">
    <cfRule type="cellIs" dxfId="151" priority="16" stopIfTrue="1" operator="equal">
      <formula>"NG"</formula>
    </cfRule>
  </conditionalFormatting>
  <conditionalFormatting sqref="AA19:AA21">
    <cfRule type="cellIs" dxfId="150" priority="15" stopIfTrue="1" operator="equal">
      <formula>"NG"</formula>
    </cfRule>
  </conditionalFormatting>
  <conditionalFormatting sqref="AA37:AA39">
    <cfRule type="cellIs" dxfId="149" priority="9" stopIfTrue="1" operator="equal">
      <formula>"NG"</formula>
    </cfRule>
  </conditionalFormatting>
  <conditionalFormatting sqref="AA46:AA48">
    <cfRule type="cellIs" dxfId="148" priority="6" stopIfTrue="1" operator="equal">
      <formula>"NG"</formula>
    </cfRule>
  </conditionalFormatting>
  <conditionalFormatting sqref="AA55:AA57">
    <cfRule type="cellIs" dxfId="147" priority="3" stopIfTrue="1" operator="equal">
      <formula>"NG"</formula>
    </cfRule>
  </conditionalFormatting>
  <conditionalFormatting sqref="AA61">
    <cfRule type="cellIs" dxfId="146" priority="12" stopIfTrue="1" operator="equal">
      <formula>"NG"</formula>
    </cfRule>
  </conditionalFormatting>
  <conditionalFormatting sqref="AA6:AD62">
    <cfRule type="expression" dxfId="145" priority="18" stopIfTrue="1">
      <formula>OR($W6="NT")</formula>
    </cfRule>
    <cfRule type="expression" dxfId="144" priority="17" stopIfTrue="1">
      <formula>OR($W6="NA")</formula>
    </cfRule>
  </conditionalFormatting>
  <conditionalFormatting sqref="AE6:AE62">
    <cfRule type="cellIs" dxfId="143" priority="38" stopIfTrue="1" operator="equal">
      <formula>"NG"</formula>
    </cfRule>
  </conditionalFormatting>
  <conditionalFormatting sqref="AE10:AE12">
    <cfRule type="cellIs" dxfId="142" priority="35" stopIfTrue="1" operator="equal">
      <formula>"NG"</formula>
    </cfRule>
  </conditionalFormatting>
  <conditionalFormatting sqref="AE19:AE21">
    <cfRule type="cellIs" dxfId="141" priority="34" stopIfTrue="1" operator="equal">
      <formula>"NG"</formula>
    </cfRule>
  </conditionalFormatting>
  <conditionalFormatting sqref="AE37:AE39">
    <cfRule type="cellIs" dxfId="140" priority="28" stopIfTrue="1" operator="equal">
      <formula>"NG"</formula>
    </cfRule>
  </conditionalFormatting>
  <conditionalFormatting sqref="AE46:AE48">
    <cfRule type="cellIs" dxfId="139" priority="25" stopIfTrue="1" operator="equal">
      <formula>"NG"</formula>
    </cfRule>
  </conditionalFormatting>
  <conditionalFormatting sqref="AE55:AE57">
    <cfRule type="cellIs" dxfId="138" priority="22" stopIfTrue="1" operator="equal">
      <formula>"NG"</formula>
    </cfRule>
  </conditionalFormatting>
  <conditionalFormatting sqref="AE61">
    <cfRule type="cellIs" dxfId="137" priority="31" stopIfTrue="1" operator="equal">
      <formula>"NG"</formula>
    </cfRule>
  </conditionalFormatting>
  <conditionalFormatting sqref="AE6:AH62">
    <cfRule type="expression" dxfId="136" priority="36" stopIfTrue="1">
      <formula>OR($W6="NA")</formula>
    </cfRule>
    <cfRule type="expression" dxfId="135" priority="37" stopIfTrue="1">
      <formula>OR($W6="NT")</formula>
    </cfRule>
  </conditionalFormatting>
  <dataValidations disablePrompts="1" count="2">
    <dataValidation type="list" showInputMessage="1" sqref="O6:O62 K6:K62 S6:S62 W6:W62 AE6:AE62 AA6:AA62" xr:uid="{00000000-0002-0000-0600-000000000000}">
      <formula1>"-,OK,NG,NT,NA"</formula1>
    </dataValidation>
    <dataValidation type="list" allowBlank="1" showInputMessage="1" showErrorMessage="1" sqref="AK6:AK62" xr:uid="{00000000-0002-0000-0600-000001000000}">
      <formula1>"TP,Macro,Script,Manual"</formula1>
    </dataValidation>
  </dataValidations>
  <pageMargins left="0.75" right="0.75" top="1" bottom="1" header="0.5" footer="0.5"/>
  <pageSetup paperSize="9" scale="26" fitToHeight="0"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pageSetUpPr fitToPage="1"/>
  </sheetPr>
  <dimension ref="A1:DO59"/>
  <sheetViews>
    <sheetView showGridLines="0" view="pageBreakPreview" zoomScale="80" zoomScaleNormal="55" zoomScaleSheetLayoutView="80" workbookViewId="0">
      <selection activeCell="BN5" sqref="BN5"/>
    </sheetView>
  </sheetViews>
  <sheetFormatPr defaultColWidth="9" defaultRowHeight="14"/>
  <cols>
    <col min="1" max="1" width="2.90625" style="18" customWidth="1"/>
    <col min="2" max="2" width="6.26953125" style="77" customWidth="1"/>
    <col min="3" max="3" width="21.6328125" style="18" customWidth="1"/>
    <col min="4" max="4" width="17.36328125" style="18" customWidth="1"/>
    <col min="5" max="5" width="18.7265625" style="18" bestFit="1" customWidth="1"/>
    <col min="6" max="6" width="9.36328125" style="77" bestFit="1" customWidth="1"/>
    <col min="7" max="7" width="20.7265625" style="77" customWidth="1"/>
    <col min="8" max="8" width="28.6328125" style="18" customWidth="1"/>
    <col min="9" max="9" width="34.36328125" style="18" customWidth="1"/>
    <col min="10" max="10" width="61.08984375" style="18" customWidth="1"/>
    <col min="11" max="11" width="7.453125" style="18" customWidth="1"/>
    <col min="12" max="12" width="10.90625" style="77" bestFit="1" customWidth="1"/>
    <col min="13" max="13" width="8.6328125" style="77" bestFit="1" customWidth="1"/>
    <col min="14" max="14" width="10.7265625" style="77" bestFit="1" customWidth="1"/>
    <col min="15" max="15" width="7.453125" style="18" customWidth="1"/>
    <col min="16" max="16" width="10.90625" style="77" bestFit="1" customWidth="1"/>
    <col min="17" max="17" width="8.6328125" style="77" bestFit="1" customWidth="1"/>
    <col min="18" max="18" width="10.7265625" style="77" bestFit="1" customWidth="1"/>
    <col min="19" max="19" width="7.453125" style="18" customWidth="1"/>
    <col min="20" max="20" width="10.90625" style="77" bestFit="1" customWidth="1"/>
    <col min="21" max="21" width="8.6328125" style="77" bestFit="1" customWidth="1"/>
    <col min="22" max="22" width="10.7265625" style="77" bestFit="1" customWidth="1"/>
    <col min="23" max="23" width="7.453125" style="18" customWidth="1"/>
    <col min="24" max="24" width="10.90625" style="77" bestFit="1" customWidth="1"/>
    <col min="25" max="25" width="8.6328125" style="77" bestFit="1" customWidth="1"/>
    <col min="26" max="26" width="10.7265625" style="77" bestFit="1" customWidth="1"/>
    <col min="27" max="27" width="7.453125" style="18" customWidth="1"/>
    <col min="28" max="28" width="10.90625" style="77" bestFit="1" customWidth="1"/>
    <col min="29" max="29" width="8.6328125" style="77" bestFit="1" customWidth="1"/>
    <col min="30" max="30" width="10.7265625" style="77" bestFit="1" customWidth="1"/>
    <col min="31" max="31" width="7.453125" style="18" customWidth="1"/>
    <col min="32" max="32" width="10.90625" style="77" bestFit="1" customWidth="1"/>
    <col min="33" max="33" width="8.6328125" style="77" bestFit="1" customWidth="1"/>
    <col min="34" max="34" width="10.7265625" style="77" bestFit="1" customWidth="1"/>
    <col min="35" max="35" width="37.36328125" style="18" customWidth="1"/>
    <col min="36" max="36" width="3.453125" style="18" customWidth="1"/>
    <col min="37" max="37" width="10.453125" style="18" customWidth="1"/>
    <col min="38" max="38" width="9" style="18"/>
    <col min="39" max="39" width="4.6328125" style="18" customWidth="1"/>
    <col min="40" max="45" width="5.7265625" style="18" customWidth="1"/>
    <col min="46" max="47" width="4.26953125" style="18" customWidth="1"/>
    <col min="48" max="48" width="4.6328125" style="18" customWidth="1"/>
    <col min="49" max="50" width="4.26953125" style="18" customWidth="1"/>
    <col min="51" max="54" width="5.453125" style="18" customWidth="1"/>
    <col min="55" max="55" width="4.26953125" style="18" customWidth="1"/>
    <col min="56" max="56" width="9" style="18"/>
    <col min="57" max="61" width="4.26953125" style="18" customWidth="1"/>
    <col min="62" max="72" width="4.7265625" style="18" customWidth="1"/>
    <col min="73" max="73" width="4.90625" style="18" customWidth="1"/>
    <col min="74" max="92" width="4.7265625" style="18" customWidth="1"/>
    <col min="93" max="93" width="10.36328125" style="18" bestFit="1" customWidth="1"/>
    <col min="94" max="16384" width="9" style="18"/>
  </cols>
  <sheetData>
    <row r="1" spans="1:119" ht="17.5">
      <c r="B1" s="78" t="s">
        <v>545</v>
      </c>
      <c r="C1" s="78" t="s">
        <v>546</v>
      </c>
      <c r="H1" s="76"/>
      <c r="I1" s="76"/>
      <c r="BJ1" s="18" t="s">
        <v>438</v>
      </c>
    </row>
    <row r="2" spans="1:119">
      <c r="C2" s="92" t="s">
        <v>451</v>
      </c>
      <c r="AU2" s="146" t="s">
        <v>441</v>
      </c>
      <c r="AV2" s="297"/>
      <c r="AW2" s="297"/>
      <c r="AX2" s="297"/>
      <c r="AY2" s="297"/>
      <c r="AZ2" s="297"/>
      <c r="BA2" s="297"/>
      <c r="BB2" s="221"/>
      <c r="BD2" s="141" t="s">
        <v>442</v>
      </c>
      <c r="BE2" s="146" t="s">
        <v>443</v>
      </c>
      <c r="BF2" s="297"/>
      <c r="BG2" s="297"/>
      <c r="BH2" s="221"/>
      <c r="BP2" s="146" t="s">
        <v>444</v>
      </c>
      <c r="BQ2" s="297"/>
      <c r="BR2" s="297"/>
      <c r="BS2" s="297"/>
      <c r="BT2" s="146" t="s">
        <v>445</v>
      </c>
      <c r="BU2" s="297"/>
      <c r="BV2" s="297"/>
      <c r="BW2" s="297"/>
      <c r="BX2" s="146" t="s">
        <v>446</v>
      </c>
      <c r="BY2" s="297"/>
      <c r="BZ2" s="297"/>
      <c r="CA2" s="221"/>
      <c r="CB2" s="146" t="s">
        <v>447</v>
      </c>
      <c r="CC2" s="297"/>
      <c r="CD2" s="297"/>
      <c r="CE2" s="221"/>
      <c r="CF2" s="146" t="s">
        <v>448</v>
      </c>
      <c r="CG2" s="297"/>
      <c r="CH2" s="297"/>
      <c r="CI2" s="221"/>
      <c r="CJ2" s="146" t="s">
        <v>449</v>
      </c>
      <c r="CK2" s="297"/>
      <c r="CL2" s="297"/>
      <c r="CM2" s="221"/>
      <c r="CO2" s="384" t="s">
        <v>450</v>
      </c>
    </row>
    <row r="3" spans="1:119">
      <c r="C3" s="92"/>
      <c r="AU3" s="384"/>
      <c r="AV3" s="141" t="s">
        <v>452</v>
      </c>
      <c r="AW3" s="141" t="s">
        <v>453</v>
      </c>
      <c r="AX3" s="146"/>
      <c r="AY3" s="297"/>
      <c r="AZ3" s="297"/>
      <c r="BA3" s="297"/>
      <c r="BB3" s="221"/>
      <c r="BD3" s="146">
        <f>SUM(F5:F18)</f>
        <v>84</v>
      </c>
      <c r="BE3" s="141">
        <f>SUM(BE5:BE18)</f>
        <v>0</v>
      </c>
      <c r="BF3" s="141">
        <f t="shared" ref="BF3:CN3" si="0">SUM(BF5:BF18)</f>
        <v>0</v>
      </c>
      <c r="BG3" s="141">
        <f t="shared" si="0"/>
        <v>0</v>
      </c>
      <c r="BH3" s="141">
        <f t="shared" si="0"/>
        <v>0</v>
      </c>
      <c r="BI3" s="141">
        <f t="shared" si="0"/>
        <v>0</v>
      </c>
      <c r="BJ3" s="141">
        <f t="shared" si="0"/>
        <v>14</v>
      </c>
      <c r="BK3" s="141">
        <f t="shared" si="0"/>
        <v>14</v>
      </c>
      <c r="BL3" s="141">
        <f t="shared" si="0"/>
        <v>14</v>
      </c>
      <c r="BM3" s="141">
        <f t="shared" si="0"/>
        <v>14</v>
      </c>
      <c r="BN3" s="141">
        <f t="shared" ref="BN3" si="1">SUM(BN5:BN18)</f>
        <v>14</v>
      </c>
      <c r="BO3" s="141">
        <f t="shared" si="0"/>
        <v>14</v>
      </c>
      <c r="BP3" s="141">
        <f t="shared" si="0"/>
        <v>0</v>
      </c>
      <c r="BQ3" s="141">
        <f t="shared" si="0"/>
        <v>0</v>
      </c>
      <c r="BR3" s="141">
        <f t="shared" si="0"/>
        <v>0</v>
      </c>
      <c r="BS3" s="141">
        <f t="shared" si="0"/>
        <v>0</v>
      </c>
      <c r="BT3" s="141">
        <f t="shared" si="0"/>
        <v>0</v>
      </c>
      <c r="BU3" s="141">
        <f t="shared" si="0"/>
        <v>0</v>
      </c>
      <c r="BV3" s="141">
        <f t="shared" si="0"/>
        <v>0</v>
      </c>
      <c r="BW3" s="141">
        <f t="shared" si="0"/>
        <v>0</v>
      </c>
      <c r="BX3" s="141">
        <f t="shared" si="0"/>
        <v>0</v>
      </c>
      <c r="BY3" s="141">
        <f t="shared" si="0"/>
        <v>0</v>
      </c>
      <c r="BZ3" s="141">
        <f t="shared" si="0"/>
        <v>0</v>
      </c>
      <c r="CA3" s="141">
        <f t="shared" si="0"/>
        <v>0</v>
      </c>
      <c r="CB3" s="141">
        <f t="shared" si="0"/>
        <v>0</v>
      </c>
      <c r="CC3" s="141">
        <f t="shared" si="0"/>
        <v>0</v>
      </c>
      <c r="CD3" s="141">
        <f t="shared" si="0"/>
        <v>0</v>
      </c>
      <c r="CE3" s="141">
        <f t="shared" si="0"/>
        <v>0</v>
      </c>
      <c r="CF3" s="141">
        <f t="shared" ref="CF3:CI3" si="2">SUM(CF5:CF18)</f>
        <v>0</v>
      </c>
      <c r="CG3" s="141">
        <f t="shared" si="2"/>
        <v>0</v>
      </c>
      <c r="CH3" s="141">
        <f t="shared" si="2"/>
        <v>0</v>
      </c>
      <c r="CI3" s="141">
        <f t="shared" si="2"/>
        <v>0</v>
      </c>
      <c r="CJ3" s="141">
        <f t="shared" si="0"/>
        <v>0</v>
      </c>
      <c r="CK3" s="141">
        <f t="shared" si="0"/>
        <v>0</v>
      </c>
      <c r="CL3" s="141">
        <f t="shared" si="0"/>
        <v>0</v>
      </c>
      <c r="CM3" s="141">
        <f t="shared" si="0"/>
        <v>0</v>
      </c>
      <c r="CN3" s="141">
        <f t="shared" si="0"/>
        <v>0</v>
      </c>
      <c r="CO3" s="141"/>
    </row>
    <row r="4" spans="1:119" s="82" customFormat="1" ht="27.75" customHeight="1">
      <c r="A4" s="40"/>
      <c r="B4" s="385" t="s">
        <v>394</v>
      </c>
      <c r="C4" s="79" t="s">
        <v>454</v>
      </c>
      <c r="D4" s="385" t="s">
        <v>455</v>
      </c>
      <c r="E4" s="80" t="s">
        <v>456</v>
      </c>
      <c r="F4" s="385" t="s">
        <v>457</v>
      </c>
      <c r="G4" s="79" t="s">
        <v>547</v>
      </c>
      <c r="H4" s="79" t="s">
        <v>459</v>
      </c>
      <c r="I4" s="79" t="s">
        <v>460</v>
      </c>
      <c r="J4" s="79" t="s">
        <v>461</v>
      </c>
      <c r="K4" s="81" t="s">
        <v>462</v>
      </c>
      <c r="L4" s="81" t="s">
        <v>463</v>
      </c>
      <c r="M4" s="81" t="s">
        <v>464</v>
      </c>
      <c r="N4" s="81" t="s">
        <v>465</v>
      </c>
      <c r="O4" s="192" t="s">
        <v>466</v>
      </c>
      <c r="P4" s="192" t="s">
        <v>463</v>
      </c>
      <c r="Q4" s="192" t="s">
        <v>464</v>
      </c>
      <c r="R4" s="192" t="s">
        <v>465</v>
      </c>
      <c r="S4" s="288" t="s">
        <v>467</v>
      </c>
      <c r="T4" s="288" t="s">
        <v>463</v>
      </c>
      <c r="U4" s="288" t="s">
        <v>464</v>
      </c>
      <c r="V4" s="288" t="s">
        <v>465</v>
      </c>
      <c r="W4" s="293" t="s">
        <v>468</v>
      </c>
      <c r="X4" s="293" t="s">
        <v>463</v>
      </c>
      <c r="Y4" s="293" t="s">
        <v>464</v>
      </c>
      <c r="Z4" s="293" t="s">
        <v>465</v>
      </c>
      <c r="AA4" s="356" t="s">
        <v>469</v>
      </c>
      <c r="AB4" s="356" t="s">
        <v>463</v>
      </c>
      <c r="AC4" s="356" t="s">
        <v>464</v>
      </c>
      <c r="AD4" s="356" t="s">
        <v>465</v>
      </c>
      <c r="AE4" s="342" t="s">
        <v>470</v>
      </c>
      <c r="AF4" s="342" t="s">
        <v>463</v>
      </c>
      <c r="AG4" s="342" t="s">
        <v>464</v>
      </c>
      <c r="AH4" s="342" t="s">
        <v>465</v>
      </c>
      <c r="AI4" s="385" t="s">
        <v>48</v>
      </c>
      <c r="AJ4" s="40"/>
      <c r="AK4" s="282" t="s">
        <v>412</v>
      </c>
      <c r="AL4" s="40" t="s">
        <v>471</v>
      </c>
      <c r="AM4" s="40"/>
      <c r="AN4" s="141" t="s">
        <v>472</v>
      </c>
      <c r="AO4" s="141" t="s">
        <v>473</v>
      </c>
      <c r="AP4" s="141" t="s">
        <v>474</v>
      </c>
      <c r="AQ4" s="141" t="s">
        <v>475</v>
      </c>
      <c r="AR4" s="141" t="s">
        <v>448</v>
      </c>
      <c r="AS4" s="141" t="s">
        <v>476</v>
      </c>
      <c r="AT4" s="18"/>
      <c r="AU4" s="339" t="s">
        <v>477</v>
      </c>
      <c r="AV4" s="238" t="s">
        <v>478</v>
      </c>
      <c r="AW4" s="141" t="s">
        <v>407</v>
      </c>
      <c r="AX4" s="141" t="s">
        <v>408</v>
      </c>
      <c r="AY4" s="141" t="s">
        <v>409</v>
      </c>
      <c r="AZ4" s="141" t="s">
        <v>410</v>
      </c>
      <c r="BA4" s="141" t="s">
        <v>448</v>
      </c>
      <c r="BB4" s="141" t="s">
        <v>411</v>
      </c>
      <c r="BC4" s="18"/>
      <c r="BD4" s="18"/>
      <c r="BE4" s="141" t="s">
        <v>479</v>
      </c>
      <c r="BF4" s="141" t="s">
        <v>480</v>
      </c>
      <c r="BG4" s="141" t="s">
        <v>481</v>
      </c>
      <c r="BH4" s="141" t="s">
        <v>404</v>
      </c>
      <c r="BI4" s="18"/>
      <c r="BJ4" s="141" t="s">
        <v>444</v>
      </c>
      <c r="BK4" s="141" t="s">
        <v>445</v>
      </c>
      <c r="BL4" s="141" t="s">
        <v>446</v>
      </c>
      <c r="BM4" s="141" t="s">
        <v>447</v>
      </c>
      <c r="BN4" s="141" t="s">
        <v>448</v>
      </c>
      <c r="BO4" s="141" t="s">
        <v>449</v>
      </c>
      <c r="BP4" s="221" t="s">
        <v>479</v>
      </c>
      <c r="BQ4" s="141" t="s">
        <v>480</v>
      </c>
      <c r="BR4" s="141" t="s">
        <v>481</v>
      </c>
      <c r="BS4" s="141" t="s">
        <v>404</v>
      </c>
      <c r="BT4" s="141" t="s">
        <v>479</v>
      </c>
      <c r="BU4" s="141" t="s">
        <v>480</v>
      </c>
      <c r="BV4" s="141" t="s">
        <v>481</v>
      </c>
      <c r="BW4" s="141" t="s">
        <v>404</v>
      </c>
      <c r="BX4" s="141" t="s">
        <v>479</v>
      </c>
      <c r="BY4" s="141" t="s">
        <v>480</v>
      </c>
      <c r="BZ4" s="141" t="s">
        <v>481</v>
      </c>
      <c r="CA4" s="141" t="s">
        <v>404</v>
      </c>
      <c r="CB4" s="141" t="s">
        <v>479</v>
      </c>
      <c r="CC4" s="141" t="s">
        <v>480</v>
      </c>
      <c r="CD4" s="141" t="s">
        <v>481</v>
      </c>
      <c r="CE4" s="141" t="s">
        <v>404</v>
      </c>
      <c r="CF4" s="141" t="s">
        <v>479</v>
      </c>
      <c r="CG4" s="141" t="s">
        <v>480</v>
      </c>
      <c r="CH4" s="141" t="s">
        <v>481</v>
      </c>
      <c r="CI4" s="141" t="s">
        <v>404</v>
      </c>
      <c r="CJ4" s="141" t="s">
        <v>479</v>
      </c>
      <c r="CK4" s="141" t="s">
        <v>480</v>
      </c>
      <c r="CL4" s="141" t="s">
        <v>481</v>
      </c>
      <c r="CM4" s="141" t="s">
        <v>404</v>
      </c>
      <c r="CN4" s="40"/>
      <c r="CO4" s="284">
        <f>SUM(CO5:CO18)</f>
        <v>84</v>
      </c>
      <c r="CP4" s="40"/>
      <c r="CQ4" s="40"/>
      <c r="CR4" s="40"/>
      <c r="CS4" s="40"/>
      <c r="CT4" s="40"/>
      <c r="CU4" s="40"/>
      <c r="CV4" s="40"/>
      <c r="CW4" s="40"/>
      <c r="CX4" s="40"/>
      <c r="CY4" s="40"/>
      <c r="CZ4" s="40"/>
      <c r="DA4" s="40"/>
      <c r="DB4" s="40"/>
      <c r="DC4" s="40"/>
      <c r="DD4" s="40"/>
      <c r="DE4" s="40"/>
      <c r="DF4" s="40"/>
      <c r="DG4" s="40"/>
      <c r="DH4" s="40"/>
      <c r="DI4" s="40"/>
      <c r="DJ4" s="40"/>
      <c r="DK4" s="40"/>
      <c r="DL4" s="40"/>
      <c r="DM4" s="40"/>
      <c r="DN4" s="40"/>
      <c r="DO4" s="40"/>
    </row>
    <row r="5" spans="1:119" s="83" customFormat="1" ht="112">
      <c r="B5" s="389">
        <f t="shared" ref="B5:B18" si="3">ROW()-MATCH("Item No.",$B$1:$B$4,0)</f>
        <v>1</v>
      </c>
      <c r="C5" s="324" t="s">
        <v>548</v>
      </c>
      <c r="D5" s="96" t="s">
        <v>549</v>
      </c>
      <c r="E5" s="191" t="s">
        <v>30</v>
      </c>
      <c r="F5" s="387">
        <f>AU5</f>
        <v>6</v>
      </c>
      <c r="G5" s="386" t="s">
        <v>550</v>
      </c>
      <c r="H5" s="576" t="s">
        <v>551</v>
      </c>
      <c r="I5" s="191" t="s">
        <v>552</v>
      </c>
      <c r="J5" s="191" t="s">
        <v>553</v>
      </c>
      <c r="K5" s="257"/>
      <c r="L5" s="390"/>
      <c r="M5" s="391"/>
      <c r="N5" s="391"/>
      <c r="O5" s="257"/>
      <c r="P5" s="390"/>
      <c r="Q5" s="391"/>
      <c r="R5" s="391"/>
      <c r="S5" s="257"/>
      <c r="T5" s="390"/>
      <c r="U5" s="391"/>
      <c r="V5" s="391"/>
      <c r="W5" s="257"/>
      <c r="X5" s="390"/>
      <c r="Y5" s="391"/>
      <c r="Z5" s="391"/>
      <c r="AA5" s="257"/>
      <c r="AB5" s="390"/>
      <c r="AC5" s="391"/>
      <c r="AD5" s="391"/>
      <c r="AE5" s="257"/>
      <c r="AF5" s="262"/>
      <c r="AG5" s="257"/>
      <c r="AH5" s="257"/>
      <c r="AI5" s="392"/>
      <c r="AK5" s="85" t="s">
        <v>496</v>
      </c>
      <c r="AN5" s="237" t="str">
        <f>IF(K5=0,"",K5)</f>
        <v/>
      </c>
      <c r="AO5" s="237" t="str">
        <f>IF(O5=0,"",O5)</f>
        <v/>
      </c>
      <c r="AP5" s="237" t="str">
        <f>IF(S5=0,"",S5)</f>
        <v/>
      </c>
      <c r="AQ5" s="237" t="str">
        <f>IF(W5=0,"",W5)</f>
        <v/>
      </c>
      <c r="AR5" s="237" t="str">
        <f>IF(AA5=0,"",AA5)</f>
        <v/>
      </c>
      <c r="AS5" s="237" t="str">
        <f>IF(AE5=0,"",AE5)</f>
        <v/>
      </c>
      <c r="AU5" s="237">
        <f>SUM(AW5:BB5)</f>
        <v>6</v>
      </c>
      <c r="AV5" s="237" t="s">
        <v>30</v>
      </c>
      <c r="AW5" s="237">
        <f t="shared" ref="AW5:BB5" si="4">IF(AN5&lt;&gt;"-", 1,0)</f>
        <v>1</v>
      </c>
      <c r="AX5" s="237">
        <f t="shared" si="4"/>
        <v>1</v>
      </c>
      <c r="AY5" s="237">
        <f t="shared" si="4"/>
        <v>1</v>
      </c>
      <c r="AZ5" s="237">
        <f t="shared" si="4"/>
        <v>1</v>
      </c>
      <c r="BA5" s="237">
        <f t="shared" si="4"/>
        <v>1</v>
      </c>
      <c r="BB5" s="237">
        <f t="shared" si="4"/>
        <v>1</v>
      </c>
      <c r="BE5" s="237">
        <f>BP5+BT5+BX5+CB5+CF5+CJ5</f>
        <v>0</v>
      </c>
      <c r="BF5" s="237">
        <f t="shared" ref="BF5:BH5" si="5">BQ5+BU5+BY5+CC5+CG5+CK5</f>
        <v>0</v>
      </c>
      <c r="BG5" s="237">
        <f t="shared" si="5"/>
        <v>0</v>
      </c>
      <c r="BH5" s="237">
        <f t="shared" si="5"/>
        <v>0</v>
      </c>
      <c r="BJ5" s="237">
        <f t="shared" ref="BJ5:BO5" si="6">IF(OR(AN5="-", AN5="NA"),0,AW5)</f>
        <v>1</v>
      </c>
      <c r="BK5" s="237">
        <f t="shared" si="6"/>
        <v>1</v>
      </c>
      <c r="BL5" s="237">
        <f t="shared" si="6"/>
        <v>1</v>
      </c>
      <c r="BM5" s="237">
        <f t="shared" si="6"/>
        <v>1</v>
      </c>
      <c r="BN5" s="237">
        <f t="shared" si="6"/>
        <v>1</v>
      </c>
      <c r="BO5" s="237">
        <f t="shared" si="6"/>
        <v>1</v>
      </c>
      <c r="BP5" s="237">
        <f t="shared" ref="BP5:BR18" si="7">IF($AN5=BP$4,$BJ5,0)</f>
        <v>0</v>
      </c>
      <c r="BQ5" s="237">
        <f t="shared" si="7"/>
        <v>0</v>
      </c>
      <c r="BR5" s="237">
        <f t="shared" si="7"/>
        <v>0</v>
      </c>
      <c r="BS5" s="237">
        <f>IF($AN5=BS$4,$AW5,0)</f>
        <v>0</v>
      </c>
      <c r="BT5" s="237">
        <f t="shared" ref="BT5:BV18" si="8">IF($AO5=BT$4,$BK5,0)</f>
        <v>0</v>
      </c>
      <c r="BU5" s="237">
        <f t="shared" si="8"/>
        <v>0</v>
      </c>
      <c r="BV5" s="237">
        <f t="shared" si="8"/>
        <v>0</v>
      </c>
      <c r="BW5" s="237">
        <f>IF($AO5=BW$4,$AX5,0)</f>
        <v>0</v>
      </c>
      <c r="BX5" s="237">
        <f t="shared" ref="BX5:BZ18" si="9">IF($AP5=BX$4,$BL5,0)</f>
        <v>0</v>
      </c>
      <c r="BY5" s="237">
        <f t="shared" si="9"/>
        <v>0</v>
      </c>
      <c r="BZ5" s="237">
        <f t="shared" si="9"/>
        <v>0</v>
      </c>
      <c r="CA5" s="237">
        <f>IF($AP5=CA$4,$AY5,0)</f>
        <v>0</v>
      </c>
      <c r="CB5" s="237">
        <f t="shared" ref="CB5:CE18" si="10">IF($AQ5=CB$4,$AZ5,0)</f>
        <v>0</v>
      </c>
      <c r="CC5" s="237">
        <f t="shared" si="10"/>
        <v>0</v>
      </c>
      <c r="CD5" s="237">
        <f t="shared" si="10"/>
        <v>0</v>
      </c>
      <c r="CE5" s="237">
        <f t="shared" si="10"/>
        <v>0</v>
      </c>
      <c r="CF5" s="237">
        <f>IF($AR5=CF$4,$BA5,0)</f>
        <v>0</v>
      </c>
      <c r="CG5" s="237">
        <f t="shared" ref="CG5:CI18" si="11">IF($AR5=CG$4,$BA5,0)</f>
        <v>0</v>
      </c>
      <c r="CH5" s="237">
        <f t="shared" si="11"/>
        <v>0</v>
      </c>
      <c r="CI5" s="237">
        <f t="shared" si="11"/>
        <v>0</v>
      </c>
      <c r="CJ5" s="237">
        <f t="shared" ref="CJ5:CM18" si="12">IF($AS5=CJ$4,$BB5,0)</f>
        <v>0</v>
      </c>
      <c r="CK5" s="237">
        <f t="shared" si="12"/>
        <v>0</v>
      </c>
      <c r="CL5" s="237">
        <f t="shared" si="12"/>
        <v>0</v>
      </c>
      <c r="CM5" s="237">
        <f t="shared" si="12"/>
        <v>0</v>
      </c>
      <c r="CO5" s="237">
        <f>IF(AK5&lt;&gt;"Manual",SUM(BJ5:BO5),0)</f>
        <v>6</v>
      </c>
    </row>
    <row r="6" spans="1:119" s="83" customFormat="1" ht="84">
      <c r="B6" s="389">
        <f t="shared" si="3"/>
        <v>2</v>
      </c>
      <c r="C6" s="95"/>
      <c r="D6" s="96" t="s">
        <v>554</v>
      </c>
      <c r="E6" s="191" t="s">
        <v>30</v>
      </c>
      <c r="F6" s="387">
        <f t="shared" ref="F6:F18" si="13">AU6</f>
        <v>6</v>
      </c>
      <c r="G6" s="189"/>
      <c r="H6" s="577"/>
      <c r="I6" s="191" t="s">
        <v>555</v>
      </c>
      <c r="J6" s="191" t="s">
        <v>556</v>
      </c>
      <c r="K6" s="257"/>
      <c r="L6" s="390"/>
      <c r="M6" s="391"/>
      <c r="N6" s="391"/>
      <c r="O6" s="257"/>
      <c r="P6" s="390"/>
      <c r="Q6" s="391"/>
      <c r="R6" s="391"/>
      <c r="S6" s="257"/>
      <c r="T6" s="390"/>
      <c r="U6" s="391"/>
      <c r="V6" s="391"/>
      <c r="W6" s="257"/>
      <c r="X6" s="390"/>
      <c r="Y6" s="391"/>
      <c r="Z6" s="391"/>
      <c r="AA6" s="257"/>
      <c r="AB6" s="390"/>
      <c r="AC6" s="391"/>
      <c r="AD6" s="391"/>
      <c r="AE6" s="257"/>
      <c r="AF6" s="262"/>
      <c r="AG6" s="257"/>
      <c r="AH6" s="257"/>
      <c r="AI6" s="392"/>
      <c r="AK6" s="85" t="s">
        <v>496</v>
      </c>
      <c r="AN6" s="237" t="str">
        <f t="shared" ref="AN6:AN18" si="14">IF(K6=0,"",K6)</f>
        <v/>
      </c>
      <c r="AO6" s="237" t="str">
        <f t="shared" ref="AO6:AO18" si="15">IF(O6=0,"",O6)</f>
        <v/>
      </c>
      <c r="AP6" s="237" t="str">
        <f t="shared" ref="AP6:AP18" si="16">IF(S6=0,"",S6)</f>
        <v/>
      </c>
      <c r="AQ6" s="237" t="str">
        <f t="shared" ref="AQ6:AQ18" si="17">IF(W6=0,"",W6)</f>
        <v/>
      </c>
      <c r="AR6" s="237" t="str">
        <f t="shared" ref="AR6:AR18" si="18">IF(AA6=0,"",AA6)</f>
        <v/>
      </c>
      <c r="AS6" s="237" t="str">
        <f t="shared" ref="AS6:AS18" si="19">IF(AE6=0,"",AE6)</f>
        <v/>
      </c>
      <c r="AU6" s="237">
        <f t="shared" ref="AU6:AU18" si="20">SUM(AW6:BB6)</f>
        <v>6</v>
      </c>
      <c r="AV6" s="237" t="s">
        <v>30</v>
      </c>
      <c r="AW6" s="237">
        <f t="shared" ref="AW6:AW18" si="21">IF(AN6&lt;&gt;"-", 1,0)</f>
        <v>1</v>
      </c>
      <c r="AX6" s="237">
        <f t="shared" ref="AX6:AX18" si="22">IF(AO6&lt;&gt;"-", 1,0)</f>
        <v>1</v>
      </c>
      <c r="AY6" s="237">
        <f t="shared" ref="AY6:AY18" si="23">IF(AP6&lt;&gt;"-", 1,0)</f>
        <v>1</v>
      </c>
      <c r="AZ6" s="237">
        <f t="shared" ref="AZ6:AZ18" si="24">IF(AQ6&lt;&gt;"-", 1,0)</f>
        <v>1</v>
      </c>
      <c r="BA6" s="237">
        <f t="shared" ref="BA6:BA18" si="25">IF(AR6&lt;&gt;"-", 1,0)</f>
        <v>1</v>
      </c>
      <c r="BB6" s="237">
        <f t="shared" ref="BB6:BB18" si="26">IF(AS6&lt;&gt;"-", 1,0)</f>
        <v>1</v>
      </c>
      <c r="BE6" s="237">
        <f t="shared" ref="BE6:BE18" si="27">BP6+BT6+BX6+CB6+CF6+CJ6</f>
        <v>0</v>
      </c>
      <c r="BF6" s="237">
        <f t="shared" ref="BF6:BF18" si="28">BQ6+BU6+BY6+CC6+CG6+CK6</f>
        <v>0</v>
      </c>
      <c r="BG6" s="237">
        <f t="shared" ref="BG6:BG18" si="29">BR6+BV6+BZ6+CD6+CH6+CL6</f>
        <v>0</v>
      </c>
      <c r="BH6" s="237">
        <f t="shared" ref="BH6:BH18" si="30">BS6+BW6+CA6+CE6+CI6+CM6</f>
        <v>0</v>
      </c>
      <c r="BJ6" s="237">
        <f t="shared" ref="BJ6:BJ18" si="31">IF(OR(AN6="-", AN6="NA"),0,AW6)</f>
        <v>1</v>
      </c>
      <c r="BK6" s="237">
        <f t="shared" ref="BK6:BK18" si="32">IF(OR(AO6="-", AO6="NA"),0,AX6)</f>
        <v>1</v>
      </c>
      <c r="BL6" s="237">
        <f t="shared" ref="BL6:BL18" si="33">IF(OR(AP6="-", AP6="NA"),0,AY6)</f>
        <v>1</v>
      </c>
      <c r="BM6" s="237">
        <f t="shared" ref="BM6:BM18" si="34">IF(OR(AQ6="-", AQ6="NA"),0,AZ6)</f>
        <v>1</v>
      </c>
      <c r="BN6" s="237">
        <f t="shared" ref="BN6:BN18" si="35">IF(OR(AR6="-", AR6="NA"),0,BA6)</f>
        <v>1</v>
      </c>
      <c r="BO6" s="237">
        <f t="shared" ref="BO6:BO18" si="36">IF(OR(AS6="-", AS6="NA"),0,BB6)</f>
        <v>1</v>
      </c>
      <c r="BP6" s="237">
        <f t="shared" si="7"/>
        <v>0</v>
      </c>
      <c r="BQ6" s="237">
        <f t="shared" si="7"/>
        <v>0</v>
      </c>
      <c r="BR6" s="237">
        <f t="shared" si="7"/>
        <v>0</v>
      </c>
      <c r="BS6" s="237">
        <f t="shared" ref="BS6:BS18" si="37">IF($AN6=BS$4,$AW6,0)</f>
        <v>0</v>
      </c>
      <c r="BT6" s="237">
        <f t="shared" si="8"/>
        <v>0</v>
      </c>
      <c r="BU6" s="237">
        <f t="shared" si="8"/>
        <v>0</v>
      </c>
      <c r="BV6" s="237">
        <f t="shared" si="8"/>
        <v>0</v>
      </c>
      <c r="BW6" s="237">
        <f t="shared" ref="BW6:BW18" si="38">IF($AO6=BW$4,$AX6,0)</f>
        <v>0</v>
      </c>
      <c r="BX6" s="237">
        <f t="shared" si="9"/>
        <v>0</v>
      </c>
      <c r="BY6" s="237">
        <f t="shared" si="9"/>
        <v>0</v>
      </c>
      <c r="BZ6" s="237">
        <f t="shared" si="9"/>
        <v>0</v>
      </c>
      <c r="CA6" s="237">
        <f t="shared" ref="CA6:CA18" si="39">IF($AP6=CA$4,$AY6,0)</f>
        <v>0</v>
      </c>
      <c r="CB6" s="237">
        <f t="shared" si="10"/>
        <v>0</v>
      </c>
      <c r="CC6" s="237">
        <f t="shared" si="10"/>
        <v>0</v>
      </c>
      <c r="CD6" s="237">
        <f t="shared" si="10"/>
        <v>0</v>
      </c>
      <c r="CE6" s="237">
        <f t="shared" si="10"/>
        <v>0</v>
      </c>
      <c r="CF6" s="237">
        <f>IF($AR6=CF$4,$BA6,0)</f>
        <v>0</v>
      </c>
      <c r="CG6" s="237">
        <f t="shared" si="11"/>
        <v>0</v>
      </c>
      <c r="CH6" s="237">
        <f t="shared" si="11"/>
        <v>0</v>
      </c>
      <c r="CI6" s="237">
        <f t="shared" si="11"/>
        <v>0</v>
      </c>
      <c r="CJ6" s="237">
        <f t="shared" si="12"/>
        <v>0</v>
      </c>
      <c r="CK6" s="237">
        <f t="shared" si="12"/>
        <v>0</v>
      </c>
      <c r="CL6" s="237">
        <f t="shared" si="12"/>
        <v>0</v>
      </c>
      <c r="CM6" s="237">
        <f t="shared" si="12"/>
        <v>0</v>
      </c>
      <c r="CO6" s="237">
        <f t="shared" ref="CO6:CO18" si="40">IF(AK6&lt;&gt;"Manual",SUM(BJ6:BO6),0)</f>
        <v>6</v>
      </c>
    </row>
    <row r="7" spans="1:119" s="83" customFormat="1" ht="102" customHeight="1">
      <c r="B7" s="389">
        <f t="shared" si="3"/>
        <v>3</v>
      </c>
      <c r="C7" s="573" t="s">
        <v>557</v>
      </c>
      <c r="D7" s="96" t="s">
        <v>549</v>
      </c>
      <c r="E7" s="191" t="s">
        <v>30</v>
      </c>
      <c r="F7" s="387">
        <f t="shared" si="13"/>
        <v>6</v>
      </c>
      <c r="G7" s="189"/>
      <c r="H7" s="112"/>
      <c r="I7" s="191" t="s">
        <v>552</v>
      </c>
      <c r="J7" s="191" t="s">
        <v>556</v>
      </c>
      <c r="K7" s="257"/>
      <c r="L7" s="390"/>
      <c r="M7" s="391"/>
      <c r="N7" s="391"/>
      <c r="O7" s="257"/>
      <c r="P7" s="390"/>
      <c r="Q7" s="391"/>
      <c r="R7" s="391"/>
      <c r="S7" s="257"/>
      <c r="T7" s="390"/>
      <c r="U7" s="391"/>
      <c r="V7" s="391"/>
      <c r="W7" s="257"/>
      <c r="X7" s="390"/>
      <c r="Y7" s="391"/>
      <c r="Z7" s="391"/>
      <c r="AA7" s="257"/>
      <c r="AB7" s="390"/>
      <c r="AC7" s="391"/>
      <c r="AD7" s="391"/>
      <c r="AE7" s="257"/>
      <c r="AF7" s="262"/>
      <c r="AG7" s="257"/>
      <c r="AH7" s="257"/>
      <c r="AI7" s="392"/>
      <c r="AK7" s="85" t="s">
        <v>496</v>
      </c>
      <c r="AN7" s="237" t="str">
        <f t="shared" si="14"/>
        <v/>
      </c>
      <c r="AO7" s="237" t="str">
        <f t="shared" si="15"/>
        <v/>
      </c>
      <c r="AP7" s="237" t="str">
        <f t="shared" si="16"/>
        <v/>
      </c>
      <c r="AQ7" s="237" t="str">
        <f t="shared" si="17"/>
        <v/>
      </c>
      <c r="AR7" s="237" t="str">
        <f t="shared" si="18"/>
        <v/>
      </c>
      <c r="AS7" s="237" t="str">
        <f t="shared" si="19"/>
        <v/>
      </c>
      <c r="AU7" s="237">
        <f t="shared" si="20"/>
        <v>6</v>
      </c>
      <c r="AV7" s="237" t="s">
        <v>30</v>
      </c>
      <c r="AW7" s="237">
        <f t="shared" si="21"/>
        <v>1</v>
      </c>
      <c r="AX7" s="237">
        <f t="shared" si="22"/>
        <v>1</v>
      </c>
      <c r="AY7" s="237">
        <f t="shared" si="23"/>
        <v>1</v>
      </c>
      <c r="AZ7" s="237">
        <f t="shared" si="24"/>
        <v>1</v>
      </c>
      <c r="BA7" s="237">
        <f t="shared" si="25"/>
        <v>1</v>
      </c>
      <c r="BB7" s="237">
        <f t="shared" si="26"/>
        <v>1</v>
      </c>
      <c r="BE7" s="237">
        <f t="shared" si="27"/>
        <v>0</v>
      </c>
      <c r="BF7" s="237">
        <f t="shared" si="28"/>
        <v>0</v>
      </c>
      <c r="BG7" s="237">
        <f t="shared" si="29"/>
        <v>0</v>
      </c>
      <c r="BH7" s="237">
        <f t="shared" si="30"/>
        <v>0</v>
      </c>
      <c r="BJ7" s="237">
        <f t="shared" si="31"/>
        <v>1</v>
      </c>
      <c r="BK7" s="237">
        <f t="shared" si="32"/>
        <v>1</v>
      </c>
      <c r="BL7" s="237">
        <f t="shared" si="33"/>
        <v>1</v>
      </c>
      <c r="BM7" s="237">
        <f t="shared" si="34"/>
        <v>1</v>
      </c>
      <c r="BN7" s="237">
        <f t="shared" si="35"/>
        <v>1</v>
      </c>
      <c r="BO7" s="237">
        <f t="shared" si="36"/>
        <v>1</v>
      </c>
      <c r="BP7" s="237">
        <f t="shared" si="7"/>
        <v>0</v>
      </c>
      <c r="BQ7" s="237">
        <f t="shared" si="7"/>
        <v>0</v>
      </c>
      <c r="BR7" s="237">
        <f t="shared" si="7"/>
        <v>0</v>
      </c>
      <c r="BS7" s="237">
        <f t="shared" si="37"/>
        <v>0</v>
      </c>
      <c r="BT7" s="237">
        <f t="shared" si="8"/>
        <v>0</v>
      </c>
      <c r="BU7" s="237">
        <f t="shared" si="8"/>
        <v>0</v>
      </c>
      <c r="BV7" s="237">
        <f t="shared" si="8"/>
        <v>0</v>
      </c>
      <c r="BW7" s="237">
        <f t="shared" si="38"/>
        <v>0</v>
      </c>
      <c r="BX7" s="237">
        <f t="shared" si="9"/>
        <v>0</v>
      </c>
      <c r="BY7" s="237">
        <f t="shared" si="9"/>
        <v>0</v>
      </c>
      <c r="BZ7" s="237">
        <f t="shared" si="9"/>
        <v>0</v>
      </c>
      <c r="CA7" s="237">
        <f t="shared" si="39"/>
        <v>0</v>
      </c>
      <c r="CB7" s="237">
        <f t="shared" si="10"/>
        <v>0</v>
      </c>
      <c r="CC7" s="237">
        <f t="shared" si="10"/>
        <v>0</v>
      </c>
      <c r="CD7" s="237">
        <f t="shared" si="10"/>
        <v>0</v>
      </c>
      <c r="CE7" s="237">
        <f t="shared" si="10"/>
        <v>0</v>
      </c>
      <c r="CF7" s="237">
        <f t="shared" ref="CF7:CF18" si="41">IF($AR7=CF$4,$BA7,0)</f>
        <v>0</v>
      </c>
      <c r="CG7" s="237">
        <f t="shared" si="11"/>
        <v>0</v>
      </c>
      <c r="CH7" s="237">
        <f t="shared" si="11"/>
        <v>0</v>
      </c>
      <c r="CI7" s="237">
        <f t="shared" si="11"/>
        <v>0</v>
      </c>
      <c r="CJ7" s="237">
        <f t="shared" si="12"/>
        <v>0</v>
      </c>
      <c r="CK7" s="237">
        <f t="shared" si="12"/>
        <v>0</v>
      </c>
      <c r="CL7" s="237">
        <f t="shared" si="12"/>
        <v>0</v>
      </c>
      <c r="CM7" s="237">
        <f t="shared" si="12"/>
        <v>0</v>
      </c>
      <c r="CO7" s="237">
        <f t="shared" si="40"/>
        <v>6</v>
      </c>
    </row>
    <row r="8" spans="1:119" s="83" customFormat="1" ht="84">
      <c r="B8" s="389">
        <f t="shared" si="3"/>
        <v>4</v>
      </c>
      <c r="C8" s="574"/>
      <c r="D8" s="96" t="s">
        <v>554</v>
      </c>
      <c r="E8" s="191" t="s">
        <v>30</v>
      </c>
      <c r="F8" s="387">
        <f t="shared" si="13"/>
        <v>6</v>
      </c>
      <c r="G8" s="189"/>
      <c r="H8" s="112"/>
      <c r="I8" s="191" t="s">
        <v>555</v>
      </c>
      <c r="J8" s="191" t="s">
        <v>556</v>
      </c>
      <c r="K8" s="257"/>
      <c r="L8" s="390"/>
      <c r="M8" s="391"/>
      <c r="N8" s="391"/>
      <c r="O8" s="257"/>
      <c r="P8" s="390"/>
      <c r="Q8" s="391"/>
      <c r="R8" s="391"/>
      <c r="S8" s="257"/>
      <c r="T8" s="390"/>
      <c r="U8" s="391"/>
      <c r="V8" s="391"/>
      <c r="W8" s="257"/>
      <c r="X8" s="390"/>
      <c r="Y8" s="391"/>
      <c r="Z8" s="391"/>
      <c r="AA8" s="257"/>
      <c r="AB8" s="390"/>
      <c r="AC8" s="391"/>
      <c r="AD8" s="391"/>
      <c r="AE8" s="257"/>
      <c r="AF8" s="262"/>
      <c r="AG8" s="257"/>
      <c r="AH8" s="257"/>
      <c r="AI8" s="392"/>
      <c r="AK8" s="85" t="s">
        <v>496</v>
      </c>
      <c r="AN8" s="237" t="str">
        <f t="shared" si="14"/>
        <v/>
      </c>
      <c r="AO8" s="237" t="str">
        <f t="shared" si="15"/>
        <v/>
      </c>
      <c r="AP8" s="237" t="str">
        <f t="shared" si="16"/>
        <v/>
      </c>
      <c r="AQ8" s="237" t="str">
        <f t="shared" si="17"/>
        <v/>
      </c>
      <c r="AR8" s="237" t="str">
        <f t="shared" si="18"/>
        <v/>
      </c>
      <c r="AS8" s="237" t="str">
        <f t="shared" si="19"/>
        <v/>
      </c>
      <c r="AU8" s="237">
        <f t="shared" si="20"/>
        <v>6</v>
      </c>
      <c r="AV8" s="237" t="s">
        <v>30</v>
      </c>
      <c r="AW8" s="237">
        <f t="shared" si="21"/>
        <v>1</v>
      </c>
      <c r="AX8" s="237">
        <f t="shared" si="22"/>
        <v>1</v>
      </c>
      <c r="AY8" s="237">
        <f t="shared" si="23"/>
        <v>1</v>
      </c>
      <c r="AZ8" s="237">
        <f t="shared" si="24"/>
        <v>1</v>
      </c>
      <c r="BA8" s="237">
        <f t="shared" si="25"/>
        <v>1</v>
      </c>
      <c r="BB8" s="237">
        <f t="shared" si="26"/>
        <v>1</v>
      </c>
      <c r="BE8" s="237">
        <f t="shared" si="27"/>
        <v>0</v>
      </c>
      <c r="BF8" s="237">
        <f t="shared" si="28"/>
        <v>0</v>
      </c>
      <c r="BG8" s="237">
        <f t="shared" si="29"/>
        <v>0</v>
      </c>
      <c r="BH8" s="237">
        <f t="shared" si="30"/>
        <v>0</v>
      </c>
      <c r="BJ8" s="237">
        <f t="shared" si="31"/>
        <v>1</v>
      </c>
      <c r="BK8" s="237">
        <f t="shared" si="32"/>
        <v>1</v>
      </c>
      <c r="BL8" s="237">
        <f t="shared" si="33"/>
        <v>1</v>
      </c>
      <c r="BM8" s="237">
        <f t="shared" si="34"/>
        <v>1</v>
      </c>
      <c r="BN8" s="237">
        <f t="shared" si="35"/>
        <v>1</v>
      </c>
      <c r="BO8" s="237">
        <f t="shared" si="36"/>
        <v>1</v>
      </c>
      <c r="BP8" s="237">
        <f t="shared" si="7"/>
        <v>0</v>
      </c>
      <c r="BQ8" s="237">
        <f t="shared" si="7"/>
        <v>0</v>
      </c>
      <c r="BR8" s="237">
        <f t="shared" si="7"/>
        <v>0</v>
      </c>
      <c r="BS8" s="237">
        <f t="shared" si="37"/>
        <v>0</v>
      </c>
      <c r="BT8" s="237">
        <f t="shared" si="8"/>
        <v>0</v>
      </c>
      <c r="BU8" s="237">
        <f t="shared" si="8"/>
        <v>0</v>
      </c>
      <c r="BV8" s="237">
        <f t="shared" si="8"/>
        <v>0</v>
      </c>
      <c r="BW8" s="237">
        <f t="shared" si="38"/>
        <v>0</v>
      </c>
      <c r="BX8" s="237">
        <f t="shared" si="9"/>
        <v>0</v>
      </c>
      <c r="BY8" s="237">
        <f t="shared" si="9"/>
        <v>0</v>
      </c>
      <c r="BZ8" s="237">
        <f t="shared" si="9"/>
        <v>0</v>
      </c>
      <c r="CA8" s="237">
        <f t="shared" si="39"/>
        <v>0</v>
      </c>
      <c r="CB8" s="237">
        <f t="shared" si="10"/>
        <v>0</v>
      </c>
      <c r="CC8" s="237">
        <f t="shared" si="10"/>
        <v>0</v>
      </c>
      <c r="CD8" s="237">
        <f t="shared" si="10"/>
        <v>0</v>
      </c>
      <c r="CE8" s="237">
        <f t="shared" si="10"/>
        <v>0</v>
      </c>
      <c r="CF8" s="237">
        <f t="shared" si="41"/>
        <v>0</v>
      </c>
      <c r="CG8" s="237">
        <f t="shared" si="11"/>
        <v>0</v>
      </c>
      <c r="CH8" s="237">
        <f t="shared" si="11"/>
        <v>0</v>
      </c>
      <c r="CI8" s="237">
        <f t="shared" si="11"/>
        <v>0</v>
      </c>
      <c r="CJ8" s="237">
        <f t="shared" si="12"/>
        <v>0</v>
      </c>
      <c r="CK8" s="237">
        <f t="shared" si="12"/>
        <v>0</v>
      </c>
      <c r="CL8" s="237">
        <f t="shared" si="12"/>
        <v>0</v>
      </c>
      <c r="CM8" s="237">
        <f t="shared" si="12"/>
        <v>0</v>
      </c>
      <c r="CO8" s="237">
        <f t="shared" si="40"/>
        <v>6</v>
      </c>
    </row>
    <row r="9" spans="1:119" s="83" customFormat="1" ht="112">
      <c r="B9" s="389">
        <f t="shared" si="3"/>
        <v>5</v>
      </c>
      <c r="C9" s="324" t="s">
        <v>558</v>
      </c>
      <c r="D9" s="96" t="s">
        <v>549</v>
      </c>
      <c r="E9" s="191" t="s">
        <v>30</v>
      </c>
      <c r="F9" s="387">
        <f t="shared" si="13"/>
        <v>6</v>
      </c>
      <c r="G9" s="189"/>
      <c r="H9" s="112"/>
      <c r="I9" s="191" t="s">
        <v>552</v>
      </c>
      <c r="J9" s="191" t="s">
        <v>559</v>
      </c>
      <c r="K9" s="257"/>
      <c r="L9" s="390"/>
      <c r="M9" s="391"/>
      <c r="N9" s="391"/>
      <c r="O9" s="257"/>
      <c r="P9" s="390"/>
      <c r="Q9" s="391"/>
      <c r="R9" s="391"/>
      <c r="S9" s="257"/>
      <c r="T9" s="390"/>
      <c r="U9" s="391"/>
      <c r="V9" s="391"/>
      <c r="W9" s="257"/>
      <c r="X9" s="390"/>
      <c r="Y9" s="391"/>
      <c r="Z9" s="391"/>
      <c r="AA9" s="257"/>
      <c r="AB9" s="390"/>
      <c r="AC9" s="391"/>
      <c r="AD9" s="391"/>
      <c r="AE9" s="257"/>
      <c r="AF9" s="262"/>
      <c r="AG9" s="257"/>
      <c r="AH9" s="257"/>
      <c r="AI9" s="392"/>
      <c r="AK9" s="85" t="s">
        <v>496</v>
      </c>
      <c r="AN9" s="237" t="str">
        <f t="shared" si="14"/>
        <v/>
      </c>
      <c r="AO9" s="237" t="str">
        <f t="shared" si="15"/>
        <v/>
      </c>
      <c r="AP9" s="237" t="str">
        <f t="shared" si="16"/>
        <v/>
      </c>
      <c r="AQ9" s="237" t="str">
        <f t="shared" si="17"/>
        <v/>
      </c>
      <c r="AR9" s="237" t="str">
        <f t="shared" si="18"/>
        <v/>
      </c>
      <c r="AS9" s="237" t="str">
        <f t="shared" si="19"/>
        <v/>
      </c>
      <c r="AU9" s="237">
        <f t="shared" si="20"/>
        <v>6</v>
      </c>
      <c r="AV9" s="237" t="s">
        <v>30</v>
      </c>
      <c r="AW9" s="237">
        <f t="shared" si="21"/>
        <v>1</v>
      </c>
      <c r="AX9" s="237">
        <f t="shared" si="22"/>
        <v>1</v>
      </c>
      <c r="AY9" s="237">
        <f t="shared" si="23"/>
        <v>1</v>
      </c>
      <c r="AZ9" s="237">
        <f t="shared" si="24"/>
        <v>1</v>
      </c>
      <c r="BA9" s="237">
        <f t="shared" si="25"/>
        <v>1</v>
      </c>
      <c r="BB9" s="237">
        <f t="shared" si="26"/>
        <v>1</v>
      </c>
      <c r="BE9" s="237">
        <f t="shared" si="27"/>
        <v>0</v>
      </c>
      <c r="BF9" s="237">
        <f t="shared" si="28"/>
        <v>0</v>
      </c>
      <c r="BG9" s="237">
        <f t="shared" si="29"/>
        <v>0</v>
      </c>
      <c r="BH9" s="237">
        <f t="shared" si="30"/>
        <v>0</v>
      </c>
      <c r="BJ9" s="237">
        <f t="shared" si="31"/>
        <v>1</v>
      </c>
      <c r="BK9" s="237">
        <f t="shared" si="32"/>
        <v>1</v>
      </c>
      <c r="BL9" s="237">
        <f t="shared" si="33"/>
        <v>1</v>
      </c>
      <c r="BM9" s="237">
        <f t="shared" si="34"/>
        <v>1</v>
      </c>
      <c r="BN9" s="237">
        <f t="shared" si="35"/>
        <v>1</v>
      </c>
      <c r="BO9" s="237">
        <f t="shared" si="36"/>
        <v>1</v>
      </c>
      <c r="BP9" s="237">
        <f t="shared" si="7"/>
        <v>0</v>
      </c>
      <c r="BQ9" s="237">
        <f t="shared" si="7"/>
        <v>0</v>
      </c>
      <c r="BR9" s="237">
        <f t="shared" si="7"/>
        <v>0</v>
      </c>
      <c r="BS9" s="237">
        <f t="shared" si="37"/>
        <v>0</v>
      </c>
      <c r="BT9" s="237">
        <f t="shared" si="8"/>
        <v>0</v>
      </c>
      <c r="BU9" s="237">
        <f t="shared" si="8"/>
        <v>0</v>
      </c>
      <c r="BV9" s="237">
        <f t="shared" si="8"/>
        <v>0</v>
      </c>
      <c r="BW9" s="237">
        <f t="shared" si="38"/>
        <v>0</v>
      </c>
      <c r="BX9" s="237">
        <f t="shared" si="9"/>
        <v>0</v>
      </c>
      <c r="BY9" s="237">
        <f t="shared" si="9"/>
        <v>0</v>
      </c>
      <c r="BZ9" s="237">
        <f t="shared" si="9"/>
        <v>0</v>
      </c>
      <c r="CA9" s="237">
        <f t="shared" si="39"/>
        <v>0</v>
      </c>
      <c r="CB9" s="237">
        <f t="shared" si="10"/>
        <v>0</v>
      </c>
      <c r="CC9" s="237">
        <f t="shared" si="10"/>
        <v>0</v>
      </c>
      <c r="CD9" s="237">
        <f t="shared" si="10"/>
        <v>0</v>
      </c>
      <c r="CE9" s="237">
        <f t="shared" si="10"/>
        <v>0</v>
      </c>
      <c r="CF9" s="237">
        <f t="shared" si="41"/>
        <v>0</v>
      </c>
      <c r="CG9" s="237">
        <f t="shared" si="11"/>
        <v>0</v>
      </c>
      <c r="CH9" s="237">
        <f t="shared" si="11"/>
        <v>0</v>
      </c>
      <c r="CI9" s="237">
        <f t="shared" si="11"/>
        <v>0</v>
      </c>
      <c r="CJ9" s="237">
        <f t="shared" si="12"/>
        <v>0</v>
      </c>
      <c r="CK9" s="237">
        <f t="shared" si="12"/>
        <v>0</v>
      </c>
      <c r="CL9" s="237">
        <f t="shared" si="12"/>
        <v>0</v>
      </c>
      <c r="CM9" s="237">
        <f t="shared" si="12"/>
        <v>0</v>
      </c>
      <c r="CO9" s="237">
        <f t="shared" si="40"/>
        <v>6</v>
      </c>
    </row>
    <row r="10" spans="1:119" s="83" customFormat="1" ht="84">
      <c r="B10" s="389">
        <f t="shared" si="3"/>
        <v>6</v>
      </c>
      <c r="C10" s="95"/>
      <c r="D10" s="96" t="s">
        <v>554</v>
      </c>
      <c r="E10" s="191" t="s">
        <v>30</v>
      </c>
      <c r="F10" s="387">
        <f t="shared" si="13"/>
        <v>6</v>
      </c>
      <c r="G10" s="189"/>
      <c r="H10" s="112"/>
      <c r="I10" s="191" t="s">
        <v>555</v>
      </c>
      <c r="J10" s="191" t="s">
        <v>556</v>
      </c>
      <c r="K10" s="257"/>
      <c r="L10" s="390"/>
      <c r="M10" s="391"/>
      <c r="N10" s="391"/>
      <c r="O10" s="257"/>
      <c r="P10" s="390"/>
      <c r="Q10" s="391"/>
      <c r="R10" s="391"/>
      <c r="S10" s="257"/>
      <c r="T10" s="390"/>
      <c r="U10" s="391"/>
      <c r="V10" s="391"/>
      <c r="W10" s="257"/>
      <c r="X10" s="390"/>
      <c r="Y10" s="391"/>
      <c r="Z10" s="391"/>
      <c r="AA10" s="257"/>
      <c r="AB10" s="390"/>
      <c r="AC10" s="391"/>
      <c r="AD10" s="391"/>
      <c r="AE10" s="257"/>
      <c r="AF10" s="262"/>
      <c r="AG10" s="257"/>
      <c r="AH10" s="257"/>
      <c r="AI10" s="392"/>
      <c r="AK10" s="85" t="s">
        <v>496</v>
      </c>
      <c r="AN10" s="237" t="str">
        <f t="shared" si="14"/>
        <v/>
      </c>
      <c r="AO10" s="237" t="str">
        <f t="shared" si="15"/>
        <v/>
      </c>
      <c r="AP10" s="237" t="str">
        <f t="shared" si="16"/>
        <v/>
      </c>
      <c r="AQ10" s="237" t="str">
        <f t="shared" si="17"/>
        <v/>
      </c>
      <c r="AR10" s="237" t="str">
        <f t="shared" si="18"/>
        <v/>
      </c>
      <c r="AS10" s="237" t="str">
        <f t="shared" si="19"/>
        <v/>
      </c>
      <c r="AU10" s="237">
        <f t="shared" si="20"/>
        <v>6</v>
      </c>
      <c r="AV10" s="237" t="s">
        <v>30</v>
      </c>
      <c r="AW10" s="237">
        <f t="shared" si="21"/>
        <v>1</v>
      </c>
      <c r="AX10" s="237">
        <f t="shared" si="22"/>
        <v>1</v>
      </c>
      <c r="AY10" s="237">
        <f t="shared" si="23"/>
        <v>1</v>
      </c>
      <c r="AZ10" s="237">
        <f t="shared" si="24"/>
        <v>1</v>
      </c>
      <c r="BA10" s="237">
        <f t="shared" si="25"/>
        <v>1</v>
      </c>
      <c r="BB10" s="237">
        <f t="shared" si="26"/>
        <v>1</v>
      </c>
      <c r="BE10" s="237">
        <f t="shared" si="27"/>
        <v>0</v>
      </c>
      <c r="BF10" s="237">
        <f t="shared" si="28"/>
        <v>0</v>
      </c>
      <c r="BG10" s="237">
        <f t="shared" si="29"/>
        <v>0</v>
      </c>
      <c r="BH10" s="237">
        <f t="shared" si="30"/>
        <v>0</v>
      </c>
      <c r="BJ10" s="237">
        <f t="shared" si="31"/>
        <v>1</v>
      </c>
      <c r="BK10" s="237">
        <f t="shared" si="32"/>
        <v>1</v>
      </c>
      <c r="BL10" s="237">
        <f t="shared" si="33"/>
        <v>1</v>
      </c>
      <c r="BM10" s="237">
        <f t="shared" si="34"/>
        <v>1</v>
      </c>
      <c r="BN10" s="237">
        <f t="shared" si="35"/>
        <v>1</v>
      </c>
      <c r="BO10" s="237">
        <f t="shared" si="36"/>
        <v>1</v>
      </c>
      <c r="BP10" s="237">
        <f t="shared" si="7"/>
        <v>0</v>
      </c>
      <c r="BQ10" s="237">
        <f t="shared" si="7"/>
        <v>0</v>
      </c>
      <c r="BR10" s="237">
        <f t="shared" si="7"/>
        <v>0</v>
      </c>
      <c r="BS10" s="237">
        <f t="shared" si="37"/>
        <v>0</v>
      </c>
      <c r="BT10" s="237">
        <f t="shared" si="8"/>
        <v>0</v>
      </c>
      <c r="BU10" s="237">
        <f t="shared" si="8"/>
        <v>0</v>
      </c>
      <c r="BV10" s="237">
        <f t="shared" si="8"/>
        <v>0</v>
      </c>
      <c r="BW10" s="237">
        <f t="shared" si="38"/>
        <v>0</v>
      </c>
      <c r="BX10" s="237">
        <f t="shared" si="9"/>
        <v>0</v>
      </c>
      <c r="BY10" s="237">
        <f t="shared" si="9"/>
        <v>0</v>
      </c>
      <c r="BZ10" s="237">
        <f t="shared" si="9"/>
        <v>0</v>
      </c>
      <c r="CA10" s="237">
        <f t="shared" si="39"/>
        <v>0</v>
      </c>
      <c r="CB10" s="237">
        <f t="shared" si="10"/>
        <v>0</v>
      </c>
      <c r="CC10" s="237">
        <f t="shared" si="10"/>
        <v>0</v>
      </c>
      <c r="CD10" s="237">
        <f t="shared" si="10"/>
        <v>0</v>
      </c>
      <c r="CE10" s="237">
        <f t="shared" si="10"/>
        <v>0</v>
      </c>
      <c r="CF10" s="237">
        <f t="shared" si="41"/>
        <v>0</v>
      </c>
      <c r="CG10" s="237">
        <f t="shared" si="11"/>
        <v>0</v>
      </c>
      <c r="CH10" s="237">
        <f t="shared" si="11"/>
        <v>0</v>
      </c>
      <c r="CI10" s="237">
        <f t="shared" si="11"/>
        <v>0</v>
      </c>
      <c r="CJ10" s="237">
        <f t="shared" si="12"/>
        <v>0</v>
      </c>
      <c r="CK10" s="237">
        <f t="shared" si="12"/>
        <v>0</v>
      </c>
      <c r="CL10" s="237">
        <f t="shared" si="12"/>
        <v>0</v>
      </c>
      <c r="CM10" s="237">
        <f t="shared" si="12"/>
        <v>0</v>
      </c>
      <c r="CO10" s="237">
        <f t="shared" si="40"/>
        <v>6</v>
      </c>
    </row>
    <row r="11" spans="1:119" s="83" customFormat="1" ht="112">
      <c r="B11" s="389">
        <f t="shared" si="3"/>
        <v>7</v>
      </c>
      <c r="C11" s="324" t="s">
        <v>560</v>
      </c>
      <c r="D11" s="96" t="s">
        <v>549</v>
      </c>
      <c r="E11" s="191" t="s">
        <v>30</v>
      </c>
      <c r="F11" s="387">
        <f t="shared" si="13"/>
        <v>6</v>
      </c>
      <c r="G11" s="386" t="s">
        <v>550</v>
      </c>
      <c r="H11" s="578" t="s">
        <v>551</v>
      </c>
      <c r="I11" s="191" t="s">
        <v>552</v>
      </c>
      <c r="J11" s="191" t="s">
        <v>553</v>
      </c>
      <c r="K11" s="257"/>
      <c r="L11" s="390"/>
      <c r="M11" s="391"/>
      <c r="N11" s="391"/>
      <c r="O11" s="257"/>
      <c r="P11" s="390"/>
      <c r="Q11" s="391"/>
      <c r="R11" s="391"/>
      <c r="S11" s="257"/>
      <c r="T11" s="390"/>
      <c r="U11" s="391"/>
      <c r="V11" s="391"/>
      <c r="W11" s="257"/>
      <c r="X11" s="390"/>
      <c r="Y11" s="391"/>
      <c r="Z11" s="391"/>
      <c r="AA11" s="257"/>
      <c r="AB11" s="390"/>
      <c r="AC11" s="391"/>
      <c r="AD11" s="391"/>
      <c r="AE11" s="257"/>
      <c r="AF11" s="262"/>
      <c r="AG11" s="257"/>
      <c r="AH11" s="257"/>
      <c r="AI11" s="392"/>
      <c r="AK11" s="85" t="s">
        <v>496</v>
      </c>
      <c r="AN11" s="237" t="str">
        <f t="shared" si="14"/>
        <v/>
      </c>
      <c r="AO11" s="237" t="str">
        <f t="shared" si="15"/>
        <v/>
      </c>
      <c r="AP11" s="237" t="str">
        <f t="shared" si="16"/>
        <v/>
      </c>
      <c r="AQ11" s="237" t="str">
        <f t="shared" si="17"/>
        <v/>
      </c>
      <c r="AR11" s="237" t="str">
        <f t="shared" si="18"/>
        <v/>
      </c>
      <c r="AS11" s="237" t="str">
        <f t="shared" si="19"/>
        <v/>
      </c>
      <c r="AU11" s="237">
        <f t="shared" si="20"/>
        <v>6</v>
      </c>
      <c r="AV11" s="237" t="s">
        <v>30</v>
      </c>
      <c r="AW11" s="237">
        <f t="shared" si="21"/>
        <v>1</v>
      </c>
      <c r="AX11" s="237">
        <f t="shared" si="22"/>
        <v>1</v>
      </c>
      <c r="AY11" s="237">
        <f t="shared" si="23"/>
        <v>1</v>
      </c>
      <c r="AZ11" s="237">
        <f t="shared" si="24"/>
        <v>1</v>
      </c>
      <c r="BA11" s="237">
        <f t="shared" si="25"/>
        <v>1</v>
      </c>
      <c r="BB11" s="237">
        <f t="shared" si="26"/>
        <v>1</v>
      </c>
      <c r="BE11" s="237">
        <f t="shared" si="27"/>
        <v>0</v>
      </c>
      <c r="BF11" s="237">
        <f t="shared" si="28"/>
        <v>0</v>
      </c>
      <c r="BG11" s="237">
        <f t="shared" si="29"/>
        <v>0</v>
      </c>
      <c r="BH11" s="237">
        <f t="shared" si="30"/>
        <v>0</v>
      </c>
      <c r="BJ11" s="237">
        <f t="shared" si="31"/>
        <v>1</v>
      </c>
      <c r="BK11" s="237">
        <f t="shared" si="32"/>
        <v>1</v>
      </c>
      <c r="BL11" s="237">
        <f t="shared" si="33"/>
        <v>1</v>
      </c>
      <c r="BM11" s="237">
        <f t="shared" si="34"/>
        <v>1</v>
      </c>
      <c r="BN11" s="237">
        <f t="shared" si="35"/>
        <v>1</v>
      </c>
      <c r="BO11" s="237">
        <f t="shared" si="36"/>
        <v>1</v>
      </c>
      <c r="BP11" s="237">
        <f t="shared" si="7"/>
        <v>0</v>
      </c>
      <c r="BQ11" s="237">
        <f t="shared" si="7"/>
        <v>0</v>
      </c>
      <c r="BR11" s="237">
        <f t="shared" si="7"/>
        <v>0</v>
      </c>
      <c r="BS11" s="237">
        <f t="shared" si="37"/>
        <v>0</v>
      </c>
      <c r="BT11" s="237">
        <f t="shared" si="8"/>
        <v>0</v>
      </c>
      <c r="BU11" s="237">
        <f t="shared" si="8"/>
        <v>0</v>
      </c>
      <c r="BV11" s="237">
        <f t="shared" si="8"/>
        <v>0</v>
      </c>
      <c r="BW11" s="237">
        <f t="shared" si="38"/>
        <v>0</v>
      </c>
      <c r="BX11" s="237">
        <f t="shared" si="9"/>
        <v>0</v>
      </c>
      <c r="BY11" s="237">
        <f t="shared" si="9"/>
        <v>0</v>
      </c>
      <c r="BZ11" s="237">
        <f t="shared" si="9"/>
        <v>0</v>
      </c>
      <c r="CA11" s="237">
        <f t="shared" si="39"/>
        <v>0</v>
      </c>
      <c r="CB11" s="237">
        <f t="shared" si="10"/>
        <v>0</v>
      </c>
      <c r="CC11" s="237">
        <f t="shared" si="10"/>
        <v>0</v>
      </c>
      <c r="CD11" s="237">
        <f t="shared" si="10"/>
        <v>0</v>
      </c>
      <c r="CE11" s="237">
        <f t="shared" si="10"/>
        <v>0</v>
      </c>
      <c r="CF11" s="237">
        <f t="shared" si="41"/>
        <v>0</v>
      </c>
      <c r="CG11" s="237">
        <f t="shared" si="11"/>
        <v>0</v>
      </c>
      <c r="CH11" s="237">
        <f t="shared" si="11"/>
        <v>0</v>
      </c>
      <c r="CI11" s="237">
        <f t="shared" si="11"/>
        <v>0</v>
      </c>
      <c r="CJ11" s="237">
        <f t="shared" si="12"/>
        <v>0</v>
      </c>
      <c r="CK11" s="237">
        <f t="shared" si="12"/>
        <v>0</v>
      </c>
      <c r="CL11" s="237">
        <f t="shared" si="12"/>
        <v>0</v>
      </c>
      <c r="CM11" s="237">
        <f t="shared" si="12"/>
        <v>0</v>
      </c>
      <c r="CO11" s="237">
        <f t="shared" si="40"/>
        <v>6</v>
      </c>
    </row>
    <row r="12" spans="1:119" s="83" customFormat="1" ht="84">
      <c r="B12" s="389">
        <f t="shared" si="3"/>
        <v>8</v>
      </c>
      <c r="C12" s="95"/>
      <c r="D12" s="96" t="s">
        <v>554</v>
      </c>
      <c r="E12" s="191" t="s">
        <v>30</v>
      </c>
      <c r="F12" s="387">
        <f t="shared" si="13"/>
        <v>6</v>
      </c>
      <c r="G12" s="189"/>
      <c r="H12" s="577"/>
      <c r="I12" s="191" t="s">
        <v>555</v>
      </c>
      <c r="J12" s="191" t="s">
        <v>556</v>
      </c>
      <c r="K12" s="257"/>
      <c r="L12" s="390"/>
      <c r="M12" s="391"/>
      <c r="N12" s="391"/>
      <c r="O12" s="257"/>
      <c r="P12" s="390"/>
      <c r="Q12" s="391"/>
      <c r="R12" s="391"/>
      <c r="S12" s="257"/>
      <c r="T12" s="390"/>
      <c r="U12" s="391"/>
      <c r="V12" s="391"/>
      <c r="W12" s="257"/>
      <c r="X12" s="390"/>
      <c r="Y12" s="391"/>
      <c r="Z12" s="391"/>
      <c r="AA12" s="257"/>
      <c r="AB12" s="390"/>
      <c r="AC12" s="391"/>
      <c r="AD12" s="391"/>
      <c r="AE12" s="257"/>
      <c r="AF12" s="262"/>
      <c r="AG12" s="257"/>
      <c r="AH12" s="257"/>
      <c r="AI12" s="392"/>
      <c r="AK12" s="85" t="s">
        <v>496</v>
      </c>
      <c r="AN12" s="237" t="str">
        <f t="shared" si="14"/>
        <v/>
      </c>
      <c r="AO12" s="237" t="str">
        <f t="shared" si="15"/>
        <v/>
      </c>
      <c r="AP12" s="237" t="str">
        <f t="shared" si="16"/>
        <v/>
      </c>
      <c r="AQ12" s="237" t="str">
        <f t="shared" si="17"/>
        <v/>
      </c>
      <c r="AR12" s="237" t="str">
        <f t="shared" si="18"/>
        <v/>
      </c>
      <c r="AS12" s="237" t="str">
        <f t="shared" si="19"/>
        <v/>
      </c>
      <c r="AU12" s="237">
        <f t="shared" si="20"/>
        <v>6</v>
      </c>
      <c r="AV12" s="237" t="s">
        <v>30</v>
      </c>
      <c r="AW12" s="237">
        <f t="shared" si="21"/>
        <v>1</v>
      </c>
      <c r="AX12" s="237">
        <f t="shared" si="22"/>
        <v>1</v>
      </c>
      <c r="AY12" s="237">
        <f t="shared" si="23"/>
        <v>1</v>
      </c>
      <c r="AZ12" s="237">
        <f t="shared" si="24"/>
        <v>1</v>
      </c>
      <c r="BA12" s="237">
        <f t="shared" si="25"/>
        <v>1</v>
      </c>
      <c r="BB12" s="237">
        <f t="shared" si="26"/>
        <v>1</v>
      </c>
      <c r="BE12" s="237">
        <f t="shared" si="27"/>
        <v>0</v>
      </c>
      <c r="BF12" s="237">
        <f t="shared" si="28"/>
        <v>0</v>
      </c>
      <c r="BG12" s="237">
        <f t="shared" si="29"/>
        <v>0</v>
      </c>
      <c r="BH12" s="237">
        <f t="shared" si="30"/>
        <v>0</v>
      </c>
      <c r="BJ12" s="237">
        <f t="shared" si="31"/>
        <v>1</v>
      </c>
      <c r="BK12" s="237">
        <f t="shared" si="32"/>
        <v>1</v>
      </c>
      <c r="BL12" s="237">
        <f t="shared" si="33"/>
        <v>1</v>
      </c>
      <c r="BM12" s="237">
        <f t="shared" si="34"/>
        <v>1</v>
      </c>
      <c r="BN12" s="237">
        <f t="shared" si="35"/>
        <v>1</v>
      </c>
      <c r="BO12" s="237">
        <f t="shared" si="36"/>
        <v>1</v>
      </c>
      <c r="BP12" s="237">
        <f t="shared" si="7"/>
        <v>0</v>
      </c>
      <c r="BQ12" s="237">
        <f t="shared" si="7"/>
        <v>0</v>
      </c>
      <c r="BR12" s="237">
        <f t="shared" si="7"/>
        <v>0</v>
      </c>
      <c r="BS12" s="237">
        <f t="shared" si="37"/>
        <v>0</v>
      </c>
      <c r="BT12" s="237">
        <f t="shared" si="8"/>
        <v>0</v>
      </c>
      <c r="BU12" s="237">
        <f t="shared" si="8"/>
        <v>0</v>
      </c>
      <c r="BV12" s="237">
        <f t="shared" si="8"/>
        <v>0</v>
      </c>
      <c r="BW12" s="237">
        <f t="shared" si="38"/>
        <v>0</v>
      </c>
      <c r="BX12" s="237">
        <f t="shared" si="9"/>
        <v>0</v>
      </c>
      <c r="BY12" s="237">
        <f t="shared" si="9"/>
        <v>0</v>
      </c>
      <c r="BZ12" s="237">
        <f t="shared" si="9"/>
        <v>0</v>
      </c>
      <c r="CA12" s="237">
        <f t="shared" si="39"/>
        <v>0</v>
      </c>
      <c r="CB12" s="237">
        <f t="shared" si="10"/>
        <v>0</v>
      </c>
      <c r="CC12" s="237">
        <f t="shared" si="10"/>
        <v>0</v>
      </c>
      <c r="CD12" s="237">
        <f t="shared" si="10"/>
        <v>0</v>
      </c>
      <c r="CE12" s="237">
        <f t="shared" si="10"/>
        <v>0</v>
      </c>
      <c r="CF12" s="237">
        <f t="shared" si="41"/>
        <v>0</v>
      </c>
      <c r="CG12" s="237">
        <f t="shared" si="11"/>
        <v>0</v>
      </c>
      <c r="CH12" s="237">
        <f t="shared" si="11"/>
        <v>0</v>
      </c>
      <c r="CI12" s="237">
        <f t="shared" si="11"/>
        <v>0</v>
      </c>
      <c r="CJ12" s="237">
        <f t="shared" si="12"/>
        <v>0</v>
      </c>
      <c r="CK12" s="237">
        <f t="shared" si="12"/>
        <v>0</v>
      </c>
      <c r="CL12" s="237">
        <f t="shared" si="12"/>
        <v>0</v>
      </c>
      <c r="CM12" s="237">
        <f t="shared" si="12"/>
        <v>0</v>
      </c>
      <c r="CO12" s="237">
        <f t="shared" si="40"/>
        <v>6</v>
      </c>
    </row>
    <row r="13" spans="1:119" s="83" customFormat="1" ht="102" customHeight="1">
      <c r="B13" s="389">
        <f t="shared" si="3"/>
        <v>9</v>
      </c>
      <c r="C13" s="573" t="s">
        <v>561</v>
      </c>
      <c r="D13" s="96" t="s">
        <v>549</v>
      </c>
      <c r="E13" s="191" t="s">
        <v>30</v>
      </c>
      <c r="F13" s="387">
        <f t="shared" si="13"/>
        <v>6</v>
      </c>
      <c r="G13" s="189"/>
      <c r="H13" s="112"/>
      <c r="I13" s="191" t="s">
        <v>552</v>
      </c>
      <c r="J13" s="191" t="s">
        <v>556</v>
      </c>
      <c r="K13" s="257"/>
      <c r="L13" s="390"/>
      <c r="M13" s="391"/>
      <c r="N13" s="391"/>
      <c r="O13" s="257"/>
      <c r="P13" s="390"/>
      <c r="Q13" s="391"/>
      <c r="R13" s="391"/>
      <c r="S13" s="257"/>
      <c r="T13" s="390"/>
      <c r="U13" s="391"/>
      <c r="V13" s="391"/>
      <c r="W13" s="257"/>
      <c r="X13" s="390"/>
      <c r="Y13" s="391"/>
      <c r="Z13" s="391"/>
      <c r="AA13" s="257"/>
      <c r="AB13" s="390"/>
      <c r="AC13" s="391"/>
      <c r="AD13" s="391"/>
      <c r="AE13" s="257"/>
      <c r="AF13" s="262"/>
      <c r="AG13" s="257"/>
      <c r="AH13" s="257"/>
      <c r="AI13" s="392"/>
      <c r="AK13" s="85" t="s">
        <v>496</v>
      </c>
      <c r="AN13" s="237" t="str">
        <f t="shared" si="14"/>
        <v/>
      </c>
      <c r="AO13" s="237" t="str">
        <f t="shared" si="15"/>
        <v/>
      </c>
      <c r="AP13" s="237" t="str">
        <f t="shared" si="16"/>
        <v/>
      </c>
      <c r="AQ13" s="237" t="str">
        <f t="shared" si="17"/>
        <v/>
      </c>
      <c r="AR13" s="237" t="str">
        <f t="shared" si="18"/>
        <v/>
      </c>
      <c r="AS13" s="237" t="str">
        <f t="shared" si="19"/>
        <v/>
      </c>
      <c r="AU13" s="237">
        <f t="shared" si="20"/>
        <v>6</v>
      </c>
      <c r="AV13" s="237" t="s">
        <v>30</v>
      </c>
      <c r="AW13" s="237">
        <f t="shared" si="21"/>
        <v>1</v>
      </c>
      <c r="AX13" s="237">
        <f t="shared" si="22"/>
        <v>1</v>
      </c>
      <c r="AY13" s="237">
        <f t="shared" si="23"/>
        <v>1</v>
      </c>
      <c r="AZ13" s="237">
        <f t="shared" si="24"/>
        <v>1</v>
      </c>
      <c r="BA13" s="237">
        <f t="shared" si="25"/>
        <v>1</v>
      </c>
      <c r="BB13" s="237">
        <f t="shared" si="26"/>
        <v>1</v>
      </c>
      <c r="BE13" s="237">
        <f t="shared" si="27"/>
        <v>0</v>
      </c>
      <c r="BF13" s="237">
        <f t="shared" si="28"/>
        <v>0</v>
      </c>
      <c r="BG13" s="237">
        <f t="shared" si="29"/>
        <v>0</v>
      </c>
      <c r="BH13" s="237">
        <f t="shared" si="30"/>
        <v>0</v>
      </c>
      <c r="BJ13" s="237">
        <f t="shared" si="31"/>
        <v>1</v>
      </c>
      <c r="BK13" s="237">
        <f t="shared" si="32"/>
        <v>1</v>
      </c>
      <c r="BL13" s="237">
        <f t="shared" si="33"/>
        <v>1</v>
      </c>
      <c r="BM13" s="237">
        <f t="shared" si="34"/>
        <v>1</v>
      </c>
      <c r="BN13" s="237">
        <f t="shared" si="35"/>
        <v>1</v>
      </c>
      <c r="BO13" s="237">
        <f t="shared" si="36"/>
        <v>1</v>
      </c>
      <c r="BP13" s="237">
        <f t="shared" si="7"/>
        <v>0</v>
      </c>
      <c r="BQ13" s="237">
        <f t="shared" si="7"/>
        <v>0</v>
      </c>
      <c r="BR13" s="237">
        <f t="shared" si="7"/>
        <v>0</v>
      </c>
      <c r="BS13" s="237">
        <f t="shared" si="37"/>
        <v>0</v>
      </c>
      <c r="BT13" s="237">
        <f t="shared" si="8"/>
        <v>0</v>
      </c>
      <c r="BU13" s="237">
        <f t="shared" si="8"/>
        <v>0</v>
      </c>
      <c r="BV13" s="237">
        <f t="shared" si="8"/>
        <v>0</v>
      </c>
      <c r="BW13" s="237">
        <f t="shared" si="38"/>
        <v>0</v>
      </c>
      <c r="BX13" s="237">
        <f t="shared" si="9"/>
        <v>0</v>
      </c>
      <c r="BY13" s="237">
        <f t="shared" si="9"/>
        <v>0</v>
      </c>
      <c r="BZ13" s="237">
        <f t="shared" si="9"/>
        <v>0</v>
      </c>
      <c r="CA13" s="237">
        <f t="shared" si="39"/>
        <v>0</v>
      </c>
      <c r="CB13" s="237">
        <f t="shared" si="10"/>
        <v>0</v>
      </c>
      <c r="CC13" s="237">
        <f t="shared" si="10"/>
        <v>0</v>
      </c>
      <c r="CD13" s="237">
        <f t="shared" si="10"/>
        <v>0</v>
      </c>
      <c r="CE13" s="237">
        <f t="shared" si="10"/>
        <v>0</v>
      </c>
      <c r="CF13" s="237">
        <f t="shared" si="41"/>
        <v>0</v>
      </c>
      <c r="CG13" s="237">
        <f t="shared" si="11"/>
        <v>0</v>
      </c>
      <c r="CH13" s="237">
        <f t="shared" si="11"/>
        <v>0</v>
      </c>
      <c r="CI13" s="237">
        <f t="shared" si="11"/>
        <v>0</v>
      </c>
      <c r="CJ13" s="237">
        <f t="shared" si="12"/>
        <v>0</v>
      </c>
      <c r="CK13" s="237">
        <f t="shared" si="12"/>
        <v>0</v>
      </c>
      <c r="CL13" s="237">
        <f t="shared" si="12"/>
        <v>0</v>
      </c>
      <c r="CM13" s="237">
        <f t="shared" si="12"/>
        <v>0</v>
      </c>
      <c r="CO13" s="237">
        <f t="shared" si="40"/>
        <v>6</v>
      </c>
    </row>
    <row r="14" spans="1:119" s="83" customFormat="1" ht="84">
      <c r="B14" s="389">
        <f t="shared" si="3"/>
        <v>10</v>
      </c>
      <c r="C14" s="574"/>
      <c r="D14" s="96" t="s">
        <v>554</v>
      </c>
      <c r="E14" s="191" t="s">
        <v>30</v>
      </c>
      <c r="F14" s="387">
        <f t="shared" si="13"/>
        <v>6</v>
      </c>
      <c r="G14" s="189"/>
      <c r="H14" s="112"/>
      <c r="I14" s="191" t="s">
        <v>555</v>
      </c>
      <c r="J14" s="191" t="s">
        <v>556</v>
      </c>
      <c r="K14" s="257"/>
      <c r="L14" s="390"/>
      <c r="M14" s="391"/>
      <c r="N14" s="391"/>
      <c r="O14" s="257"/>
      <c r="P14" s="390"/>
      <c r="Q14" s="391"/>
      <c r="R14" s="391"/>
      <c r="S14" s="257"/>
      <c r="T14" s="390"/>
      <c r="U14" s="391"/>
      <c r="V14" s="391"/>
      <c r="W14" s="257"/>
      <c r="X14" s="390"/>
      <c r="Y14" s="391"/>
      <c r="Z14" s="391"/>
      <c r="AA14" s="257"/>
      <c r="AB14" s="390"/>
      <c r="AC14" s="391"/>
      <c r="AD14" s="391"/>
      <c r="AE14" s="257"/>
      <c r="AF14" s="262"/>
      <c r="AG14" s="257"/>
      <c r="AH14" s="257"/>
      <c r="AI14" s="392"/>
      <c r="AK14" s="85" t="s">
        <v>496</v>
      </c>
      <c r="AN14" s="237" t="str">
        <f t="shared" si="14"/>
        <v/>
      </c>
      <c r="AO14" s="237" t="str">
        <f t="shared" si="15"/>
        <v/>
      </c>
      <c r="AP14" s="237" t="str">
        <f t="shared" si="16"/>
        <v/>
      </c>
      <c r="AQ14" s="237" t="str">
        <f t="shared" si="17"/>
        <v/>
      </c>
      <c r="AR14" s="237" t="str">
        <f t="shared" si="18"/>
        <v/>
      </c>
      <c r="AS14" s="237" t="str">
        <f t="shared" si="19"/>
        <v/>
      </c>
      <c r="AU14" s="237">
        <f t="shared" si="20"/>
        <v>6</v>
      </c>
      <c r="AV14" s="237" t="s">
        <v>30</v>
      </c>
      <c r="AW14" s="237">
        <f t="shared" si="21"/>
        <v>1</v>
      </c>
      <c r="AX14" s="237">
        <f t="shared" si="22"/>
        <v>1</v>
      </c>
      <c r="AY14" s="237">
        <f t="shared" si="23"/>
        <v>1</v>
      </c>
      <c r="AZ14" s="237">
        <f t="shared" si="24"/>
        <v>1</v>
      </c>
      <c r="BA14" s="237">
        <f t="shared" si="25"/>
        <v>1</v>
      </c>
      <c r="BB14" s="237">
        <f t="shared" si="26"/>
        <v>1</v>
      </c>
      <c r="BE14" s="237">
        <f t="shared" si="27"/>
        <v>0</v>
      </c>
      <c r="BF14" s="237">
        <f t="shared" si="28"/>
        <v>0</v>
      </c>
      <c r="BG14" s="237">
        <f t="shared" si="29"/>
        <v>0</v>
      </c>
      <c r="BH14" s="237">
        <f t="shared" si="30"/>
        <v>0</v>
      </c>
      <c r="BJ14" s="237">
        <f t="shared" si="31"/>
        <v>1</v>
      </c>
      <c r="BK14" s="237">
        <f t="shared" si="32"/>
        <v>1</v>
      </c>
      <c r="BL14" s="237">
        <f t="shared" si="33"/>
        <v>1</v>
      </c>
      <c r="BM14" s="237">
        <f t="shared" si="34"/>
        <v>1</v>
      </c>
      <c r="BN14" s="237">
        <f t="shared" si="35"/>
        <v>1</v>
      </c>
      <c r="BO14" s="237">
        <f t="shared" si="36"/>
        <v>1</v>
      </c>
      <c r="BP14" s="237">
        <f t="shared" si="7"/>
        <v>0</v>
      </c>
      <c r="BQ14" s="237">
        <f t="shared" si="7"/>
        <v>0</v>
      </c>
      <c r="BR14" s="237">
        <f t="shared" si="7"/>
        <v>0</v>
      </c>
      <c r="BS14" s="237">
        <f t="shared" si="37"/>
        <v>0</v>
      </c>
      <c r="BT14" s="237">
        <f t="shared" si="8"/>
        <v>0</v>
      </c>
      <c r="BU14" s="237">
        <f t="shared" si="8"/>
        <v>0</v>
      </c>
      <c r="BV14" s="237">
        <f t="shared" si="8"/>
        <v>0</v>
      </c>
      <c r="BW14" s="237">
        <f t="shared" si="38"/>
        <v>0</v>
      </c>
      <c r="BX14" s="237">
        <f t="shared" si="9"/>
        <v>0</v>
      </c>
      <c r="BY14" s="237">
        <f t="shared" si="9"/>
        <v>0</v>
      </c>
      <c r="BZ14" s="237">
        <f t="shared" si="9"/>
        <v>0</v>
      </c>
      <c r="CA14" s="237">
        <f t="shared" si="39"/>
        <v>0</v>
      </c>
      <c r="CB14" s="237">
        <f t="shared" si="10"/>
        <v>0</v>
      </c>
      <c r="CC14" s="237">
        <f t="shared" si="10"/>
        <v>0</v>
      </c>
      <c r="CD14" s="237">
        <f t="shared" si="10"/>
        <v>0</v>
      </c>
      <c r="CE14" s="237">
        <f t="shared" si="10"/>
        <v>0</v>
      </c>
      <c r="CF14" s="237">
        <f t="shared" si="41"/>
        <v>0</v>
      </c>
      <c r="CG14" s="237">
        <f t="shared" si="11"/>
        <v>0</v>
      </c>
      <c r="CH14" s="237">
        <f t="shared" si="11"/>
        <v>0</v>
      </c>
      <c r="CI14" s="237">
        <f t="shared" si="11"/>
        <v>0</v>
      </c>
      <c r="CJ14" s="237">
        <f t="shared" si="12"/>
        <v>0</v>
      </c>
      <c r="CK14" s="237">
        <f t="shared" si="12"/>
        <v>0</v>
      </c>
      <c r="CL14" s="237">
        <f t="shared" si="12"/>
        <v>0</v>
      </c>
      <c r="CM14" s="237">
        <f t="shared" si="12"/>
        <v>0</v>
      </c>
      <c r="CO14" s="237">
        <f t="shared" si="40"/>
        <v>6</v>
      </c>
    </row>
    <row r="15" spans="1:119" s="83" customFormat="1" ht="112">
      <c r="B15" s="389">
        <f t="shared" si="3"/>
        <v>11</v>
      </c>
      <c r="C15" s="324" t="s">
        <v>562</v>
      </c>
      <c r="D15" s="96" t="s">
        <v>549</v>
      </c>
      <c r="E15" s="191" t="s">
        <v>30</v>
      </c>
      <c r="F15" s="387">
        <f t="shared" si="13"/>
        <v>6</v>
      </c>
      <c r="G15" s="189"/>
      <c r="H15" s="112"/>
      <c r="I15" s="191" t="s">
        <v>552</v>
      </c>
      <c r="J15" s="191" t="s">
        <v>559</v>
      </c>
      <c r="K15" s="257"/>
      <c r="L15" s="390"/>
      <c r="M15" s="391"/>
      <c r="N15" s="391"/>
      <c r="O15" s="257"/>
      <c r="P15" s="390"/>
      <c r="Q15" s="391"/>
      <c r="R15" s="391"/>
      <c r="S15" s="257"/>
      <c r="T15" s="390"/>
      <c r="U15" s="391"/>
      <c r="V15" s="391"/>
      <c r="W15" s="257"/>
      <c r="X15" s="390"/>
      <c r="Y15" s="391"/>
      <c r="Z15" s="391"/>
      <c r="AA15" s="257"/>
      <c r="AB15" s="390"/>
      <c r="AC15" s="391"/>
      <c r="AD15" s="391"/>
      <c r="AE15" s="257"/>
      <c r="AF15" s="262"/>
      <c r="AG15" s="257"/>
      <c r="AH15" s="257"/>
      <c r="AI15" s="392"/>
      <c r="AK15" s="85" t="s">
        <v>496</v>
      </c>
      <c r="AN15" s="237" t="str">
        <f t="shared" si="14"/>
        <v/>
      </c>
      <c r="AO15" s="237" t="str">
        <f t="shared" si="15"/>
        <v/>
      </c>
      <c r="AP15" s="237" t="str">
        <f t="shared" si="16"/>
        <v/>
      </c>
      <c r="AQ15" s="237" t="str">
        <f t="shared" si="17"/>
        <v/>
      </c>
      <c r="AR15" s="237" t="str">
        <f t="shared" si="18"/>
        <v/>
      </c>
      <c r="AS15" s="237" t="str">
        <f t="shared" si="19"/>
        <v/>
      </c>
      <c r="AU15" s="237">
        <f t="shared" si="20"/>
        <v>6</v>
      </c>
      <c r="AV15" s="237" t="s">
        <v>30</v>
      </c>
      <c r="AW15" s="237">
        <f t="shared" si="21"/>
        <v>1</v>
      </c>
      <c r="AX15" s="237">
        <f t="shared" si="22"/>
        <v>1</v>
      </c>
      <c r="AY15" s="237">
        <f t="shared" si="23"/>
        <v>1</v>
      </c>
      <c r="AZ15" s="237">
        <f t="shared" si="24"/>
        <v>1</v>
      </c>
      <c r="BA15" s="237">
        <f t="shared" si="25"/>
        <v>1</v>
      </c>
      <c r="BB15" s="237">
        <f t="shared" si="26"/>
        <v>1</v>
      </c>
      <c r="BE15" s="237">
        <f t="shared" si="27"/>
        <v>0</v>
      </c>
      <c r="BF15" s="237">
        <f t="shared" si="28"/>
        <v>0</v>
      </c>
      <c r="BG15" s="237">
        <f t="shared" si="29"/>
        <v>0</v>
      </c>
      <c r="BH15" s="237">
        <f t="shared" si="30"/>
        <v>0</v>
      </c>
      <c r="BJ15" s="237">
        <f t="shared" si="31"/>
        <v>1</v>
      </c>
      <c r="BK15" s="237">
        <f t="shared" si="32"/>
        <v>1</v>
      </c>
      <c r="BL15" s="237">
        <f t="shared" si="33"/>
        <v>1</v>
      </c>
      <c r="BM15" s="237">
        <f t="shared" si="34"/>
        <v>1</v>
      </c>
      <c r="BN15" s="237">
        <f t="shared" si="35"/>
        <v>1</v>
      </c>
      <c r="BO15" s="237">
        <f t="shared" si="36"/>
        <v>1</v>
      </c>
      <c r="BP15" s="237">
        <f t="shared" si="7"/>
        <v>0</v>
      </c>
      <c r="BQ15" s="237">
        <f t="shared" si="7"/>
        <v>0</v>
      </c>
      <c r="BR15" s="237">
        <f t="shared" si="7"/>
        <v>0</v>
      </c>
      <c r="BS15" s="237">
        <f t="shared" si="37"/>
        <v>0</v>
      </c>
      <c r="BT15" s="237">
        <f t="shared" si="8"/>
        <v>0</v>
      </c>
      <c r="BU15" s="237">
        <f t="shared" si="8"/>
        <v>0</v>
      </c>
      <c r="BV15" s="237">
        <f t="shared" si="8"/>
        <v>0</v>
      </c>
      <c r="BW15" s="237">
        <f t="shared" si="38"/>
        <v>0</v>
      </c>
      <c r="BX15" s="237">
        <f t="shared" si="9"/>
        <v>0</v>
      </c>
      <c r="BY15" s="237">
        <f t="shared" si="9"/>
        <v>0</v>
      </c>
      <c r="BZ15" s="237">
        <f t="shared" si="9"/>
        <v>0</v>
      </c>
      <c r="CA15" s="237">
        <f t="shared" si="39"/>
        <v>0</v>
      </c>
      <c r="CB15" s="237">
        <f t="shared" si="10"/>
        <v>0</v>
      </c>
      <c r="CC15" s="237">
        <f t="shared" si="10"/>
        <v>0</v>
      </c>
      <c r="CD15" s="237">
        <f t="shared" si="10"/>
        <v>0</v>
      </c>
      <c r="CE15" s="237">
        <f t="shared" si="10"/>
        <v>0</v>
      </c>
      <c r="CF15" s="237">
        <f t="shared" si="41"/>
        <v>0</v>
      </c>
      <c r="CG15" s="237">
        <f t="shared" si="11"/>
        <v>0</v>
      </c>
      <c r="CH15" s="237">
        <f t="shared" si="11"/>
        <v>0</v>
      </c>
      <c r="CI15" s="237">
        <f t="shared" si="11"/>
        <v>0</v>
      </c>
      <c r="CJ15" s="237">
        <f t="shared" si="12"/>
        <v>0</v>
      </c>
      <c r="CK15" s="237">
        <f t="shared" si="12"/>
        <v>0</v>
      </c>
      <c r="CL15" s="237">
        <f t="shared" si="12"/>
        <v>0</v>
      </c>
      <c r="CM15" s="237">
        <f t="shared" si="12"/>
        <v>0</v>
      </c>
      <c r="CO15" s="237">
        <f t="shared" si="40"/>
        <v>6</v>
      </c>
    </row>
    <row r="16" spans="1:119" s="83" customFormat="1" ht="84">
      <c r="B16" s="389">
        <f t="shared" si="3"/>
        <v>12</v>
      </c>
      <c r="C16" s="95"/>
      <c r="D16" s="96" t="s">
        <v>554</v>
      </c>
      <c r="E16" s="191" t="s">
        <v>30</v>
      </c>
      <c r="F16" s="387">
        <f t="shared" si="13"/>
        <v>6</v>
      </c>
      <c r="G16" s="190"/>
      <c r="H16" s="113"/>
      <c r="I16" s="191" t="s">
        <v>555</v>
      </c>
      <c r="J16" s="191" t="s">
        <v>556</v>
      </c>
      <c r="K16" s="257"/>
      <c r="L16" s="390"/>
      <c r="M16" s="391"/>
      <c r="N16" s="391"/>
      <c r="O16" s="257"/>
      <c r="P16" s="390"/>
      <c r="Q16" s="391"/>
      <c r="R16" s="391"/>
      <c r="S16" s="257"/>
      <c r="T16" s="390"/>
      <c r="U16" s="391"/>
      <c r="V16" s="391"/>
      <c r="W16" s="257"/>
      <c r="X16" s="390"/>
      <c r="Y16" s="391"/>
      <c r="Z16" s="391"/>
      <c r="AA16" s="257"/>
      <c r="AB16" s="390"/>
      <c r="AC16" s="391"/>
      <c r="AD16" s="391"/>
      <c r="AE16" s="257"/>
      <c r="AF16" s="262"/>
      <c r="AG16" s="257"/>
      <c r="AH16" s="257"/>
      <c r="AI16" s="392"/>
      <c r="AK16" s="85" t="s">
        <v>496</v>
      </c>
      <c r="AN16" s="237" t="str">
        <f t="shared" si="14"/>
        <v/>
      </c>
      <c r="AO16" s="237" t="str">
        <f t="shared" si="15"/>
        <v/>
      </c>
      <c r="AP16" s="237" t="str">
        <f t="shared" si="16"/>
        <v/>
      </c>
      <c r="AQ16" s="237" t="str">
        <f t="shared" si="17"/>
        <v/>
      </c>
      <c r="AR16" s="237" t="str">
        <f t="shared" si="18"/>
        <v/>
      </c>
      <c r="AS16" s="237" t="str">
        <f t="shared" si="19"/>
        <v/>
      </c>
      <c r="AU16" s="237">
        <f t="shared" si="20"/>
        <v>6</v>
      </c>
      <c r="AV16" s="237" t="s">
        <v>30</v>
      </c>
      <c r="AW16" s="237">
        <f t="shared" si="21"/>
        <v>1</v>
      </c>
      <c r="AX16" s="237">
        <f t="shared" si="22"/>
        <v>1</v>
      </c>
      <c r="AY16" s="237">
        <f t="shared" si="23"/>
        <v>1</v>
      </c>
      <c r="AZ16" s="237">
        <f t="shared" si="24"/>
        <v>1</v>
      </c>
      <c r="BA16" s="237">
        <f t="shared" si="25"/>
        <v>1</v>
      </c>
      <c r="BB16" s="237">
        <f t="shared" si="26"/>
        <v>1</v>
      </c>
      <c r="BE16" s="237">
        <f t="shared" si="27"/>
        <v>0</v>
      </c>
      <c r="BF16" s="237">
        <f t="shared" si="28"/>
        <v>0</v>
      </c>
      <c r="BG16" s="237">
        <f t="shared" si="29"/>
        <v>0</v>
      </c>
      <c r="BH16" s="237">
        <f t="shared" si="30"/>
        <v>0</v>
      </c>
      <c r="BJ16" s="237">
        <f t="shared" si="31"/>
        <v>1</v>
      </c>
      <c r="BK16" s="237">
        <f t="shared" si="32"/>
        <v>1</v>
      </c>
      <c r="BL16" s="237">
        <f t="shared" si="33"/>
        <v>1</v>
      </c>
      <c r="BM16" s="237">
        <f t="shared" si="34"/>
        <v>1</v>
      </c>
      <c r="BN16" s="237">
        <f t="shared" si="35"/>
        <v>1</v>
      </c>
      <c r="BO16" s="237">
        <f t="shared" si="36"/>
        <v>1</v>
      </c>
      <c r="BP16" s="237">
        <f t="shared" si="7"/>
        <v>0</v>
      </c>
      <c r="BQ16" s="237">
        <f t="shared" si="7"/>
        <v>0</v>
      </c>
      <c r="BR16" s="237">
        <f t="shared" si="7"/>
        <v>0</v>
      </c>
      <c r="BS16" s="237">
        <f t="shared" si="37"/>
        <v>0</v>
      </c>
      <c r="BT16" s="237">
        <f t="shared" si="8"/>
        <v>0</v>
      </c>
      <c r="BU16" s="237">
        <f t="shared" si="8"/>
        <v>0</v>
      </c>
      <c r="BV16" s="237">
        <f t="shared" si="8"/>
        <v>0</v>
      </c>
      <c r="BW16" s="237">
        <f t="shared" si="38"/>
        <v>0</v>
      </c>
      <c r="BX16" s="237">
        <f t="shared" si="9"/>
        <v>0</v>
      </c>
      <c r="BY16" s="237">
        <f t="shared" si="9"/>
        <v>0</v>
      </c>
      <c r="BZ16" s="237">
        <f t="shared" si="9"/>
        <v>0</v>
      </c>
      <c r="CA16" s="237">
        <f t="shared" si="39"/>
        <v>0</v>
      </c>
      <c r="CB16" s="237">
        <f t="shared" si="10"/>
        <v>0</v>
      </c>
      <c r="CC16" s="237">
        <f t="shared" si="10"/>
        <v>0</v>
      </c>
      <c r="CD16" s="237">
        <f t="shared" si="10"/>
        <v>0</v>
      </c>
      <c r="CE16" s="237">
        <f t="shared" si="10"/>
        <v>0</v>
      </c>
      <c r="CF16" s="237">
        <f t="shared" si="41"/>
        <v>0</v>
      </c>
      <c r="CG16" s="237">
        <f t="shared" si="11"/>
        <v>0</v>
      </c>
      <c r="CH16" s="237">
        <f t="shared" si="11"/>
        <v>0</v>
      </c>
      <c r="CI16" s="237">
        <f t="shared" si="11"/>
        <v>0</v>
      </c>
      <c r="CJ16" s="237">
        <f t="shared" si="12"/>
        <v>0</v>
      </c>
      <c r="CK16" s="237">
        <f t="shared" si="12"/>
        <v>0</v>
      </c>
      <c r="CL16" s="237">
        <f t="shared" si="12"/>
        <v>0</v>
      </c>
      <c r="CM16" s="237">
        <f t="shared" si="12"/>
        <v>0</v>
      </c>
      <c r="CO16" s="237">
        <f t="shared" si="40"/>
        <v>6</v>
      </c>
    </row>
    <row r="17" spans="2:93" s="83" customFormat="1" ht="117.75" customHeight="1">
      <c r="B17" s="389">
        <f t="shared" si="3"/>
        <v>13</v>
      </c>
      <c r="C17" s="324" t="s">
        <v>563</v>
      </c>
      <c r="D17" s="96" t="s">
        <v>564</v>
      </c>
      <c r="E17" s="191" t="s">
        <v>30</v>
      </c>
      <c r="F17" s="387">
        <f t="shared" si="13"/>
        <v>6</v>
      </c>
      <c r="G17" s="114" t="s">
        <v>565</v>
      </c>
      <c r="H17" s="112"/>
      <c r="I17" s="572" t="s">
        <v>566</v>
      </c>
      <c r="J17" s="191" t="s">
        <v>556</v>
      </c>
      <c r="K17" s="257"/>
      <c r="L17" s="390"/>
      <c r="M17" s="391"/>
      <c r="N17" s="391"/>
      <c r="O17" s="257"/>
      <c r="P17" s="390"/>
      <c r="Q17" s="391"/>
      <c r="R17" s="391"/>
      <c r="S17" s="257"/>
      <c r="T17" s="390"/>
      <c r="U17" s="391"/>
      <c r="V17" s="391"/>
      <c r="W17" s="257"/>
      <c r="X17" s="390"/>
      <c r="Y17" s="391"/>
      <c r="Z17" s="391"/>
      <c r="AA17" s="257"/>
      <c r="AB17" s="390"/>
      <c r="AC17" s="391"/>
      <c r="AD17" s="391"/>
      <c r="AE17" s="257"/>
      <c r="AF17" s="262"/>
      <c r="AG17" s="257"/>
      <c r="AH17" s="257"/>
      <c r="AI17" s="392"/>
      <c r="AK17" s="85" t="s">
        <v>496</v>
      </c>
      <c r="AN17" s="237" t="str">
        <f t="shared" si="14"/>
        <v/>
      </c>
      <c r="AO17" s="237" t="str">
        <f t="shared" si="15"/>
        <v/>
      </c>
      <c r="AP17" s="237" t="str">
        <f t="shared" si="16"/>
        <v/>
      </c>
      <c r="AQ17" s="237" t="str">
        <f t="shared" si="17"/>
        <v/>
      </c>
      <c r="AR17" s="237" t="str">
        <f t="shared" si="18"/>
        <v/>
      </c>
      <c r="AS17" s="237" t="str">
        <f t="shared" si="19"/>
        <v/>
      </c>
      <c r="AU17" s="237">
        <f t="shared" si="20"/>
        <v>6</v>
      </c>
      <c r="AV17" s="237" t="s">
        <v>30</v>
      </c>
      <c r="AW17" s="237">
        <f t="shared" si="21"/>
        <v>1</v>
      </c>
      <c r="AX17" s="237">
        <f t="shared" si="22"/>
        <v>1</v>
      </c>
      <c r="AY17" s="237">
        <f t="shared" si="23"/>
        <v>1</v>
      </c>
      <c r="AZ17" s="237">
        <f t="shared" si="24"/>
        <v>1</v>
      </c>
      <c r="BA17" s="237">
        <f t="shared" si="25"/>
        <v>1</v>
      </c>
      <c r="BB17" s="237">
        <f t="shared" si="26"/>
        <v>1</v>
      </c>
      <c r="BE17" s="237">
        <f t="shared" si="27"/>
        <v>0</v>
      </c>
      <c r="BF17" s="237">
        <f t="shared" si="28"/>
        <v>0</v>
      </c>
      <c r="BG17" s="237">
        <f t="shared" si="29"/>
        <v>0</v>
      </c>
      <c r="BH17" s="237">
        <f t="shared" si="30"/>
        <v>0</v>
      </c>
      <c r="BJ17" s="237">
        <f t="shared" si="31"/>
        <v>1</v>
      </c>
      <c r="BK17" s="237">
        <f t="shared" si="32"/>
        <v>1</v>
      </c>
      <c r="BL17" s="237">
        <f t="shared" si="33"/>
        <v>1</v>
      </c>
      <c r="BM17" s="237">
        <f t="shared" si="34"/>
        <v>1</v>
      </c>
      <c r="BN17" s="237">
        <f t="shared" si="35"/>
        <v>1</v>
      </c>
      <c r="BO17" s="237">
        <f t="shared" si="36"/>
        <v>1</v>
      </c>
      <c r="BP17" s="237">
        <f t="shared" si="7"/>
        <v>0</v>
      </c>
      <c r="BQ17" s="237">
        <f t="shared" si="7"/>
        <v>0</v>
      </c>
      <c r="BR17" s="237">
        <f t="shared" si="7"/>
        <v>0</v>
      </c>
      <c r="BS17" s="237">
        <f t="shared" si="37"/>
        <v>0</v>
      </c>
      <c r="BT17" s="237">
        <f t="shared" si="8"/>
        <v>0</v>
      </c>
      <c r="BU17" s="237">
        <f t="shared" si="8"/>
        <v>0</v>
      </c>
      <c r="BV17" s="237">
        <f t="shared" si="8"/>
        <v>0</v>
      </c>
      <c r="BW17" s="237">
        <f t="shared" si="38"/>
        <v>0</v>
      </c>
      <c r="BX17" s="237">
        <f t="shared" si="9"/>
        <v>0</v>
      </c>
      <c r="BY17" s="237">
        <f t="shared" si="9"/>
        <v>0</v>
      </c>
      <c r="BZ17" s="237">
        <f t="shared" si="9"/>
        <v>0</v>
      </c>
      <c r="CA17" s="237">
        <f t="shared" si="39"/>
        <v>0</v>
      </c>
      <c r="CB17" s="237">
        <f t="shared" si="10"/>
        <v>0</v>
      </c>
      <c r="CC17" s="237">
        <f t="shared" si="10"/>
        <v>0</v>
      </c>
      <c r="CD17" s="237">
        <f t="shared" si="10"/>
        <v>0</v>
      </c>
      <c r="CE17" s="237">
        <f t="shared" si="10"/>
        <v>0</v>
      </c>
      <c r="CF17" s="237">
        <f t="shared" si="41"/>
        <v>0</v>
      </c>
      <c r="CG17" s="237">
        <f t="shared" si="11"/>
        <v>0</v>
      </c>
      <c r="CH17" s="237">
        <f t="shared" si="11"/>
        <v>0</v>
      </c>
      <c r="CI17" s="237">
        <f t="shared" si="11"/>
        <v>0</v>
      </c>
      <c r="CJ17" s="237">
        <f t="shared" si="12"/>
        <v>0</v>
      </c>
      <c r="CK17" s="237">
        <f t="shared" si="12"/>
        <v>0</v>
      </c>
      <c r="CL17" s="237">
        <f t="shared" si="12"/>
        <v>0</v>
      </c>
      <c r="CM17" s="237">
        <f t="shared" si="12"/>
        <v>0</v>
      </c>
      <c r="CO17" s="237">
        <f t="shared" si="40"/>
        <v>6</v>
      </c>
    </row>
    <row r="18" spans="2:93" s="83" customFormat="1" ht="117.75" customHeight="1">
      <c r="B18" s="389">
        <f t="shared" si="3"/>
        <v>14</v>
      </c>
      <c r="C18" s="95"/>
      <c r="D18" s="96" t="s">
        <v>567</v>
      </c>
      <c r="E18" s="191" t="s">
        <v>30</v>
      </c>
      <c r="F18" s="387">
        <f t="shared" si="13"/>
        <v>6</v>
      </c>
      <c r="G18" s="190"/>
      <c r="H18" s="113"/>
      <c r="I18" s="575"/>
      <c r="J18" s="191" t="s">
        <v>553</v>
      </c>
      <c r="K18" s="257"/>
      <c r="L18" s="390"/>
      <c r="M18" s="391"/>
      <c r="N18" s="391"/>
      <c r="O18" s="257"/>
      <c r="P18" s="390"/>
      <c r="Q18" s="391"/>
      <c r="R18" s="391"/>
      <c r="S18" s="257"/>
      <c r="T18" s="390"/>
      <c r="U18" s="391"/>
      <c r="V18" s="391"/>
      <c r="W18" s="257"/>
      <c r="X18" s="390"/>
      <c r="Y18" s="391"/>
      <c r="Z18" s="391"/>
      <c r="AA18" s="257"/>
      <c r="AB18" s="390"/>
      <c r="AC18" s="391"/>
      <c r="AD18" s="391"/>
      <c r="AE18" s="257"/>
      <c r="AF18" s="262"/>
      <c r="AG18" s="257"/>
      <c r="AH18" s="257"/>
      <c r="AI18" s="392"/>
      <c r="AK18" s="85" t="s">
        <v>496</v>
      </c>
      <c r="AN18" s="237" t="str">
        <f t="shared" si="14"/>
        <v/>
      </c>
      <c r="AO18" s="237" t="str">
        <f t="shared" si="15"/>
        <v/>
      </c>
      <c r="AP18" s="237" t="str">
        <f t="shared" si="16"/>
        <v/>
      </c>
      <c r="AQ18" s="237" t="str">
        <f t="shared" si="17"/>
        <v/>
      </c>
      <c r="AR18" s="237" t="str">
        <f t="shared" si="18"/>
        <v/>
      </c>
      <c r="AS18" s="237" t="str">
        <f t="shared" si="19"/>
        <v/>
      </c>
      <c r="AU18" s="237">
        <f t="shared" si="20"/>
        <v>6</v>
      </c>
      <c r="AV18" s="237" t="s">
        <v>30</v>
      </c>
      <c r="AW18" s="237">
        <f t="shared" si="21"/>
        <v>1</v>
      </c>
      <c r="AX18" s="237">
        <f t="shared" si="22"/>
        <v>1</v>
      </c>
      <c r="AY18" s="237">
        <f t="shared" si="23"/>
        <v>1</v>
      </c>
      <c r="AZ18" s="237">
        <f t="shared" si="24"/>
        <v>1</v>
      </c>
      <c r="BA18" s="237">
        <f t="shared" si="25"/>
        <v>1</v>
      </c>
      <c r="BB18" s="237">
        <f t="shared" si="26"/>
        <v>1</v>
      </c>
      <c r="BE18" s="237">
        <f t="shared" si="27"/>
        <v>0</v>
      </c>
      <c r="BF18" s="237">
        <f t="shared" si="28"/>
        <v>0</v>
      </c>
      <c r="BG18" s="237">
        <f t="shared" si="29"/>
        <v>0</v>
      </c>
      <c r="BH18" s="237">
        <f t="shared" si="30"/>
        <v>0</v>
      </c>
      <c r="BJ18" s="237">
        <f t="shared" si="31"/>
        <v>1</v>
      </c>
      <c r="BK18" s="237">
        <f t="shared" si="32"/>
        <v>1</v>
      </c>
      <c r="BL18" s="237">
        <f t="shared" si="33"/>
        <v>1</v>
      </c>
      <c r="BM18" s="237">
        <f t="shared" si="34"/>
        <v>1</v>
      </c>
      <c r="BN18" s="237">
        <f t="shared" si="35"/>
        <v>1</v>
      </c>
      <c r="BO18" s="237">
        <f t="shared" si="36"/>
        <v>1</v>
      </c>
      <c r="BP18" s="237">
        <f t="shared" si="7"/>
        <v>0</v>
      </c>
      <c r="BQ18" s="237">
        <f t="shared" si="7"/>
        <v>0</v>
      </c>
      <c r="BR18" s="237">
        <f t="shared" si="7"/>
        <v>0</v>
      </c>
      <c r="BS18" s="237">
        <f t="shared" si="37"/>
        <v>0</v>
      </c>
      <c r="BT18" s="237">
        <f t="shared" si="8"/>
        <v>0</v>
      </c>
      <c r="BU18" s="237">
        <f t="shared" si="8"/>
        <v>0</v>
      </c>
      <c r="BV18" s="237">
        <f t="shared" si="8"/>
        <v>0</v>
      </c>
      <c r="BW18" s="237">
        <f t="shared" si="38"/>
        <v>0</v>
      </c>
      <c r="BX18" s="237">
        <f t="shared" si="9"/>
        <v>0</v>
      </c>
      <c r="BY18" s="237">
        <f t="shared" si="9"/>
        <v>0</v>
      </c>
      <c r="BZ18" s="237">
        <f t="shared" si="9"/>
        <v>0</v>
      </c>
      <c r="CA18" s="237">
        <f t="shared" si="39"/>
        <v>0</v>
      </c>
      <c r="CB18" s="237">
        <f t="shared" si="10"/>
        <v>0</v>
      </c>
      <c r="CC18" s="237">
        <f t="shared" si="10"/>
        <v>0</v>
      </c>
      <c r="CD18" s="237">
        <f t="shared" si="10"/>
        <v>0</v>
      </c>
      <c r="CE18" s="237">
        <f t="shared" si="10"/>
        <v>0</v>
      </c>
      <c r="CF18" s="237">
        <f t="shared" si="41"/>
        <v>0</v>
      </c>
      <c r="CG18" s="237">
        <f t="shared" si="11"/>
        <v>0</v>
      </c>
      <c r="CH18" s="237">
        <f t="shared" si="11"/>
        <v>0</v>
      </c>
      <c r="CI18" s="237">
        <f t="shared" si="11"/>
        <v>0</v>
      </c>
      <c r="CJ18" s="237">
        <f t="shared" si="12"/>
        <v>0</v>
      </c>
      <c r="CK18" s="237">
        <f t="shared" si="12"/>
        <v>0</v>
      </c>
      <c r="CL18" s="237">
        <f t="shared" si="12"/>
        <v>0</v>
      </c>
      <c r="CM18" s="237">
        <f t="shared" si="12"/>
        <v>0</v>
      </c>
      <c r="CO18" s="237">
        <f t="shared" si="40"/>
        <v>6</v>
      </c>
    </row>
    <row r="19" spans="2:93">
      <c r="AK19" s="85"/>
      <c r="AN19" s="83"/>
      <c r="AO19" s="83"/>
      <c r="AP19" s="83"/>
      <c r="AQ19" s="83"/>
      <c r="AR19" s="83"/>
      <c r="AS19" s="83"/>
    </row>
    <row r="20" spans="2:93">
      <c r="AN20" s="83"/>
      <c r="AO20" s="83"/>
      <c r="AP20" s="83"/>
      <c r="AQ20" s="83"/>
      <c r="AR20" s="83"/>
      <c r="AS20" s="83"/>
    </row>
    <row r="21" spans="2:93">
      <c r="L21" s="98"/>
      <c r="M21" s="99"/>
      <c r="N21" s="99"/>
      <c r="P21" s="98"/>
      <c r="Q21" s="99"/>
      <c r="R21" s="99"/>
      <c r="T21" s="98"/>
      <c r="U21" s="99"/>
      <c r="V21" s="99"/>
      <c r="X21" s="98"/>
      <c r="Y21" s="99"/>
      <c r="Z21" s="99"/>
      <c r="AB21" s="98"/>
      <c r="AC21" s="99"/>
      <c r="AD21" s="99"/>
      <c r="AF21" s="98"/>
      <c r="AG21" s="99"/>
      <c r="AH21" s="99"/>
      <c r="AI21" s="76"/>
      <c r="AN21" s="83"/>
      <c r="AO21" s="83"/>
      <c r="AP21" s="83"/>
      <c r="AQ21" s="83"/>
      <c r="AR21" s="83"/>
      <c r="AS21" s="83"/>
    </row>
    <row r="22" spans="2:93">
      <c r="L22" s="98"/>
      <c r="M22" s="99"/>
      <c r="N22" s="99"/>
      <c r="P22" s="98"/>
      <c r="Q22" s="99"/>
      <c r="R22" s="99"/>
      <c r="T22" s="98"/>
      <c r="U22" s="99"/>
      <c r="V22" s="99"/>
      <c r="X22" s="98"/>
      <c r="Y22" s="99"/>
      <c r="Z22" s="99"/>
      <c r="AB22" s="98"/>
      <c r="AC22" s="99"/>
      <c r="AD22" s="99"/>
      <c r="AF22" s="98"/>
      <c r="AG22" s="99"/>
      <c r="AH22" s="99"/>
      <c r="AI22" s="76"/>
      <c r="AN22" s="83"/>
      <c r="AO22" s="83"/>
      <c r="AP22" s="83"/>
      <c r="AQ22" s="83"/>
      <c r="AR22" s="83"/>
      <c r="AS22" s="83"/>
    </row>
    <row r="23" spans="2:93">
      <c r="B23" s="18"/>
      <c r="F23" s="18"/>
      <c r="G23" s="18"/>
      <c r="L23" s="100"/>
      <c r="P23" s="100"/>
      <c r="T23" s="100"/>
      <c r="X23" s="100"/>
      <c r="AB23" s="100"/>
      <c r="AF23" s="100"/>
      <c r="AI23" s="76"/>
      <c r="AN23" s="83"/>
      <c r="AO23" s="83"/>
      <c r="AP23" s="83"/>
      <c r="AQ23" s="83"/>
      <c r="AR23" s="83"/>
      <c r="AS23" s="83"/>
    </row>
    <row r="24" spans="2:93">
      <c r="B24" s="18"/>
      <c r="F24" s="18"/>
      <c r="G24" s="18"/>
      <c r="L24" s="98"/>
      <c r="M24" s="99"/>
      <c r="N24" s="99"/>
      <c r="P24" s="98"/>
      <c r="Q24" s="99"/>
      <c r="R24" s="99"/>
      <c r="T24" s="98"/>
      <c r="U24" s="99"/>
      <c r="V24" s="99"/>
      <c r="X24" s="98"/>
      <c r="Y24" s="99"/>
      <c r="Z24" s="99"/>
      <c r="AB24" s="98"/>
      <c r="AC24" s="99"/>
      <c r="AD24" s="99"/>
      <c r="AF24" s="98"/>
      <c r="AG24" s="99"/>
      <c r="AH24" s="99"/>
      <c r="AI24" s="101"/>
      <c r="AN24" s="83"/>
      <c r="AO24" s="83"/>
      <c r="AP24" s="83"/>
      <c r="AQ24" s="83"/>
      <c r="AR24" s="83"/>
      <c r="AS24" s="83"/>
    </row>
    <row r="25" spans="2:93">
      <c r="B25" s="18"/>
      <c r="F25" s="18"/>
      <c r="G25" s="18"/>
      <c r="L25" s="98"/>
      <c r="M25" s="99"/>
      <c r="N25" s="99"/>
      <c r="P25" s="98"/>
      <c r="Q25" s="99"/>
      <c r="R25" s="99"/>
      <c r="T25" s="98"/>
      <c r="U25" s="99"/>
      <c r="V25" s="99"/>
      <c r="X25" s="98"/>
      <c r="Y25" s="99"/>
      <c r="Z25" s="99"/>
      <c r="AB25" s="98"/>
      <c r="AC25" s="99"/>
      <c r="AD25" s="99"/>
      <c r="AF25" s="98"/>
      <c r="AG25" s="99"/>
      <c r="AH25" s="99"/>
      <c r="AI25" s="101"/>
      <c r="AN25" s="83"/>
      <c r="AO25" s="83"/>
      <c r="AP25" s="83"/>
      <c r="AQ25" s="83"/>
      <c r="AR25" s="83"/>
      <c r="AS25" s="83"/>
    </row>
    <row r="26" spans="2:93">
      <c r="B26" s="18"/>
      <c r="F26" s="18"/>
      <c r="G26" s="18"/>
      <c r="L26" s="98"/>
      <c r="M26" s="99"/>
      <c r="N26" s="99"/>
      <c r="P26" s="98"/>
      <c r="Q26" s="99"/>
      <c r="R26" s="99"/>
      <c r="T26" s="98"/>
      <c r="U26" s="99"/>
      <c r="V26" s="99"/>
      <c r="X26" s="98"/>
      <c r="Y26" s="99"/>
      <c r="Z26" s="99"/>
      <c r="AB26" s="98"/>
      <c r="AC26" s="99"/>
      <c r="AD26" s="99"/>
      <c r="AF26" s="98"/>
      <c r="AG26" s="99"/>
      <c r="AH26" s="99"/>
      <c r="AI26" s="101"/>
      <c r="AN26" s="83"/>
      <c r="AO26" s="83"/>
      <c r="AP26" s="83"/>
      <c r="AQ26" s="83"/>
      <c r="AR26" s="83"/>
      <c r="AS26" s="83"/>
    </row>
    <row r="27" spans="2:93">
      <c r="B27" s="18"/>
      <c r="F27" s="18"/>
      <c r="G27" s="18"/>
      <c r="L27" s="98"/>
      <c r="M27" s="99"/>
      <c r="N27" s="99"/>
      <c r="P27" s="98"/>
      <c r="Q27" s="99"/>
      <c r="R27" s="99"/>
      <c r="T27" s="98"/>
      <c r="U27" s="99"/>
      <c r="V27" s="99"/>
      <c r="X27" s="98"/>
      <c r="Y27" s="99"/>
      <c r="Z27" s="99"/>
      <c r="AB27" s="98"/>
      <c r="AC27" s="99"/>
      <c r="AD27" s="99"/>
      <c r="AF27" s="98"/>
      <c r="AG27" s="99"/>
      <c r="AH27" s="99"/>
      <c r="AI27" s="101"/>
      <c r="AN27" s="83"/>
      <c r="AO27" s="83"/>
      <c r="AP27" s="83"/>
      <c r="AQ27" s="83"/>
      <c r="AR27" s="83"/>
      <c r="AS27" s="83"/>
    </row>
    <row r="28" spans="2:93">
      <c r="B28" s="18"/>
      <c r="F28" s="18"/>
      <c r="G28" s="18"/>
      <c r="L28" s="98"/>
      <c r="M28" s="99"/>
      <c r="N28" s="99"/>
      <c r="P28" s="98"/>
      <c r="Q28" s="99"/>
      <c r="R28" s="99"/>
      <c r="T28" s="98"/>
      <c r="U28" s="99"/>
      <c r="V28" s="99"/>
      <c r="X28" s="98"/>
      <c r="Y28" s="99"/>
      <c r="Z28" s="99"/>
      <c r="AB28" s="98"/>
      <c r="AC28" s="99"/>
      <c r="AD28" s="99"/>
      <c r="AF28" s="98"/>
      <c r="AG28" s="99"/>
      <c r="AH28" s="99"/>
      <c r="AI28" s="101"/>
      <c r="AN28" s="83"/>
      <c r="AO28" s="83"/>
      <c r="AP28" s="83"/>
      <c r="AQ28" s="83"/>
      <c r="AR28" s="83"/>
      <c r="AS28" s="83"/>
    </row>
    <row r="29" spans="2:93">
      <c r="B29" s="18"/>
      <c r="F29" s="18"/>
      <c r="G29" s="18"/>
      <c r="L29" s="98"/>
      <c r="M29" s="98"/>
      <c r="N29" s="98"/>
      <c r="P29" s="98"/>
      <c r="Q29" s="98"/>
      <c r="R29" s="98"/>
      <c r="T29" s="98"/>
      <c r="U29" s="98"/>
      <c r="V29" s="98"/>
      <c r="X29" s="98"/>
      <c r="Y29" s="98"/>
      <c r="Z29" s="98"/>
      <c r="AB29" s="98"/>
      <c r="AC29" s="98"/>
      <c r="AD29" s="98"/>
      <c r="AF29" s="98"/>
      <c r="AG29" s="98"/>
      <c r="AH29" s="98"/>
      <c r="AI29" s="76"/>
      <c r="AN29" s="83"/>
      <c r="AO29" s="83"/>
      <c r="AP29" s="83"/>
      <c r="AQ29" s="83"/>
      <c r="AR29" s="83"/>
      <c r="AS29" s="83"/>
    </row>
    <row r="30" spans="2:93">
      <c r="B30" s="18"/>
      <c r="F30" s="18"/>
      <c r="G30" s="18"/>
      <c r="L30" s="98"/>
      <c r="M30" s="99"/>
      <c r="N30" s="99"/>
      <c r="P30" s="98"/>
      <c r="Q30" s="99"/>
      <c r="R30" s="99"/>
      <c r="T30" s="98"/>
      <c r="U30" s="99"/>
      <c r="V30" s="99"/>
      <c r="X30" s="98"/>
      <c r="Y30" s="99"/>
      <c r="Z30" s="99"/>
      <c r="AB30" s="98"/>
      <c r="AC30" s="99"/>
      <c r="AD30" s="99"/>
      <c r="AF30" s="98"/>
      <c r="AG30" s="99"/>
      <c r="AH30" s="99"/>
      <c r="AI30" s="101"/>
      <c r="AN30" s="83"/>
      <c r="AO30" s="83"/>
      <c r="AP30" s="83"/>
      <c r="AQ30" s="83"/>
      <c r="AR30" s="83"/>
      <c r="AS30" s="83"/>
    </row>
    <row r="31" spans="2:93">
      <c r="B31" s="18"/>
      <c r="F31" s="18"/>
      <c r="G31" s="18"/>
      <c r="L31" s="98"/>
      <c r="M31" s="99"/>
      <c r="N31" s="99"/>
      <c r="P31" s="98"/>
      <c r="Q31" s="99"/>
      <c r="R31" s="99"/>
      <c r="T31" s="98"/>
      <c r="U31" s="99"/>
      <c r="V31" s="99"/>
      <c r="X31" s="98"/>
      <c r="Y31" s="99"/>
      <c r="Z31" s="99"/>
      <c r="AB31" s="98"/>
      <c r="AC31" s="99"/>
      <c r="AD31" s="99"/>
      <c r="AF31" s="98"/>
      <c r="AG31" s="99"/>
      <c r="AH31" s="99"/>
      <c r="AI31" s="76"/>
      <c r="AN31" s="83"/>
      <c r="AO31" s="83"/>
      <c r="AP31" s="83"/>
      <c r="AQ31" s="83"/>
      <c r="AR31" s="83"/>
      <c r="AS31" s="83"/>
    </row>
    <row r="32" spans="2:93">
      <c r="B32" s="18"/>
      <c r="F32" s="18"/>
      <c r="G32" s="18"/>
      <c r="L32" s="98"/>
      <c r="M32" s="99"/>
      <c r="N32" s="99"/>
      <c r="P32" s="98"/>
      <c r="Q32" s="99"/>
      <c r="R32" s="99"/>
      <c r="T32" s="98"/>
      <c r="U32" s="99"/>
      <c r="V32" s="99"/>
      <c r="X32" s="98"/>
      <c r="Y32" s="99"/>
      <c r="Z32" s="99"/>
      <c r="AB32" s="98"/>
      <c r="AC32" s="99"/>
      <c r="AD32" s="99"/>
      <c r="AF32" s="98"/>
      <c r="AG32" s="99"/>
      <c r="AH32" s="99"/>
      <c r="AI32" s="76"/>
      <c r="AN32" s="83"/>
      <c r="AO32" s="83"/>
      <c r="AP32" s="83"/>
      <c r="AQ32" s="83"/>
      <c r="AR32" s="83"/>
      <c r="AS32" s="83"/>
    </row>
    <row r="33" spans="2:45">
      <c r="B33" s="18"/>
      <c r="F33" s="18"/>
      <c r="G33" s="18"/>
      <c r="L33" s="98"/>
      <c r="M33" s="99"/>
      <c r="N33" s="99"/>
      <c r="P33" s="98"/>
      <c r="Q33" s="99"/>
      <c r="R33" s="99"/>
      <c r="T33" s="98"/>
      <c r="U33" s="99"/>
      <c r="V33" s="99"/>
      <c r="X33" s="98"/>
      <c r="Y33" s="99"/>
      <c r="Z33" s="99"/>
      <c r="AB33" s="98"/>
      <c r="AC33" s="99"/>
      <c r="AD33" s="99"/>
      <c r="AF33" s="98"/>
      <c r="AG33" s="99"/>
      <c r="AH33" s="99"/>
      <c r="AI33" s="76"/>
      <c r="AN33" s="83"/>
      <c r="AO33" s="83"/>
      <c r="AP33" s="83"/>
      <c r="AQ33" s="83"/>
      <c r="AR33" s="83"/>
      <c r="AS33" s="83"/>
    </row>
    <row r="34" spans="2:45">
      <c r="B34" s="18"/>
      <c r="F34" s="18"/>
      <c r="G34" s="18"/>
      <c r="L34" s="98"/>
      <c r="M34" s="99"/>
      <c r="N34" s="99"/>
      <c r="P34" s="98"/>
      <c r="Q34" s="99"/>
      <c r="R34" s="99"/>
      <c r="T34" s="98"/>
      <c r="U34" s="99"/>
      <c r="V34" s="99"/>
      <c r="X34" s="98"/>
      <c r="Y34" s="99"/>
      <c r="Z34" s="99"/>
      <c r="AB34" s="98"/>
      <c r="AC34" s="99"/>
      <c r="AD34" s="99"/>
      <c r="AF34" s="98"/>
      <c r="AG34" s="99"/>
      <c r="AH34" s="99"/>
      <c r="AI34" s="76"/>
      <c r="AN34" s="83"/>
      <c r="AO34" s="83"/>
      <c r="AP34" s="83"/>
      <c r="AQ34" s="83"/>
      <c r="AR34" s="83"/>
      <c r="AS34" s="83"/>
    </row>
    <row r="35" spans="2:45">
      <c r="AN35" s="83"/>
      <c r="AO35" s="83"/>
      <c r="AP35" s="83"/>
      <c r="AQ35" s="83"/>
      <c r="AR35" s="83"/>
      <c r="AS35" s="83"/>
    </row>
    <row r="36" spans="2:45">
      <c r="AN36" s="83"/>
      <c r="AO36" s="83"/>
      <c r="AP36" s="83"/>
      <c r="AQ36" s="83"/>
      <c r="AR36" s="83"/>
      <c r="AS36" s="83"/>
    </row>
    <row r="37" spans="2:45">
      <c r="AN37" s="83"/>
      <c r="AO37" s="83"/>
      <c r="AP37" s="83"/>
      <c r="AQ37" s="83"/>
      <c r="AR37" s="83"/>
      <c r="AS37" s="83"/>
    </row>
    <row r="38" spans="2:45">
      <c r="AN38" s="83"/>
      <c r="AO38" s="83"/>
      <c r="AP38" s="83"/>
      <c r="AQ38" s="83"/>
      <c r="AR38" s="83"/>
      <c r="AS38" s="83"/>
    </row>
    <row r="39" spans="2:45">
      <c r="AN39" s="83"/>
      <c r="AO39" s="83"/>
      <c r="AP39" s="83"/>
      <c r="AQ39" s="83"/>
      <c r="AR39" s="83"/>
      <c r="AS39" s="83"/>
    </row>
    <row r="40" spans="2:45">
      <c r="AN40" s="83"/>
      <c r="AO40" s="83"/>
      <c r="AP40" s="83"/>
      <c r="AQ40" s="83"/>
      <c r="AR40" s="83"/>
      <c r="AS40" s="83"/>
    </row>
    <row r="41" spans="2:45">
      <c r="AN41" s="83"/>
      <c r="AO41" s="83"/>
      <c r="AP41" s="83"/>
      <c r="AQ41" s="83"/>
      <c r="AR41" s="83"/>
      <c r="AS41" s="83"/>
    </row>
    <row r="42" spans="2:45">
      <c r="AN42" s="83"/>
      <c r="AO42" s="83"/>
      <c r="AP42" s="83"/>
      <c r="AQ42" s="83"/>
      <c r="AR42" s="83"/>
      <c r="AS42" s="83"/>
    </row>
    <row r="43" spans="2:45">
      <c r="AN43" s="83"/>
      <c r="AO43" s="83"/>
      <c r="AP43" s="83"/>
      <c r="AQ43" s="83"/>
      <c r="AR43" s="83"/>
      <c r="AS43" s="83"/>
    </row>
    <row r="44" spans="2:45">
      <c r="AN44" s="83"/>
      <c r="AO44" s="83"/>
      <c r="AP44" s="83"/>
      <c r="AQ44" s="83"/>
      <c r="AR44" s="83"/>
      <c r="AS44" s="83"/>
    </row>
    <row r="45" spans="2:45">
      <c r="AN45" s="83"/>
      <c r="AO45" s="83"/>
      <c r="AP45" s="83"/>
      <c r="AQ45" s="83"/>
      <c r="AR45" s="83"/>
      <c r="AS45" s="83"/>
    </row>
    <row r="46" spans="2:45">
      <c r="AN46" s="83"/>
      <c r="AO46" s="83"/>
      <c r="AP46" s="83"/>
      <c r="AQ46" s="83"/>
      <c r="AR46" s="83"/>
      <c r="AS46" s="83"/>
    </row>
    <row r="47" spans="2:45">
      <c r="AN47" s="83"/>
      <c r="AO47" s="83"/>
      <c r="AP47" s="83"/>
      <c r="AQ47" s="83"/>
      <c r="AR47" s="83"/>
      <c r="AS47" s="83"/>
    </row>
    <row r="48" spans="2:45">
      <c r="AN48" s="83"/>
      <c r="AO48" s="83"/>
      <c r="AP48" s="83"/>
      <c r="AQ48" s="83"/>
      <c r="AR48" s="83"/>
      <c r="AS48" s="83"/>
    </row>
    <row r="49" spans="40:45">
      <c r="AN49" s="83"/>
      <c r="AO49" s="83"/>
      <c r="AP49" s="83"/>
      <c r="AQ49" s="83"/>
      <c r="AR49" s="83"/>
      <c r="AS49" s="83"/>
    </row>
    <row r="50" spans="40:45">
      <c r="AN50" s="83"/>
      <c r="AO50" s="83"/>
      <c r="AP50" s="83"/>
      <c r="AQ50" s="83"/>
      <c r="AR50" s="83"/>
      <c r="AS50" s="83"/>
    </row>
    <row r="51" spans="40:45">
      <c r="AN51" s="83"/>
      <c r="AO51" s="83"/>
      <c r="AP51" s="83"/>
      <c r="AQ51" s="83"/>
      <c r="AR51" s="83"/>
      <c r="AS51" s="83"/>
    </row>
    <row r="52" spans="40:45">
      <c r="AN52" s="83"/>
      <c r="AO52" s="83"/>
      <c r="AP52" s="83"/>
      <c r="AQ52" s="83"/>
      <c r="AR52" s="83"/>
      <c r="AS52" s="83"/>
    </row>
    <row r="53" spans="40:45">
      <c r="AN53" s="83"/>
      <c r="AO53" s="83"/>
      <c r="AP53" s="83"/>
      <c r="AQ53" s="83"/>
      <c r="AR53" s="83"/>
      <c r="AS53" s="83"/>
    </row>
    <row r="54" spans="40:45">
      <c r="AN54" s="83"/>
      <c r="AO54" s="83"/>
      <c r="AP54" s="83"/>
      <c r="AQ54" s="83"/>
      <c r="AR54" s="83"/>
      <c r="AS54" s="83"/>
    </row>
    <row r="55" spans="40:45">
      <c r="AN55" s="83"/>
      <c r="AO55" s="83"/>
      <c r="AP55" s="83"/>
      <c r="AQ55" s="83"/>
      <c r="AR55" s="83"/>
      <c r="AS55" s="83"/>
    </row>
    <row r="56" spans="40:45">
      <c r="AN56" s="83"/>
      <c r="AO56" s="83"/>
      <c r="AP56" s="83"/>
      <c r="AQ56" s="83"/>
      <c r="AR56" s="83"/>
      <c r="AS56" s="83"/>
    </row>
    <row r="57" spans="40:45">
      <c r="AN57" s="83"/>
      <c r="AO57" s="83"/>
      <c r="AP57" s="83"/>
      <c r="AQ57" s="83"/>
      <c r="AR57" s="83"/>
      <c r="AS57" s="83"/>
    </row>
    <row r="58" spans="40:45">
      <c r="AN58" s="83"/>
      <c r="AO58" s="83"/>
      <c r="AP58" s="83"/>
      <c r="AQ58" s="83"/>
      <c r="AR58" s="83"/>
      <c r="AS58" s="83"/>
    </row>
    <row r="59" spans="40:45">
      <c r="AN59" s="83"/>
      <c r="AO59" s="83"/>
      <c r="AP59" s="83"/>
      <c r="AQ59" s="83"/>
      <c r="AR59" s="83"/>
      <c r="AS59" s="83"/>
    </row>
  </sheetData>
  <mergeCells count="5">
    <mergeCell ref="C7:C8"/>
    <mergeCell ref="I17:I18"/>
    <mergeCell ref="H5:H6"/>
    <mergeCell ref="H11:H12"/>
    <mergeCell ref="C13:C14"/>
  </mergeCells>
  <phoneticPr fontId="3"/>
  <conditionalFormatting sqref="K5:K18 O5:O18">
    <cfRule type="cellIs" dxfId="134" priority="22" stopIfTrue="1" operator="equal">
      <formula>"NG"</formula>
    </cfRule>
  </conditionalFormatting>
  <conditionalFormatting sqref="K5:N18">
    <cfRule type="expression" dxfId="133" priority="21" stopIfTrue="1">
      <formula>OR($K5="NA")</formula>
    </cfRule>
    <cfRule type="expression" dxfId="132" priority="23" stopIfTrue="1">
      <formula>OR($K5="NT")</formula>
    </cfRule>
  </conditionalFormatting>
  <conditionalFormatting sqref="O5:R18">
    <cfRule type="expression" dxfId="131" priority="19" stopIfTrue="1">
      <formula>OR($O5="NT")</formula>
    </cfRule>
    <cfRule type="expression" dxfId="130" priority="20" stopIfTrue="1">
      <formula>OR($O5="NA")</formula>
    </cfRule>
  </conditionalFormatting>
  <conditionalFormatting sqref="S5:S18">
    <cfRule type="cellIs" dxfId="129" priority="18" stopIfTrue="1" operator="equal">
      <formula>"NG"</formula>
    </cfRule>
  </conditionalFormatting>
  <conditionalFormatting sqref="S5:V18">
    <cfRule type="expression" dxfId="128" priority="16" stopIfTrue="1">
      <formula>OR($S5="NT")</formula>
    </cfRule>
    <cfRule type="expression" dxfId="127" priority="17" stopIfTrue="1">
      <formula>OR($S5="NA")</formula>
    </cfRule>
  </conditionalFormatting>
  <conditionalFormatting sqref="W5:W18">
    <cfRule type="cellIs" dxfId="126" priority="15" stopIfTrue="1" operator="equal">
      <formula>"NG"</formula>
    </cfRule>
  </conditionalFormatting>
  <conditionalFormatting sqref="W5:AD18">
    <cfRule type="expression" dxfId="125" priority="1" stopIfTrue="1">
      <formula>OR($W5="NT")</formula>
    </cfRule>
  </conditionalFormatting>
  <conditionalFormatting sqref="W5:AH18">
    <cfRule type="expression" dxfId="124" priority="2" stopIfTrue="1">
      <formula>OR($W5="NA")</formula>
    </cfRule>
  </conditionalFormatting>
  <conditionalFormatting sqref="AA5:AA18">
    <cfRule type="cellIs" dxfId="123" priority="3" stopIfTrue="1" operator="equal">
      <formula>"NG"</formula>
    </cfRule>
  </conditionalFormatting>
  <conditionalFormatting sqref="AE5:AE18">
    <cfRule type="cellIs" dxfId="122" priority="6" stopIfTrue="1" operator="equal">
      <formula>"NG"</formula>
    </cfRule>
  </conditionalFormatting>
  <conditionalFormatting sqref="AE5:AH18">
    <cfRule type="expression" dxfId="121" priority="5" stopIfTrue="1">
      <formula>OR($W5="NT")</formula>
    </cfRule>
  </conditionalFormatting>
  <dataValidations count="2">
    <dataValidation type="list" showInputMessage="1" sqref="O5:O18 K5:K18 S5:S18 W5:W18 AE5:AE18 AA5:AA18" xr:uid="{00000000-0002-0000-0700-000000000000}">
      <formula1>"-,OK,NG,NT,NA"</formula1>
    </dataValidation>
    <dataValidation type="list" allowBlank="1" showInputMessage="1" showErrorMessage="1" sqref="AK5:AK18" xr:uid="{00000000-0002-0000-0700-000001000000}">
      <formula1>"TP,Macro,Script,Manual"</formula1>
    </dataValidation>
  </dataValidations>
  <pageMargins left="0.75" right="0.75" top="1" bottom="1" header="0.5" footer="0.5"/>
  <pageSetup paperSize="9" scale="27" fitToHeight="0"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pageSetUpPr fitToPage="1"/>
  </sheetPr>
  <dimension ref="A1:CT59"/>
  <sheetViews>
    <sheetView showGridLines="0" view="pageBreakPreview" zoomScale="85" zoomScaleNormal="55" zoomScaleSheetLayoutView="85" workbookViewId="0">
      <selection activeCell="AC5" sqref="AC5"/>
    </sheetView>
  </sheetViews>
  <sheetFormatPr defaultColWidth="9" defaultRowHeight="14"/>
  <cols>
    <col min="1" max="1" width="2.90625" style="18" customWidth="1"/>
    <col min="2" max="2" width="6.26953125" style="77" customWidth="1"/>
    <col min="3" max="3" width="19.26953125" style="18" customWidth="1"/>
    <col min="4" max="4" width="17.36328125" style="18" customWidth="1"/>
    <col min="5" max="5" width="15.08984375" style="18" bestFit="1" customWidth="1"/>
    <col min="6" max="6" width="9.453125" style="77" customWidth="1"/>
    <col min="7" max="7" width="22.453125" style="77" customWidth="1"/>
    <col min="8" max="8" width="28.90625" style="18" customWidth="1"/>
    <col min="9" max="9" width="63" style="18" customWidth="1"/>
    <col min="10" max="10" width="51.90625" style="18" bestFit="1" customWidth="1"/>
    <col min="11" max="11" width="6.453125" style="18" customWidth="1"/>
    <col min="12" max="12" width="12.08984375" style="77" customWidth="1"/>
    <col min="13" max="13" width="11.08984375" style="77" customWidth="1"/>
    <col min="14" max="14" width="12" style="77" customWidth="1"/>
    <col min="15" max="15" width="7.7265625" style="18" customWidth="1"/>
    <col min="16" max="16" width="12.08984375" style="77" customWidth="1"/>
    <col min="17" max="17" width="11.08984375" style="77" customWidth="1"/>
    <col min="18" max="18" width="12" style="77" customWidth="1"/>
    <col min="19" max="19" width="7.7265625" style="18" customWidth="1"/>
    <col min="20" max="20" width="12.08984375" style="77" customWidth="1"/>
    <col min="21" max="21" width="11.08984375" style="77" customWidth="1"/>
    <col min="22" max="22" width="12" style="77" customWidth="1"/>
    <col min="23" max="23" width="7.7265625" style="18" customWidth="1"/>
    <col min="24" max="24" width="12.08984375" style="77" customWidth="1"/>
    <col min="25" max="25" width="11.08984375" style="77" customWidth="1"/>
    <col min="26" max="26" width="12" style="77" customWidth="1"/>
    <col min="27" max="27" width="7.7265625" style="18" customWidth="1"/>
    <col min="28" max="28" width="12.08984375" style="77" customWidth="1"/>
    <col min="29" max="29" width="11.08984375" style="77" customWidth="1"/>
    <col min="30" max="30" width="12" style="77" customWidth="1"/>
    <col min="31" max="31" width="7.7265625" style="18" customWidth="1"/>
    <col min="32" max="32" width="12.08984375" style="77" customWidth="1"/>
    <col min="33" max="33" width="11.08984375" style="77" customWidth="1"/>
    <col min="34" max="34" width="12" style="77" customWidth="1"/>
    <col min="35" max="35" width="37.36328125" style="18" customWidth="1"/>
    <col min="36" max="36" width="3.453125" style="18" customWidth="1"/>
    <col min="37" max="37" width="11.08984375" style="18" bestFit="1" customWidth="1"/>
    <col min="38" max="39" width="9" style="18"/>
    <col min="40" max="45" width="5.7265625" style="18" customWidth="1"/>
    <col min="46" max="47" width="4.26953125" style="18" customWidth="1"/>
    <col min="48" max="48" width="4.6328125" style="18" customWidth="1"/>
    <col min="49" max="50" width="4.26953125" style="18" customWidth="1"/>
    <col min="51" max="54" width="5.453125" style="18" customWidth="1"/>
    <col min="55" max="55" width="4.26953125" style="18" customWidth="1"/>
    <col min="56" max="56" width="9" style="18"/>
    <col min="57" max="61" width="4.26953125" style="18" customWidth="1"/>
    <col min="62" max="72" width="4.7265625" style="18" customWidth="1"/>
    <col min="73" max="73" width="4.90625" style="18" customWidth="1"/>
    <col min="74" max="92" width="4.7265625" style="18" customWidth="1"/>
    <col min="93" max="93" width="10.36328125" style="18" bestFit="1" customWidth="1"/>
    <col min="94" max="16384" width="9" style="18"/>
  </cols>
  <sheetData>
    <row r="1" spans="1:98" ht="25.5">
      <c r="B1" s="78" t="s">
        <v>568</v>
      </c>
      <c r="C1" s="78" t="s">
        <v>569</v>
      </c>
      <c r="D1" s="74"/>
      <c r="E1" s="74"/>
      <c r="F1" s="93"/>
      <c r="G1" s="93"/>
      <c r="H1" s="76"/>
      <c r="I1" s="76"/>
      <c r="BJ1" s="18" t="s">
        <v>438</v>
      </c>
    </row>
    <row r="2" spans="1:98" ht="13.5" customHeight="1">
      <c r="B2" s="111"/>
      <c r="C2" s="92" t="s">
        <v>451</v>
      </c>
      <c r="F2" s="18"/>
      <c r="G2" s="18"/>
      <c r="L2" s="18"/>
      <c r="M2" s="18"/>
      <c r="N2" s="18"/>
      <c r="P2" s="18"/>
      <c r="Q2" s="18"/>
      <c r="R2" s="18"/>
      <c r="T2" s="18"/>
      <c r="U2" s="18"/>
      <c r="V2" s="18"/>
      <c r="X2" s="18"/>
      <c r="Y2" s="18"/>
      <c r="Z2" s="18"/>
      <c r="AB2" s="18"/>
      <c r="AC2" s="18"/>
      <c r="AD2" s="18"/>
      <c r="AF2" s="18"/>
      <c r="AG2" s="18"/>
      <c r="AH2" s="18"/>
      <c r="AU2" s="146" t="s">
        <v>441</v>
      </c>
      <c r="AV2" s="297"/>
      <c r="AW2" s="297"/>
      <c r="AX2" s="297"/>
      <c r="AY2" s="297"/>
      <c r="AZ2" s="297"/>
      <c r="BA2" s="297"/>
      <c r="BB2" s="221"/>
      <c r="BD2" s="141" t="s">
        <v>442</v>
      </c>
      <c r="BE2" s="146" t="s">
        <v>443</v>
      </c>
      <c r="BF2" s="297"/>
      <c r="BG2" s="297"/>
      <c r="BH2" s="221"/>
      <c r="BP2" s="146" t="s">
        <v>444</v>
      </c>
      <c r="BQ2" s="297"/>
      <c r="BR2" s="297"/>
      <c r="BS2" s="297"/>
      <c r="BT2" s="146" t="s">
        <v>445</v>
      </c>
      <c r="BU2" s="297"/>
      <c r="BV2" s="297"/>
      <c r="BW2" s="297"/>
      <c r="BX2" s="146" t="s">
        <v>446</v>
      </c>
      <c r="BY2" s="297"/>
      <c r="BZ2" s="297"/>
      <c r="CA2" s="221"/>
      <c r="CB2" s="146" t="s">
        <v>447</v>
      </c>
      <c r="CC2" s="297"/>
      <c r="CD2" s="297"/>
      <c r="CE2" s="221"/>
      <c r="CF2" s="146" t="s">
        <v>448</v>
      </c>
      <c r="CG2" s="297"/>
      <c r="CH2" s="297"/>
      <c r="CI2" s="221"/>
      <c r="CJ2" s="146" t="s">
        <v>449</v>
      </c>
      <c r="CK2" s="297"/>
      <c r="CL2" s="297"/>
      <c r="CM2" s="221"/>
      <c r="CO2" s="384" t="s">
        <v>450</v>
      </c>
    </row>
    <row r="3" spans="1:98" ht="13.5" customHeight="1">
      <c r="B3" s="111"/>
      <c r="C3" s="92"/>
      <c r="F3" s="18"/>
      <c r="G3" s="18"/>
      <c r="L3" s="18"/>
      <c r="M3" s="18"/>
      <c r="N3" s="18"/>
      <c r="P3" s="18"/>
      <c r="Q3" s="18"/>
      <c r="R3" s="18"/>
      <c r="T3" s="18"/>
      <c r="U3" s="18"/>
      <c r="V3" s="18"/>
      <c r="X3" s="18"/>
      <c r="Y3" s="18"/>
      <c r="Z3" s="18"/>
      <c r="AB3" s="18"/>
      <c r="AC3" s="18"/>
      <c r="AD3" s="18"/>
      <c r="AF3" s="18"/>
      <c r="AG3" s="18"/>
      <c r="AH3" s="18"/>
      <c r="AU3" s="384"/>
      <c r="AV3" s="141" t="s">
        <v>452</v>
      </c>
      <c r="AW3" s="141" t="s">
        <v>453</v>
      </c>
      <c r="AX3" s="146"/>
      <c r="AY3" s="297"/>
      <c r="AZ3" s="297"/>
      <c r="BA3" s="297"/>
      <c r="BB3" s="221"/>
      <c r="BD3" s="146">
        <f>SUM(F5:F18)</f>
        <v>84</v>
      </c>
      <c r="BE3" s="141">
        <f>SUM(BE5:BE18)</f>
        <v>0</v>
      </c>
      <c r="BF3" s="141">
        <f t="shared" ref="BF3:CM3" si="0">SUM(BF5:BF18)</f>
        <v>0</v>
      </c>
      <c r="BG3" s="141">
        <f t="shared" si="0"/>
        <v>0</v>
      </c>
      <c r="BH3" s="141">
        <f t="shared" si="0"/>
        <v>0</v>
      </c>
      <c r="BI3" s="141">
        <f t="shared" si="0"/>
        <v>0</v>
      </c>
      <c r="BJ3" s="141">
        <f t="shared" si="0"/>
        <v>14</v>
      </c>
      <c r="BK3" s="141">
        <f t="shared" si="0"/>
        <v>14</v>
      </c>
      <c r="BL3" s="141">
        <f t="shared" si="0"/>
        <v>14</v>
      </c>
      <c r="BM3" s="141">
        <f t="shared" si="0"/>
        <v>14</v>
      </c>
      <c r="BN3" s="141">
        <f t="shared" ref="BN3" si="1">SUM(BN5:BN18)</f>
        <v>14</v>
      </c>
      <c r="BO3" s="141">
        <f t="shared" si="0"/>
        <v>14</v>
      </c>
      <c r="BP3" s="141">
        <f t="shared" si="0"/>
        <v>0</v>
      </c>
      <c r="BQ3" s="141">
        <f t="shared" si="0"/>
        <v>0</v>
      </c>
      <c r="BR3" s="141">
        <f t="shared" si="0"/>
        <v>0</v>
      </c>
      <c r="BS3" s="141">
        <f t="shared" si="0"/>
        <v>0</v>
      </c>
      <c r="BT3" s="141">
        <f t="shared" si="0"/>
        <v>0</v>
      </c>
      <c r="BU3" s="141">
        <f t="shared" si="0"/>
        <v>0</v>
      </c>
      <c r="BV3" s="141">
        <f t="shared" si="0"/>
        <v>0</v>
      </c>
      <c r="BW3" s="141">
        <f t="shared" si="0"/>
        <v>0</v>
      </c>
      <c r="BX3" s="141">
        <f t="shared" si="0"/>
        <v>0</v>
      </c>
      <c r="BY3" s="141">
        <f t="shared" si="0"/>
        <v>0</v>
      </c>
      <c r="BZ3" s="141">
        <f t="shared" si="0"/>
        <v>0</v>
      </c>
      <c r="CA3" s="141">
        <f t="shared" si="0"/>
        <v>0</v>
      </c>
      <c r="CB3" s="141">
        <f t="shared" si="0"/>
        <v>0</v>
      </c>
      <c r="CC3" s="141">
        <f t="shared" si="0"/>
        <v>0</v>
      </c>
      <c r="CD3" s="141">
        <f t="shared" si="0"/>
        <v>0</v>
      </c>
      <c r="CE3" s="141">
        <f t="shared" si="0"/>
        <v>0</v>
      </c>
      <c r="CF3" s="141">
        <f t="shared" ref="CF3:CI3" si="2">SUM(CF5:CF18)</f>
        <v>0</v>
      </c>
      <c r="CG3" s="141">
        <f t="shared" si="2"/>
        <v>0</v>
      </c>
      <c r="CH3" s="141">
        <f t="shared" si="2"/>
        <v>0</v>
      </c>
      <c r="CI3" s="141">
        <f t="shared" si="2"/>
        <v>0</v>
      </c>
      <c r="CJ3" s="141">
        <f t="shared" si="0"/>
        <v>0</v>
      </c>
      <c r="CK3" s="141">
        <f t="shared" si="0"/>
        <v>0</v>
      </c>
      <c r="CL3" s="141">
        <f t="shared" si="0"/>
        <v>0</v>
      </c>
      <c r="CM3" s="141">
        <f t="shared" si="0"/>
        <v>0</v>
      </c>
      <c r="CO3" s="283"/>
    </row>
    <row r="4" spans="1:98" s="82" customFormat="1" ht="27.75" customHeight="1">
      <c r="A4" s="40"/>
      <c r="B4" s="385" t="s">
        <v>394</v>
      </c>
      <c r="C4" s="79" t="s">
        <v>454</v>
      </c>
      <c r="D4" s="385" t="s">
        <v>455</v>
      </c>
      <c r="E4" s="80" t="s">
        <v>456</v>
      </c>
      <c r="F4" s="385" t="s">
        <v>570</v>
      </c>
      <c r="G4" s="79" t="s">
        <v>547</v>
      </c>
      <c r="H4" s="79" t="s">
        <v>459</v>
      </c>
      <c r="I4" s="79" t="s">
        <v>460</v>
      </c>
      <c r="J4" s="79" t="s">
        <v>461</v>
      </c>
      <c r="K4" s="81" t="s">
        <v>462</v>
      </c>
      <c r="L4" s="81" t="s">
        <v>463</v>
      </c>
      <c r="M4" s="81" t="s">
        <v>464</v>
      </c>
      <c r="N4" s="81" t="s">
        <v>465</v>
      </c>
      <c r="O4" s="192" t="s">
        <v>466</v>
      </c>
      <c r="P4" s="192" t="s">
        <v>463</v>
      </c>
      <c r="Q4" s="192" t="s">
        <v>464</v>
      </c>
      <c r="R4" s="192" t="s">
        <v>465</v>
      </c>
      <c r="S4" s="288" t="s">
        <v>467</v>
      </c>
      <c r="T4" s="288" t="s">
        <v>463</v>
      </c>
      <c r="U4" s="288" t="s">
        <v>464</v>
      </c>
      <c r="V4" s="288" t="s">
        <v>465</v>
      </c>
      <c r="W4" s="293" t="s">
        <v>468</v>
      </c>
      <c r="X4" s="293" t="s">
        <v>463</v>
      </c>
      <c r="Y4" s="293" t="s">
        <v>464</v>
      </c>
      <c r="Z4" s="293" t="s">
        <v>465</v>
      </c>
      <c r="AA4" s="356" t="s">
        <v>469</v>
      </c>
      <c r="AB4" s="356" t="s">
        <v>463</v>
      </c>
      <c r="AC4" s="356" t="s">
        <v>464</v>
      </c>
      <c r="AD4" s="356" t="s">
        <v>465</v>
      </c>
      <c r="AE4" s="342" t="s">
        <v>470</v>
      </c>
      <c r="AF4" s="342" t="s">
        <v>463</v>
      </c>
      <c r="AG4" s="342" t="s">
        <v>464</v>
      </c>
      <c r="AH4" s="342" t="s">
        <v>465</v>
      </c>
      <c r="AI4" s="385" t="s">
        <v>48</v>
      </c>
      <c r="AJ4" s="40"/>
      <c r="AK4" s="282" t="s">
        <v>571</v>
      </c>
      <c r="AL4" s="40" t="s">
        <v>471</v>
      </c>
      <c r="AM4" s="40"/>
      <c r="AN4" s="141" t="s">
        <v>472</v>
      </c>
      <c r="AO4" s="141" t="s">
        <v>473</v>
      </c>
      <c r="AP4" s="141" t="s">
        <v>474</v>
      </c>
      <c r="AQ4" s="141" t="s">
        <v>475</v>
      </c>
      <c r="AR4" s="141" t="s">
        <v>448</v>
      </c>
      <c r="AS4" s="141" t="s">
        <v>476</v>
      </c>
      <c r="AT4" s="18"/>
      <c r="AU4" s="339" t="s">
        <v>477</v>
      </c>
      <c r="AV4" s="238" t="s">
        <v>478</v>
      </c>
      <c r="AW4" s="141" t="s">
        <v>407</v>
      </c>
      <c r="AX4" s="141" t="s">
        <v>408</v>
      </c>
      <c r="AY4" s="141" t="s">
        <v>409</v>
      </c>
      <c r="AZ4" s="141" t="s">
        <v>410</v>
      </c>
      <c r="BA4" s="141" t="s">
        <v>448</v>
      </c>
      <c r="BB4" s="141" t="s">
        <v>411</v>
      </c>
      <c r="BC4" s="18"/>
      <c r="BD4" s="18"/>
      <c r="BE4" s="141" t="s">
        <v>479</v>
      </c>
      <c r="BF4" s="141" t="s">
        <v>480</v>
      </c>
      <c r="BG4" s="141" t="s">
        <v>481</v>
      </c>
      <c r="BH4" s="141" t="s">
        <v>404</v>
      </c>
      <c r="BI4" s="18"/>
      <c r="BJ4" s="141" t="s">
        <v>444</v>
      </c>
      <c r="BK4" s="141" t="s">
        <v>445</v>
      </c>
      <c r="BL4" s="141" t="s">
        <v>446</v>
      </c>
      <c r="BM4" s="141" t="s">
        <v>447</v>
      </c>
      <c r="BN4" s="141" t="s">
        <v>448</v>
      </c>
      <c r="BO4" s="141" t="s">
        <v>449</v>
      </c>
      <c r="BP4" s="221" t="s">
        <v>479</v>
      </c>
      <c r="BQ4" s="141" t="s">
        <v>480</v>
      </c>
      <c r="BR4" s="141" t="s">
        <v>481</v>
      </c>
      <c r="BS4" s="141" t="s">
        <v>404</v>
      </c>
      <c r="BT4" s="141" t="s">
        <v>479</v>
      </c>
      <c r="BU4" s="141" t="s">
        <v>480</v>
      </c>
      <c r="BV4" s="141" t="s">
        <v>481</v>
      </c>
      <c r="BW4" s="141" t="s">
        <v>404</v>
      </c>
      <c r="BX4" s="141" t="s">
        <v>479</v>
      </c>
      <c r="BY4" s="141" t="s">
        <v>480</v>
      </c>
      <c r="BZ4" s="141" t="s">
        <v>481</v>
      </c>
      <c r="CA4" s="141" t="s">
        <v>404</v>
      </c>
      <c r="CB4" s="141" t="s">
        <v>479</v>
      </c>
      <c r="CC4" s="141" t="s">
        <v>480</v>
      </c>
      <c r="CD4" s="141" t="s">
        <v>481</v>
      </c>
      <c r="CE4" s="141" t="s">
        <v>404</v>
      </c>
      <c r="CF4" s="141" t="s">
        <v>479</v>
      </c>
      <c r="CG4" s="141" t="s">
        <v>480</v>
      </c>
      <c r="CH4" s="141" t="s">
        <v>481</v>
      </c>
      <c r="CI4" s="141" t="s">
        <v>404</v>
      </c>
      <c r="CJ4" s="141" t="s">
        <v>479</v>
      </c>
      <c r="CK4" s="141" t="s">
        <v>480</v>
      </c>
      <c r="CL4" s="141" t="s">
        <v>481</v>
      </c>
      <c r="CM4" s="141" t="s">
        <v>404</v>
      </c>
      <c r="CN4" s="40"/>
      <c r="CO4" s="284">
        <f>SUM(CO5:CO18)</f>
        <v>84</v>
      </c>
      <c r="CP4" s="40"/>
      <c r="CQ4" s="40"/>
      <c r="CR4" s="40"/>
      <c r="CS4" s="40"/>
      <c r="CT4" s="40"/>
    </row>
    <row r="5" spans="1:98" s="83" customFormat="1" ht="154">
      <c r="B5" s="389">
        <f t="shared" ref="B5:B18" si="3">ROW()-MATCH("Item No.",$B$1:$B$4,0)</f>
        <v>1</v>
      </c>
      <c r="C5" s="324" t="s">
        <v>572</v>
      </c>
      <c r="D5" s="96" t="s">
        <v>549</v>
      </c>
      <c r="E5" s="386" t="s">
        <v>30</v>
      </c>
      <c r="F5" s="387">
        <f>AU5</f>
        <v>6</v>
      </c>
      <c r="G5" s="386" t="s">
        <v>573</v>
      </c>
      <c r="H5" s="579" t="s">
        <v>574</v>
      </c>
      <c r="I5" s="191" t="s">
        <v>575</v>
      </c>
      <c r="J5" s="87" t="s">
        <v>576</v>
      </c>
      <c r="K5" s="257"/>
      <c r="L5" s="390"/>
      <c r="M5" s="391"/>
      <c r="N5" s="391"/>
      <c r="O5" s="257"/>
      <c r="P5" s="390"/>
      <c r="Q5" s="391"/>
      <c r="R5" s="391"/>
      <c r="S5" s="257"/>
      <c r="T5" s="390"/>
      <c r="U5" s="391"/>
      <c r="V5" s="391"/>
      <c r="W5" s="257"/>
      <c r="X5" s="390"/>
      <c r="Y5" s="391"/>
      <c r="Z5" s="391"/>
      <c r="AA5" s="257"/>
      <c r="AB5" s="390"/>
      <c r="AC5" s="391"/>
      <c r="AD5" s="391"/>
      <c r="AE5" s="257"/>
      <c r="AF5" s="262"/>
      <c r="AG5" s="257"/>
      <c r="AH5" s="257"/>
      <c r="AI5" s="102"/>
      <c r="AK5" s="85" t="s">
        <v>496</v>
      </c>
      <c r="AN5" s="237" t="str">
        <f>IF(K5=0,"",K5)</f>
        <v/>
      </c>
      <c r="AO5" s="237" t="str">
        <f>IF(O5=0,"",O5)</f>
        <v/>
      </c>
      <c r="AP5" s="237" t="str">
        <f>IF(S5=0,"",S5)</f>
        <v/>
      </c>
      <c r="AQ5" s="237" t="str">
        <f>IF(W5=0,"",W5)</f>
        <v/>
      </c>
      <c r="AR5" s="237" t="str">
        <f>IF(AA5=0,"",AA5)</f>
        <v/>
      </c>
      <c r="AS5" s="237" t="str">
        <f>IF(AE5=0,"",AE5)</f>
        <v/>
      </c>
      <c r="AU5" s="237">
        <f>SUM(AW5:BB5)</f>
        <v>6</v>
      </c>
      <c r="AV5" s="237" t="s">
        <v>30</v>
      </c>
      <c r="AW5" s="237">
        <f t="shared" ref="AW5:BB5" si="4">IF(AN5&lt;&gt;"-", 1,0)</f>
        <v>1</v>
      </c>
      <c r="AX5" s="237">
        <f t="shared" si="4"/>
        <v>1</v>
      </c>
      <c r="AY5" s="237">
        <f t="shared" si="4"/>
        <v>1</v>
      </c>
      <c r="AZ5" s="237">
        <f t="shared" si="4"/>
        <v>1</v>
      </c>
      <c r="BA5" s="237">
        <f t="shared" si="4"/>
        <v>1</v>
      </c>
      <c r="BB5" s="237">
        <f t="shared" si="4"/>
        <v>1</v>
      </c>
      <c r="BE5" s="237">
        <f>BP5+BT5+BX5+CB5+CF5+CJ5</f>
        <v>0</v>
      </c>
      <c r="BF5" s="237">
        <f t="shared" ref="BF5:BH5" si="5">BQ5+BU5+BY5+CC5+CG5+CK5</f>
        <v>0</v>
      </c>
      <c r="BG5" s="237">
        <f t="shared" si="5"/>
        <v>0</v>
      </c>
      <c r="BH5" s="237">
        <f t="shared" si="5"/>
        <v>0</v>
      </c>
      <c r="BJ5" s="237">
        <f t="shared" ref="BJ5:BO5" si="6">IF(OR(AN5="-", AN5="NA"),0,AW5)</f>
        <v>1</v>
      </c>
      <c r="BK5" s="237">
        <f t="shared" si="6"/>
        <v>1</v>
      </c>
      <c r="BL5" s="237">
        <f t="shared" si="6"/>
        <v>1</v>
      </c>
      <c r="BM5" s="237">
        <f t="shared" si="6"/>
        <v>1</v>
      </c>
      <c r="BN5" s="237">
        <f t="shared" si="6"/>
        <v>1</v>
      </c>
      <c r="BO5" s="237">
        <f t="shared" si="6"/>
        <v>1</v>
      </c>
      <c r="BP5" s="237">
        <f t="shared" ref="BP5:BR18" si="7">IF($AN5=BP$4,$BJ5,0)</f>
        <v>0</v>
      </c>
      <c r="BQ5" s="237">
        <f t="shared" si="7"/>
        <v>0</v>
      </c>
      <c r="BR5" s="237">
        <f t="shared" si="7"/>
        <v>0</v>
      </c>
      <c r="BS5" s="237">
        <f>IF($AN5=BS$4,$AW5,0)</f>
        <v>0</v>
      </c>
      <c r="BT5" s="237">
        <f t="shared" ref="BT5:BV18" si="8">IF($AO5=BT$4,$BK5,0)</f>
        <v>0</v>
      </c>
      <c r="BU5" s="237">
        <f t="shared" si="8"/>
        <v>0</v>
      </c>
      <c r="BV5" s="237">
        <f t="shared" si="8"/>
        <v>0</v>
      </c>
      <c r="BW5" s="237">
        <f>IF($AO5=BW$4,$AX5,0)</f>
        <v>0</v>
      </c>
      <c r="BX5" s="237">
        <f t="shared" ref="BX5:BZ18" si="9">IF($AP5=BX$4,$BL5,0)</f>
        <v>0</v>
      </c>
      <c r="BY5" s="237">
        <f t="shared" si="9"/>
        <v>0</v>
      </c>
      <c r="BZ5" s="237">
        <f t="shared" si="9"/>
        <v>0</v>
      </c>
      <c r="CA5" s="237">
        <f>IF($AP5=CA$4,$AY5,0)</f>
        <v>0</v>
      </c>
      <c r="CB5" s="237">
        <f t="shared" ref="CB5:CE18" si="10">IF($AQ5=CB$4,$AZ5,0)</f>
        <v>0</v>
      </c>
      <c r="CC5" s="237">
        <f t="shared" si="10"/>
        <v>0</v>
      </c>
      <c r="CD5" s="237">
        <f t="shared" si="10"/>
        <v>0</v>
      </c>
      <c r="CE5" s="237">
        <f t="shared" si="10"/>
        <v>0</v>
      </c>
      <c r="CF5" s="237">
        <f>IF($AR5=CF$4,$BA5,0)</f>
        <v>0</v>
      </c>
      <c r="CG5" s="237">
        <f t="shared" ref="CG5:CI18" si="11">IF($AR5=CG$4,$BA5,0)</f>
        <v>0</v>
      </c>
      <c r="CH5" s="237">
        <f t="shared" si="11"/>
        <v>0</v>
      </c>
      <c r="CI5" s="237">
        <f t="shared" si="11"/>
        <v>0</v>
      </c>
      <c r="CJ5" s="237">
        <f t="shared" ref="CJ5:CM18" si="12">IF($AS5=CJ$4,$BB5,0)</f>
        <v>0</v>
      </c>
      <c r="CK5" s="237">
        <f t="shared" si="12"/>
        <v>0</v>
      </c>
      <c r="CL5" s="237">
        <f t="shared" si="12"/>
        <v>0</v>
      </c>
      <c r="CM5" s="237">
        <f t="shared" si="12"/>
        <v>0</v>
      </c>
      <c r="CO5" s="237">
        <f>IF(AK5&lt;&gt;"Manual",SUM(BJ5:BO5),0)</f>
        <v>6</v>
      </c>
    </row>
    <row r="6" spans="1:98" s="83" customFormat="1" ht="154">
      <c r="B6" s="389">
        <f t="shared" si="3"/>
        <v>2</v>
      </c>
      <c r="C6" s="95"/>
      <c r="D6" s="96" t="s">
        <v>554</v>
      </c>
      <c r="E6" s="386" t="s">
        <v>30</v>
      </c>
      <c r="F6" s="387">
        <f t="shared" ref="F6:F18" si="13">AU6</f>
        <v>6</v>
      </c>
      <c r="G6" s="189"/>
      <c r="H6" s="570"/>
      <c r="I6" s="191" t="s">
        <v>577</v>
      </c>
      <c r="J6" s="87" t="s">
        <v>578</v>
      </c>
      <c r="K6" s="257"/>
      <c r="L6" s="390"/>
      <c r="M6" s="391"/>
      <c r="N6" s="391"/>
      <c r="O6" s="257"/>
      <c r="P6" s="390"/>
      <c r="Q6" s="391"/>
      <c r="R6" s="391"/>
      <c r="S6" s="257"/>
      <c r="T6" s="390"/>
      <c r="U6" s="391"/>
      <c r="V6" s="391"/>
      <c r="W6" s="257"/>
      <c r="X6" s="390"/>
      <c r="Y6" s="391"/>
      <c r="Z6" s="391"/>
      <c r="AA6" s="257"/>
      <c r="AB6" s="390"/>
      <c r="AC6" s="391"/>
      <c r="AD6" s="391"/>
      <c r="AE6" s="257"/>
      <c r="AF6" s="262"/>
      <c r="AG6" s="257"/>
      <c r="AH6" s="257"/>
      <c r="AI6" s="102"/>
      <c r="AK6" s="85" t="s">
        <v>496</v>
      </c>
      <c r="AN6" s="237" t="str">
        <f t="shared" ref="AN6:AN7" si="14">IF(K6=0,"",K6)</f>
        <v/>
      </c>
      <c r="AO6" s="237" t="str">
        <f t="shared" ref="AO6:AO7" si="15">IF(O6=0,"",O6)</f>
        <v/>
      </c>
      <c r="AP6" s="237" t="str">
        <f t="shared" ref="AP6:AP7" si="16">IF(S6=0,"",S6)</f>
        <v/>
      </c>
      <c r="AQ6" s="237" t="str">
        <f t="shared" ref="AQ6:AQ7" si="17">IF(W6=0,"",W6)</f>
        <v/>
      </c>
      <c r="AR6" s="237" t="str">
        <f t="shared" ref="AR6:AR18" si="18">IF(AA6=0,"",AA6)</f>
        <v/>
      </c>
      <c r="AS6" s="237" t="str">
        <f t="shared" ref="AS6:AS7" si="19">IF(AE6=0,"",AE6)</f>
        <v/>
      </c>
      <c r="AU6" s="237">
        <f t="shared" ref="AU6:AU7" si="20">SUM(AW6:BB6)</f>
        <v>6</v>
      </c>
      <c r="AV6" s="237" t="s">
        <v>30</v>
      </c>
      <c r="AW6" s="237">
        <f t="shared" ref="AW6:BA7" si="21">IF(AN6&lt;&gt;"-", 1,0)</f>
        <v>1</v>
      </c>
      <c r="AX6" s="237">
        <f t="shared" si="21"/>
        <v>1</v>
      </c>
      <c r="AY6" s="237">
        <f t="shared" si="21"/>
        <v>1</v>
      </c>
      <c r="AZ6" s="237">
        <f t="shared" si="21"/>
        <v>1</v>
      </c>
      <c r="BA6" s="237">
        <f t="shared" si="21"/>
        <v>1</v>
      </c>
      <c r="BB6" s="237">
        <f t="shared" ref="BB6:BB7" si="22">IF(AS6&lt;&gt;"-", 1,0)</f>
        <v>1</v>
      </c>
      <c r="BE6" s="237">
        <f t="shared" ref="BE6:BE18" si="23">BP6+BT6+BX6+CB6+CF6+CJ6</f>
        <v>0</v>
      </c>
      <c r="BF6" s="237">
        <f t="shared" ref="BF6:BF18" si="24">BQ6+BU6+BY6+CC6+CG6+CK6</f>
        <v>0</v>
      </c>
      <c r="BG6" s="237">
        <f t="shared" ref="BG6:BG18" si="25">BR6+BV6+BZ6+CD6+CH6+CL6</f>
        <v>0</v>
      </c>
      <c r="BH6" s="237">
        <f t="shared" ref="BH6:BH18" si="26">BS6+BW6+CA6+CE6+CI6+CM6</f>
        <v>0</v>
      </c>
      <c r="BJ6" s="237">
        <f t="shared" ref="BJ6:BN7" si="27">IF(OR(AN6="-", AN6="NA"),0,AW6)</f>
        <v>1</v>
      </c>
      <c r="BK6" s="237">
        <f t="shared" si="27"/>
        <v>1</v>
      </c>
      <c r="BL6" s="237">
        <f t="shared" si="27"/>
        <v>1</v>
      </c>
      <c r="BM6" s="237">
        <f t="shared" si="27"/>
        <v>1</v>
      </c>
      <c r="BN6" s="237">
        <f t="shared" si="27"/>
        <v>1</v>
      </c>
      <c r="BO6" s="237">
        <f t="shared" ref="BO6:BO7" si="28">IF(OR(AS6="-", AS6="NA"),0,BB6)</f>
        <v>1</v>
      </c>
      <c r="BP6" s="237">
        <f t="shared" si="7"/>
        <v>0</v>
      </c>
      <c r="BQ6" s="237">
        <f t="shared" si="7"/>
        <v>0</v>
      </c>
      <c r="BR6" s="237">
        <f t="shared" si="7"/>
        <v>0</v>
      </c>
      <c r="BS6" s="237">
        <f t="shared" ref="BS6:BS18" si="29">IF($AN6=BS$4,$AW6,0)</f>
        <v>0</v>
      </c>
      <c r="BT6" s="237">
        <f t="shared" si="8"/>
        <v>0</v>
      </c>
      <c r="BU6" s="237">
        <f t="shared" si="8"/>
        <v>0</v>
      </c>
      <c r="BV6" s="237">
        <f t="shared" si="8"/>
        <v>0</v>
      </c>
      <c r="BW6" s="237">
        <f t="shared" ref="BW6:BW18" si="30">IF($AO6=BW$4,$AX6,0)</f>
        <v>0</v>
      </c>
      <c r="BX6" s="237">
        <f t="shared" si="9"/>
        <v>0</v>
      </c>
      <c r="BY6" s="237">
        <f t="shared" si="9"/>
        <v>0</v>
      </c>
      <c r="BZ6" s="237">
        <f t="shared" si="9"/>
        <v>0</v>
      </c>
      <c r="CA6" s="237">
        <f t="shared" ref="CA6:CA18" si="31">IF($AP6=CA$4,$AY6,0)</f>
        <v>0</v>
      </c>
      <c r="CB6" s="237">
        <f t="shared" si="10"/>
        <v>0</v>
      </c>
      <c r="CC6" s="237">
        <f t="shared" si="10"/>
        <v>0</v>
      </c>
      <c r="CD6" s="237">
        <f t="shared" si="10"/>
        <v>0</v>
      </c>
      <c r="CE6" s="237">
        <f t="shared" si="10"/>
        <v>0</v>
      </c>
      <c r="CF6" s="237">
        <f t="shared" ref="CF6:CF18" si="32">IF($AR6=CF$4,$BA6,0)</f>
        <v>0</v>
      </c>
      <c r="CG6" s="237">
        <f t="shared" si="11"/>
        <v>0</v>
      </c>
      <c r="CH6" s="237">
        <f t="shared" si="11"/>
        <v>0</v>
      </c>
      <c r="CI6" s="237">
        <f t="shared" si="11"/>
        <v>0</v>
      </c>
      <c r="CJ6" s="237">
        <f t="shared" si="12"/>
        <v>0</v>
      </c>
      <c r="CK6" s="237">
        <f t="shared" si="12"/>
        <v>0</v>
      </c>
      <c r="CL6" s="237">
        <f t="shared" si="12"/>
        <v>0</v>
      </c>
      <c r="CM6" s="237">
        <f t="shared" si="12"/>
        <v>0</v>
      </c>
      <c r="CO6" s="237">
        <f t="shared" ref="CO6:CO7" si="33">IF(AK6&lt;&gt;"Manual",SUM(BJ6:BO6),0)</f>
        <v>6</v>
      </c>
    </row>
    <row r="7" spans="1:98" s="83" customFormat="1" ht="182">
      <c r="B7" s="389">
        <f t="shared" si="3"/>
        <v>3</v>
      </c>
      <c r="C7" s="94" t="s">
        <v>579</v>
      </c>
      <c r="D7" s="96" t="s">
        <v>549</v>
      </c>
      <c r="E7" s="386" t="s">
        <v>30</v>
      </c>
      <c r="F7" s="387">
        <f t="shared" si="13"/>
        <v>6</v>
      </c>
      <c r="G7" s="189"/>
      <c r="H7" s="114"/>
      <c r="I7" s="191" t="s">
        <v>580</v>
      </c>
      <c r="J7" s="87" t="s">
        <v>581</v>
      </c>
      <c r="K7" s="257"/>
      <c r="L7" s="390"/>
      <c r="M7" s="391"/>
      <c r="N7" s="391"/>
      <c r="O7" s="257"/>
      <c r="P7" s="390"/>
      <c r="Q7" s="391"/>
      <c r="R7" s="391"/>
      <c r="S7" s="257"/>
      <c r="T7" s="390"/>
      <c r="U7" s="391"/>
      <c r="V7" s="391"/>
      <c r="W7" s="257"/>
      <c r="X7" s="390"/>
      <c r="Y7" s="391"/>
      <c r="Z7" s="391"/>
      <c r="AA7" s="257"/>
      <c r="AB7" s="390"/>
      <c r="AC7" s="391"/>
      <c r="AD7" s="391"/>
      <c r="AE7" s="257"/>
      <c r="AF7" s="262"/>
      <c r="AG7" s="257"/>
      <c r="AH7" s="257"/>
      <c r="AI7" s="102"/>
      <c r="AK7" s="85" t="s">
        <v>496</v>
      </c>
      <c r="AN7" s="237" t="str">
        <f t="shared" si="14"/>
        <v/>
      </c>
      <c r="AO7" s="237" t="str">
        <f t="shared" si="15"/>
        <v/>
      </c>
      <c r="AP7" s="237" t="str">
        <f t="shared" si="16"/>
        <v/>
      </c>
      <c r="AQ7" s="237" t="str">
        <f t="shared" si="17"/>
        <v/>
      </c>
      <c r="AR7" s="237" t="str">
        <f t="shared" si="18"/>
        <v/>
      </c>
      <c r="AS7" s="237" t="str">
        <f t="shared" si="19"/>
        <v/>
      </c>
      <c r="AU7" s="237">
        <f t="shared" si="20"/>
        <v>6</v>
      </c>
      <c r="AV7" s="237" t="s">
        <v>30</v>
      </c>
      <c r="AW7" s="237">
        <f t="shared" si="21"/>
        <v>1</v>
      </c>
      <c r="AX7" s="237">
        <f t="shared" si="21"/>
        <v>1</v>
      </c>
      <c r="AY7" s="237">
        <f t="shared" si="21"/>
        <v>1</v>
      </c>
      <c r="AZ7" s="237">
        <f t="shared" si="21"/>
        <v>1</v>
      </c>
      <c r="BA7" s="237">
        <f t="shared" si="21"/>
        <v>1</v>
      </c>
      <c r="BB7" s="237">
        <f t="shared" si="22"/>
        <v>1</v>
      </c>
      <c r="BE7" s="237">
        <f t="shared" si="23"/>
        <v>0</v>
      </c>
      <c r="BF7" s="237">
        <f t="shared" si="24"/>
        <v>0</v>
      </c>
      <c r="BG7" s="237">
        <f t="shared" si="25"/>
        <v>0</v>
      </c>
      <c r="BH7" s="237">
        <f t="shared" si="26"/>
        <v>0</v>
      </c>
      <c r="BJ7" s="237">
        <f t="shared" si="27"/>
        <v>1</v>
      </c>
      <c r="BK7" s="237">
        <f t="shared" si="27"/>
        <v>1</v>
      </c>
      <c r="BL7" s="237">
        <f t="shared" si="27"/>
        <v>1</v>
      </c>
      <c r="BM7" s="237">
        <f t="shared" si="27"/>
        <v>1</v>
      </c>
      <c r="BN7" s="237">
        <f t="shared" si="27"/>
        <v>1</v>
      </c>
      <c r="BO7" s="237">
        <f t="shared" si="28"/>
        <v>1</v>
      </c>
      <c r="BP7" s="237">
        <f t="shared" si="7"/>
        <v>0</v>
      </c>
      <c r="BQ7" s="237">
        <f t="shared" si="7"/>
        <v>0</v>
      </c>
      <c r="BR7" s="237">
        <f t="shared" si="7"/>
        <v>0</v>
      </c>
      <c r="BS7" s="237">
        <f t="shared" si="29"/>
        <v>0</v>
      </c>
      <c r="BT7" s="237">
        <f t="shared" si="8"/>
        <v>0</v>
      </c>
      <c r="BU7" s="237">
        <f t="shared" si="8"/>
        <v>0</v>
      </c>
      <c r="BV7" s="237">
        <f t="shared" si="8"/>
        <v>0</v>
      </c>
      <c r="BW7" s="237">
        <f t="shared" si="30"/>
        <v>0</v>
      </c>
      <c r="BX7" s="237">
        <f t="shared" si="9"/>
        <v>0</v>
      </c>
      <c r="BY7" s="237">
        <f t="shared" si="9"/>
        <v>0</v>
      </c>
      <c r="BZ7" s="237">
        <f t="shared" si="9"/>
        <v>0</v>
      </c>
      <c r="CA7" s="237">
        <f t="shared" si="31"/>
        <v>0</v>
      </c>
      <c r="CB7" s="237">
        <f t="shared" si="10"/>
        <v>0</v>
      </c>
      <c r="CC7" s="237">
        <f t="shared" si="10"/>
        <v>0</v>
      </c>
      <c r="CD7" s="237">
        <f t="shared" si="10"/>
        <v>0</v>
      </c>
      <c r="CE7" s="237">
        <f t="shared" si="10"/>
        <v>0</v>
      </c>
      <c r="CF7" s="237">
        <f t="shared" si="32"/>
        <v>0</v>
      </c>
      <c r="CG7" s="237">
        <f t="shared" si="11"/>
        <v>0</v>
      </c>
      <c r="CH7" s="237">
        <f t="shared" si="11"/>
        <v>0</v>
      </c>
      <c r="CI7" s="237">
        <f t="shared" si="11"/>
        <v>0</v>
      </c>
      <c r="CJ7" s="237">
        <f t="shared" si="12"/>
        <v>0</v>
      </c>
      <c r="CK7" s="237">
        <f t="shared" si="12"/>
        <v>0</v>
      </c>
      <c r="CL7" s="237">
        <f t="shared" si="12"/>
        <v>0</v>
      </c>
      <c r="CM7" s="237">
        <f t="shared" si="12"/>
        <v>0</v>
      </c>
      <c r="CO7" s="237">
        <f t="shared" si="33"/>
        <v>6</v>
      </c>
    </row>
    <row r="8" spans="1:98" s="83" customFormat="1" ht="154">
      <c r="B8" s="389">
        <f t="shared" si="3"/>
        <v>4</v>
      </c>
      <c r="C8" s="95"/>
      <c r="D8" s="96" t="s">
        <v>554</v>
      </c>
      <c r="E8" s="386" t="s">
        <v>30</v>
      </c>
      <c r="F8" s="387">
        <f t="shared" si="13"/>
        <v>6</v>
      </c>
      <c r="G8" s="189"/>
      <c r="H8" s="114"/>
      <c r="I8" s="191" t="s">
        <v>577</v>
      </c>
      <c r="J8" s="87" t="s">
        <v>582</v>
      </c>
      <c r="K8" s="257"/>
      <c r="L8" s="390"/>
      <c r="M8" s="391"/>
      <c r="N8" s="391"/>
      <c r="O8" s="257"/>
      <c r="P8" s="390"/>
      <c r="Q8" s="391"/>
      <c r="R8" s="391"/>
      <c r="S8" s="257"/>
      <c r="T8" s="390"/>
      <c r="U8" s="391"/>
      <c r="V8" s="391"/>
      <c r="W8" s="257"/>
      <c r="X8" s="390"/>
      <c r="Y8" s="391"/>
      <c r="Z8" s="391"/>
      <c r="AA8" s="257"/>
      <c r="AB8" s="390"/>
      <c r="AC8" s="391"/>
      <c r="AD8" s="391"/>
      <c r="AE8" s="257"/>
      <c r="AF8" s="262"/>
      <c r="AG8" s="257"/>
      <c r="AH8" s="257"/>
      <c r="AI8" s="102"/>
      <c r="AK8" s="85" t="s">
        <v>496</v>
      </c>
      <c r="AN8" s="237" t="str">
        <f t="shared" ref="AN8:AN18" si="34">IF(K8=0,"",K8)</f>
        <v/>
      </c>
      <c r="AO8" s="237" t="str">
        <f t="shared" ref="AO8:AO18" si="35">IF(O8=0,"",O8)</f>
        <v/>
      </c>
      <c r="AP8" s="237" t="str">
        <f t="shared" ref="AP8:AP18" si="36">IF(S8=0,"",S8)</f>
        <v/>
      </c>
      <c r="AQ8" s="237" t="str">
        <f t="shared" ref="AQ8:AQ18" si="37">IF(W8=0,"",W8)</f>
        <v/>
      </c>
      <c r="AR8" s="237" t="str">
        <f t="shared" si="18"/>
        <v/>
      </c>
      <c r="AS8" s="237" t="str">
        <f t="shared" ref="AS8:AS18" si="38">IF(AE8=0,"",AE8)</f>
        <v/>
      </c>
      <c r="AU8" s="237">
        <f t="shared" ref="AU8:AU18" si="39">SUM(AW8:BB8)</f>
        <v>6</v>
      </c>
      <c r="AV8" s="237" t="s">
        <v>30</v>
      </c>
      <c r="AW8" s="237">
        <f t="shared" ref="AW8:AW18" si="40">IF(AN8&lt;&gt;"-", 1,0)</f>
        <v>1</v>
      </c>
      <c r="AX8" s="237">
        <f t="shared" ref="AX8:AX18" si="41">IF(AO8&lt;&gt;"-", 1,0)</f>
        <v>1</v>
      </c>
      <c r="AY8" s="237">
        <f t="shared" ref="AY8:AY18" si="42">IF(AP8&lt;&gt;"-", 1,0)</f>
        <v>1</v>
      </c>
      <c r="AZ8" s="237">
        <f t="shared" ref="AZ8:BA18" si="43">IF(AQ8&lt;&gt;"-", 1,0)</f>
        <v>1</v>
      </c>
      <c r="BA8" s="237">
        <f t="shared" si="43"/>
        <v>1</v>
      </c>
      <c r="BB8" s="237">
        <f t="shared" ref="BB8:BB18" si="44">IF(AS8&lt;&gt;"-", 1,0)</f>
        <v>1</v>
      </c>
      <c r="BE8" s="237">
        <f t="shared" si="23"/>
        <v>0</v>
      </c>
      <c r="BF8" s="237">
        <f t="shared" si="24"/>
        <v>0</v>
      </c>
      <c r="BG8" s="237">
        <f t="shared" si="25"/>
        <v>0</v>
      </c>
      <c r="BH8" s="237">
        <f t="shared" si="26"/>
        <v>0</v>
      </c>
      <c r="BJ8" s="237">
        <f t="shared" ref="BJ8:BJ18" si="45">IF(OR(AN8="-", AN8="NA"),0,AW8)</f>
        <v>1</v>
      </c>
      <c r="BK8" s="237">
        <f t="shared" ref="BK8:BK18" si="46">IF(OR(AO8="-", AO8="NA"),0,AX8)</f>
        <v>1</v>
      </c>
      <c r="BL8" s="237">
        <f t="shared" ref="BL8:BL18" si="47">IF(OR(AP8="-", AP8="NA"),0,AY8)</f>
        <v>1</v>
      </c>
      <c r="BM8" s="237">
        <f t="shared" ref="BM8:BN18" si="48">IF(OR(AQ8="-", AQ8="NA"),0,AZ8)</f>
        <v>1</v>
      </c>
      <c r="BN8" s="237">
        <f t="shared" si="48"/>
        <v>1</v>
      </c>
      <c r="BO8" s="237">
        <f t="shared" ref="BO8:BO18" si="49">IF(OR(AS8="-", AS8="NA"),0,BB8)</f>
        <v>1</v>
      </c>
      <c r="BP8" s="237">
        <f t="shared" si="7"/>
        <v>0</v>
      </c>
      <c r="BQ8" s="237">
        <f t="shared" si="7"/>
        <v>0</v>
      </c>
      <c r="BR8" s="237">
        <f t="shared" si="7"/>
        <v>0</v>
      </c>
      <c r="BS8" s="237">
        <f t="shared" si="29"/>
        <v>0</v>
      </c>
      <c r="BT8" s="237">
        <f t="shared" si="8"/>
        <v>0</v>
      </c>
      <c r="BU8" s="237">
        <f t="shared" si="8"/>
        <v>0</v>
      </c>
      <c r="BV8" s="237">
        <f t="shared" si="8"/>
        <v>0</v>
      </c>
      <c r="BW8" s="237">
        <f t="shared" si="30"/>
        <v>0</v>
      </c>
      <c r="BX8" s="237">
        <f t="shared" si="9"/>
        <v>0</v>
      </c>
      <c r="BY8" s="237">
        <f t="shared" si="9"/>
        <v>0</v>
      </c>
      <c r="BZ8" s="237">
        <f t="shared" si="9"/>
        <v>0</v>
      </c>
      <c r="CA8" s="237">
        <f t="shared" si="31"/>
        <v>0</v>
      </c>
      <c r="CB8" s="237">
        <f t="shared" si="10"/>
        <v>0</v>
      </c>
      <c r="CC8" s="237">
        <f t="shared" si="10"/>
        <v>0</v>
      </c>
      <c r="CD8" s="237">
        <f t="shared" si="10"/>
        <v>0</v>
      </c>
      <c r="CE8" s="237">
        <f t="shared" si="10"/>
        <v>0</v>
      </c>
      <c r="CF8" s="237">
        <f t="shared" si="32"/>
        <v>0</v>
      </c>
      <c r="CG8" s="237">
        <f t="shared" si="11"/>
        <v>0</v>
      </c>
      <c r="CH8" s="237">
        <f t="shared" si="11"/>
        <v>0</v>
      </c>
      <c r="CI8" s="237">
        <f t="shared" si="11"/>
        <v>0</v>
      </c>
      <c r="CJ8" s="237">
        <f t="shared" si="12"/>
        <v>0</v>
      </c>
      <c r="CK8" s="237">
        <f t="shared" si="12"/>
        <v>0</v>
      </c>
      <c r="CL8" s="237">
        <f t="shared" si="12"/>
        <v>0</v>
      </c>
      <c r="CM8" s="237">
        <f t="shared" si="12"/>
        <v>0</v>
      </c>
      <c r="CO8" s="237">
        <f t="shared" ref="CO8:CO18" si="50">IF(AK8&lt;&gt;"Manual",SUM(BJ8:BO8),0)</f>
        <v>6</v>
      </c>
    </row>
    <row r="9" spans="1:98" s="83" customFormat="1" ht="154">
      <c r="B9" s="389">
        <f t="shared" si="3"/>
        <v>5</v>
      </c>
      <c r="C9" s="94" t="s">
        <v>583</v>
      </c>
      <c r="D9" s="96" t="s">
        <v>549</v>
      </c>
      <c r="E9" s="386" t="s">
        <v>30</v>
      </c>
      <c r="F9" s="387">
        <f t="shared" si="13"/>
        <v>6</v>
      </c>
      <c r="G9" s="189"/>
      <c r="H9" s="114"/>
      <c r="I9" s="191" t="s">
        <v>584</v>
      </c>
      <c r="J9" s="87" t="s">
        <v>585</v>
      </c>
      <c r="K9" s="257"/>
      <c r="L9" s="390"/>
      <c r="M9" s="391"/>
      <c r="N9" s="391"/>
      <c r="O9" s="257"/>
      <c r="P9" s="390"/>
      <c r="Q9" s="391"/>
      <c r="R9" s="391"/>
      <c r="S9" s="257"/>
      <c r="T9" s="390"/>
      <c r="U9" s="391"/>
      <c r="V9" s="391"/>
      <c r="W9" s="257"/>
      <c r="X9" s="390"/>
      <c r="Y9" s="391"/>
      <c r="Z9" s="391"/>
      <c r="AA9" s="257"/>
      <c r="AB9" s="390"/>
      <c r="AC9" s="391"/>
      <c r="AD9" s="391"/>
      <c r="AE9" s="257"/>
      <c r="AF9" s="262"/>
      <c r="AG9" s="257"/>
      <c r="AH9" s="257"/>
      <c r="AI9" s="102"/>
      <c r="AK9" s="85" t="s">
        <v>496</v>
      </c>
      <c r="AN9" s="237" t="str">
        <f t="shared" si="34"/>
        <v/>
      </c>
      <c r="AO9" s="237" t="str">
        <f t="shared" si="35"/>
        <v/>
      </c>
      <c r="AP9" s="237" t="str">
        <f t="shared" si="36"/>
        <v/>
      </c>
      <c r="AQ9" s="237" t="str">
        <f t="shared" si="37"/>
        <v/>
      </c>
      <c r="AR9" s="237" t="str">
        <f t="shared" si="18"/>
        <v/>
      </c>
      <c r="AS9" s="237" t="str">
        <f t="shared" si="38"/>
        <v/>
      </c>
      <c r="AU9" s="237">
        <f t="shared" si="39"/>
        <v>6</v>
      </c>
      <c r="AV9" s="237" t="s">
        <v>30</v>
      </c>
      <c r="AW9" s="237">
        <f t="shared" si="40"/>
        <v>1</v>
      </c>
      <c r="AX9" s="237">
        <f t="shared" si="41"/>
        <v>1</v>
      </c>
      <c r="AY9" s="237">
        <f t="shared" si="42"/>
        <v>1</v>
      </c>
      <c r="AZ9" s="237">
        <f t="shared" si="43"/>
        <v>1</v>
      </c>
      <c r="BA9" s="237">
        <f t="shared" si="43"/>
        <v>1</v>
      </c>
      <c r="BB9" s="237">
        <f t="shared" si="44"/>
        <v>1</v>
      </c>
      <c r="BE9" s="237">
        <f t="shared" si="23"/>
        <v>0</v>
      </c>
      <c r="BF9" s="237">
        <f t="shared" si="24"/>
        <v>0</v>
      </c>
      <c r="BG9" s="237">
        <f t="shared" si="25"/>
        <v>0</v>
      </c>
      <c r="BH9" s="237">
        <f t="shared" si="26"/>
        <v>0</v>
      </c>
      <c r="BJ9" s="237">
        <f t="shared" si="45"/>
        <v>1</v>
      </c>
      <c r="BK9" s="237">
        <f t="shared" si="46"/>
        <v>1</v>
      </c>
      <c r="BL9" s="237">
        <f t="shared" si="47"/>
        <v>1</v>
      </c>
      <c r="BM9" s="237">
        <f t="shared" si="48"/>
        <v>1</v>
      </c>
      <c r="BN9" s="237">
        <f t="shared" si="48"/>
        <v>1</v>
      </c>
      <c r="BO9" s="237">
        <f t="shared" si="49"/>
        <v>1</v>
      </c>
      <c r="BP9" s="237">
        <f t="shared" si="7"/>
        <v>0</v>
      </c>
      <c r="BQ9" s="237">
        <f t="shared" si="7"/>
        <v>0</v>
      </c>
      <c r="BR9" s="237">
        <f t="shared" si="7"/>
        <v>0</v>
      </c>
      <c r="BS9" s="237">
        <f t="shared" si="29"/>
        <v>0</v>
      </c>
      <c r="BT9" s="237">
        <f t="shared" si="8"/>
        <v>0</v>
      </c>
      <c r="BU9" s="237">
        <f t="shared" si="8"/>
        <v>0</v>
      </c>
      <c r="BV9" s="237">
        <f t="shared" si="8"/>
        <v>0</v>
      </c>
      <c r="BW9" s="237">
        <f t="shared" si="30"/>
        <v>0</v>
      </c>
      <c r="BX9" s="237">
        <f t="shared" si="9"/>
        <v>0</v>
      </c>
      <c r="BY9" s="237">
        <f t="shared" si="9"/>
        <v>0</v>
      </c>
      <c r="BZ9" s="237">
        <f t="shared" si="9"/>
        <v>0</v>
      </c>
      <c r="CA9" s="237">
        <f t="shared" si="31"/>
        <v>0</v>
      </c>
      <c r="CB9" s="237">
        <f t="shared" si="10"/>
        <v>0</v>
      </c>
      <c r="CC9" s="237">
        <f t="shared" si="10"/>
        <v>0</v>
      </c>
      <c r="CD9" s="237">
        <f t="shared" si="10"/>
        <v>0</v>
      </c>
      <c r="CE9" s="237">
        <f t="shared" si="10"/>
        <v>0</v>
      </c>
      <c r="CF9" s="237">
        <f t="shared" si="32"/>
        <v>0</v>
      </c>
      <c r="CG9" s="237">
        <f t="shared" si="11"/>
        <v>0</v>
      </c>
      <c r="CH9" s="237">
        <f t="shared" si="11"/>
        <v>0</v>
      </c>
      <c r="CI9" s="237">
        <f t="shared" si="11"/>
        <v>0</v>
      </c>
      <c r="CJ9" s="237">
        <f t="shared" si="12"/>
        <v>0</v>
      </c>
      <c r="CK9" s="237">
        <f t="shared" si="12"/>
        <v>0</v>
      </c>
      <c r="CL9" s="237">
        <f t="shared" si="12"/>
        <v>0</v>
      </c>
      <c r="CM9" s="237">
        <f t="shared" si="12"/>
        <v>0</v>
      </c>
      <c r="CO9" s="237">
        <f t="shared" si="50"/>
        <v>6</v>
      </c>
    </row>
    <row r="10" spans="1:98" s="83" customFormat="1" ht="126">
      <c r="B10" s="389">
        <f t="shared" si="3"/>
        <v>6</v>
      </c>
      <c r="C10" s="95"/>
      <c r="D10" s="96" t="s">
        <v>554</v>
      </c>
      <c r="E10" s="386" t="s">
        <v>30</v>
      </c>
      <c r="F10" s="387">
        <f t="shared" si="13"/>
        <v>6</v>
      </c>
      <c r="G10" s="189"/>
      <c r="H10" s="114"/>
      <c r="I10" s="191" t="s">
        <v>586</v>
      </c>
      <c r="J10" s="87" t="s">
        <v>587</v>
      </c>
      <c r="K10" s="257"/>
      <c r="L10" s="390"/>
      <c r="M10" s="391"/>
      <c r="N10" s="391"/>
      <c r="O10" s="257"/>
      <c r="P10" s="390"/>
      <c r="Q10" s="391"/>
      <c r="R10" s="391"/>
      <c r="S10" s="257"/>
      <c r="T10" s="390"/>
      <c r="U10" s="391"/>
      <c r="V10" s="391"/>
      <c r="W10" s="257"/>
      <c r="X10" s="390"/>
      <c r="Y10" s="391"/>
      <c r="Z10" s="391"/>
      <c r="AA10" s="257"/>
      <c r="AB10" s="390"/>
      <c r="AC10" s="391"/>
      <c r="AD10" s="391"/>
      <c r="AE10" s="257"/>
      <c r="AF10" s="262"/>
      <c r="AG10" s="257"/>
      <c r="AH10" s="257"/>
      <c r="AI10" s="102"/>
      <c r="AK10" s="85" t="s">
        <v>496</v>
      </c>
      <c r="AN10" s="237" t="str">
        <f t="shared" si="34"/>
        <v/>
      </c>
      <c r="AO10" s="237" t="str">
        <f t="shared" si="35"/>
        <v/>
      </c>
      <c r="AP10" s="237" t="str">
        <f t="shared" si="36"/>
        <v/>
      </c>
      <c r="AQ10" s="237" t="str">
        <f t="shared" si="37"/>
        <v/>
      </c>
      <c r="AR10" s="237" t="str">
        <f t="shared" si="18"/>
        <v/>
      </c>
      <c r="AS10" s="237" t="str">
        <f t="shared" si="38"/>
        <v/>
      </c>
      <c r="AU10" s="237">
        <f t="shared" si="39"/>
        <v>6</v>
      </c>
      <c r="AV10" s="237" t="s">
        <v>30</v>
      </c>
      <c r="AW10" s="237">
        <f t="shared" si="40"/>
        <v>1</v>
      </c>
      <c r="AX10" s="237">
        <f t="shared" si="41"/>
        <v>1</v>
      </c>
      <c r="AY10" s="237">
        <f t="shared" si="42"/>
        <v>1</v>
      </c>
      <c r="AZ10" s="237">
        <f t="shared" si="43"/>
        <v>1</v>
      </c>
      <c r="BA10" s="237">
        <f t="shared" si="43"/>
        <v>1</v>
      </c>
      <c r="BB10" s="237">
        <f t="shared" si="44"/>
        <v>1</v>
      </c>
      <c r="BE10" s="237">
        <f t="shared" si="23"/>
        <v>0</v>
      </c>
      <c r="BF10" s="237">
        <f t="shared" si="24"/>
        <v>0</v>
      </c>
      <c r="BG10" s="237">
        <f t="shared" si="25"/>
        <v>0</v>
      </c>
      <c r="BH10" s="237">
        <f t="shared" si="26"/>
        <v>0</v>
      </c>
      <c r="BJ10" s="237">
        <f t="shared" si="45"/>
        <v>1</v>
      </c>
      <c r="BK10" s="237">
        <f t="shared" si="46"/>
        <v>1</v>
      </c>
      <c r="BL10" s="237">
        <f t="shared" si="47"/>
        <v>1</v>
      </c>
      <c r="BM10" s="237">
        <f t="shared" si="48"/>
        <v>1</v>
      </c>
      <c r="BN10" s="237">
        <f t="shared" si="48"/>
        <v>1</v>
      </c>
      <c r="BO10" s="237">
        <f t="shared" si="49"/>
        <v>1</v>
      </c>
      <c r="BP10" s="237">
        <f t="shared" si="7"/>
        <v>0</v>
      </c>
      <c r="BQ10" s="237">
        <f t="shared" si="7"/>
        <v>0</v>
      </c>
      <c r="BR10" s="237">
        <f t="shared" si="7"/>
        <v>0</v>
      </c>
      <c r="BS10" s="237">
        <f t="shared" si="29"/>
        <v>0</v>
      </c>
      <c r="BT10" s="237">
        <f t="shared" si="8"/>
        <v>0</v>
      </c>
      <c r="BU10" s="237">
        <f t="shared" si="8"/>
        <v>0</v>
      </c>
      <c r="BV10" s="237">
        <f t="shared" si="8"/>
        <v>0</v>
      </c>
      <c r="BW10" s="237">
        <f t="shared" si="30"/>
        <v>0</v>
      </c>
      <c r="BX10" s="237">
        <f t="shared" si="9"/>
        <v>0</v>
      </c>
      <c r="BY10" s="237">
        <f t="shared" si="9"/>
        <v>0</v>
      </c>
      <c r="BZ10" s="237">
        <f t="shared" si="9"/>
        <v>0</v>
      </c>
      <c r="CA10" s="237">
        <f t="shared" si="31"/>
        <v>0</v>
      </c>
      <c r="CB10" s="237">
        <f t="shared" si="10"/>
        <v>0</v>
      </c>
      <c r="CC10" s="237">
        <f t="shared" si="10"/>
        <v>0</v>
      </c>
      <c r="CD10" s="237">
        <f t="shared" si="10"/>
        <v>0</v>
      </c>
      <c r="CE10" s="237">
        <f t="shared" si="10"/>
        <v>0</v>
      </c>
      <c r="CF10" s="237">
        <f t="shared" si="32"/>
        <v>0</v>
      </c>
      <c r="CG10" s="237">
        <f t="shared" si="11"/>
        <v>0</v>
      </c>
      <c r="CH10" s="237">
        <f t="shared" si="11"/>
        <v>0</v>
      </c>
      <c r="CI10" s="237">
        <f t="shared" si="11"/>
        <v>0</v>
      </c>
      <c r="CJ10" s="237">
        <f t="shared" si="12"/>
        <v>0</v>
      </c>
      <c r="CK10" s="237">
        <f t="shared" si="12"/>
        <v>0</v>
      </c>
      <c r="CL10" s="237">
        <f t="shared" si="12"/>
        <v>0</v>
      </c>
      <c r="CM10" s="237">
        <f t="shared" si="12"/>
        <v>0</v>
      </c>
      <c r="CO10" s="237">
        <f t="shared" si="50"/>
        <v>6</v>
      </c>
    </row>
    <row r="11" spans="1:98" s="83" customFormat="1" ht="154">
      <c r="B11" s="389">
        <f t="shared" si="3"/>
        <v>7</v>
      </c>
      <c r="C11" s="324" t="s">
        <v>588</v>
      </c>
      <c r="D11" s="96" t="s">
        <v>549</v>
      </c>
      <c r="E11" s="386" t="s">
        <v>30</v>
      </c>
      <c r="F11" s="387">
        <f t="shared" si="13"/>
        <v>6</v>
      </c>
      <c r="G11" s="386" t="s">
        <v>573</v>
      </c>
      <c r="H11" s="572" t="s">
        <v>574</v>
      </c>
      <c r="I11" s="191" t="s">
        <v>575</v>
      </c>
      <c r="J11" s="87" t="s">
        <v>576</v>
      </c>
      <c r="K11" s="257"/>
      <c r="L11" s="390"/>
      <c r="M11" s="391"/>
      <c r="N11" s="391"/>
      <c r="O11" s="257"/>
      <c r="P11" s="390"/>
      <c r="Q11" s="391"/>
      <c r="R11" s="391"/>
      <c r="S11" s="257"/>
      <c r="T11" s="390"/>
      <c r="U11" s="391"/>
      <c r="V11" s="391"/>
      <c r="W11" s="257"/>
      <c r="X11" s="390"/>
      <c r="Y11" s="391"/>
      <c r="Z11" s="391"/>
      <c r="AA11" s="257"/>
      <c r="AB11" s="390"/>
      <c r="AC11" s="391"/>
      <c r="AD11" s="391"/>
      <c r="AE11" s="257"/>
      <c r="AF11" s="262"/>
      <c r="AG11" s="257"/>
      <c r="AH11" s="257"/>
      <c r="AI11" s="102"/>
      <c r="AK11" s="85" t="s">
        <v>496</v>
      </c>
      <c r="AN11" s="237" t="str">
        <f t="shared" si="34"/>
        <v/>
      </c>
      <c r="AO11" s="237" t="str">
        <f t="shared" si="35"/>
        <v/>
      </c>
      <c r="AP11" s="237" t="str">
        <f t="shared" si="36"/>
        <v/>
      </c>
      <c r="AQ11" s="237" t="str">
        <f t="shared" si="37"/>
        <v/>
      </c>
      <c r="AR11" s="237" t="str">
        <f t="shared" si="18"/>
        <v/>
      </c>
      <c r="AS11" s="237" t="str">
        <f t="shared" si="38"/>
        <v/>
      </c>
      <c r="AU11" s="237">
        <f t="shared" si="39"/>
        <v>6</v>
      </c>
      <c r="AV11" s="237" t="s">
        <v>30</v>
      </c>
      <c r="AW11" s="237">
        <f t="shared" si="40"/>
        <v>1</v>
      </c>
      <c r="AX11" s="237">
        <f t="shared" si="41"/>
        <v>1</v>
      </c>
      <c r="AY11" s="237">
        <f t="shared" si="42"/>
        <v>1</v>
      </c>
      <c r="AZ11" s="237">
        <f t="shared" si="43"/>
        <v>1</v>
      </c>
      <c r="BA11" s="237">
        <f t="shared" si="43"/>
        <v>1</v>
      </c>
      <c r="BB11" s="237">
        <f t="shared" si="44"/>
        <v>1</v>
      </c>
      <c r="BE11" s="237">
        <f t="shared" si="23"/>
        <v>0</v>
      </c>
      <c r="BF11" s="237">
        <f t="shared" si="24"/>
        <v>0</v>
      </c>
      <c r="BG11" s="237">
        <f t="shared" si="25"/>
        <v>0</v>
      </c>
      <c r="BH11" s="237">
        <f t="shared" si="26"/>
        <v>0</v>
      </c>
      <c r="BJ11" s="237">
        <f t="shared" si="45"/>
        <v>1</v>
      </c>
      <c r="BK11" s="237">
        <f t="shared" si="46"/>
        <v>1</v>
      </c>
      <c r="BL11" s="237">
        <f t="shared" si="47"/>
        <v>1</v>
      </c>
      <c r="BM11" s="237">
        <f t="shared" si="48"/>
        <v>1</v>
      </c>
      <c r="BN11" s="237">
        <f t="shared" si="48"/>
        <v>1</v>
      </c>
      <c r="BO11" s="237">
        <f t="shared" si="49"/>
        <v>1</v>
      </c>
      <c r="BP11" s="237">
        <f t="shared" si="7"/>
        <v>0</v>
      </c>
      <c r="BQ11" s="237">
        <f t="shared" si="7"/>
        <v>0</v>
      </c>
      <c r="BR11" s="237">
        <f t="shared" si="7"/>
        <v>0</v>
      </c>
      <c r="BS11" s="237">
        <f t="shared" si="29"/>
        <v>0</v>
      </c>
      <c r="BT11" s="237">
        <f t="shared" si="8"/>
        <v>0</v>
      </c>
      <c r="BU11" s="237">
        <f t="shared" si="8"/>
        <v>0</v>
      </c>
      <c r="BV11" s="237">
        <f t="shared" si="8"/>
        <v>0</v>
      </c>
      <c r="BW11" s="237">
        <f t="shared" si="30"/>
        <v>0</v>
      </c>
      <c r="BX11" s="237">
        <f t="shared" si="9"/>
        <v>0</v>
      </c>
      <c r="BY11" s="237">
        <f t="shared" si="9"/>
        <v>0</v>
      </c>
      <c r="BZ11" s="237">
        <f t="shared" si="9"/>
        <v>0</v>
      </c>
      <c r="CA11" s="237">
        <f t="shared" si="31"/>
        <v>0</v>
      </c>
      <c r="CB11" s="237">
        <f t="shared" si="10"/>
        <v>0</v>
      </c>
      <c r="CC11" s="237">
        <f t="shared" si="10"/>
        <v>0</v>
      </c>
      <c r="CD11" s="237">
        <f t="shared" si="10"/>
        <v>0</v>
      </c>
      <c r="CE11" s="237">
        <f t="shared" si="10"/>
        <v>0</v>
      </c>
      <c r="CF11" s="237">
        <f t="shared" si="32"/>
        <v>0</v>
      </c>
      <c r="CG11" s="237">
        <f t="shared" si="11"/>
        <v>0</v>
      </c>
      <c r="CH11" s="237">
        <f t="shared" si="11"/>
        <v>0</v>
      </c>
      <c r="CI11" s="237">
        <f t="shared" si="11"/>
        <v>0</v>
      </c>
      <c r="CJ11" s="237">
        <f t="shared" si="12"/>
        <v>0</v>
      </c>
      <c r="CK11" s="237">
        <f t="shared" si="12"/>
        <v>0</v>
      </c>
      <c r="CL11" s="237">
        <f t="shared" si="12"/>
        <v>0</v>
      </c>
      <c r="CM11" s="237">
        <f t="shared" si="12"/>
        <v>0</v>
      </c>
      <c r="CO11" s="237">
        <f t="shared" si="50"/>
        <v>6</v>
      </c>
    </row>
    <row r="12" spans="1:98" s="83" customFormat="1" ht="154">
      <c r="B12" s="389">
        <f t="shared" si="3"/>
        <v>8</v>
      </c>
      <c r="C12" s="95"/>
      <c r="D12" s="96" t="s">
        <v>554</v>
      </c>
      <c r="E12" s="386" t="s">
        <v>30</v>
      </c>
      <c r="F12" s="387">
        <f t="shared" si="13"/>
        <v>6</v>
      </c>
      <c r="G12" s="189"/>
      <c r="H12" s="570"/>
      <c r="I12" s="191" t="s">
        <v>577</v>
      </c>
      <c r="J12" s="87" t="s">
        <v>578</v>
      </c>
      <c r="K12" s="257"/>
      <c r="L12" s="390"/>
      <c r="M12" s="391"/>
      <c r="N12" s="391"/>
      <c r="O12" s="257"/>
      <c r="P12" s="390"/>
      <c r="Q12" s="391"/>
      <c r="R12" s="391"/>
      <c r="S12" s="257"/>
      <c r="T12" s="390"/>
      <c r="U12" s="391"/>
      <c r="V12" s="391"/>
      <c r="W12" s="257"/>
      <c r="X12" s="390"/>
      <c r="Y12" s="391"/>
      <c r="Z12" s="391"/>
      <c r="AA12" s="257"/>
      <c r="AB12" s="390"/>
      <c r="AC12" s="391"/>
      <c r="AD12" s="391"/>
      <c r="AE12" s="257"/>
      <c r="AF12" s="262"/>
      <c r="AG12" s="257"/>
      <c r="AH12" s="257"/>
      <c r="AI12" s="102"/>
      <c r="AK12" s="85" t="s">
        <v>496</v>
      </c>
      <c r="AN12" s="237" t="str">
        <f t="shared" si="34"/>
        <v/>
      </c>
      <c r="AO12" s="237" t="str">
        <f t="shared" si="35"/>
        <v/>
      </c>
      <c r="AP12" s="237" t="str">
        <f t="shared" si="36"/>
        <v/>
      </c>
      <c r="AQ12" s="237" t="str">
        <f t="shared" si="37"/>
        <v/>
      </c>
      <c r="AR12" s="237" t="str">
        <f t="shared" si="18"/>
        <v/>
      </c>
      <c r="AS12" s="237" t="str">
        <f t="shared" si="38"/>
        <v/>
      </c>
      <c r="AU12" s="237">
        <f t="shared" si="39"/>
        <v>6</v>
      </c>
      <c r="AV12" s="237" t="s">
        <v>30</v>
      </c>
      <c r="AW12" s="237">
        <f t="shared" si="40"/>
        <v>1</v>
      </c>
      <c r="AX12" s="237">
        <f t="shared" si="41"/>
        <v>1</v>
      </c>
      <c r="AY12" s="237">
        <f t="shared" si="42"/>
        <v>1</v>
      </c>
      <c r="AZ12" s="237">
        <f t="shared" si="43"/>
        <v>1</v>
      </c>
      <c r="BA12" s="237">
        <f t="shared" si="43"/>
        <v>1</v>
      </c>
      <c r="BB12" s="237">
        <f t="shared" si="44"/>
        <v>1</v>
      </c>
      <c r="BE12" s="237">
        <f t="shared" si="23"/>
        <v>0</v>
      </c>
      <c r="BF12" s="237">
        <f t="shared" si="24"/>
        <v>0</v>
      </c>
      <c r="BG12" s="237">
        <f t="shared" si="25"/>
        <v>0</v>
      </c>
      <c r="BH12" s="237">
        <f t="shared" si="26"/>
        <v>0</v>
      </c>
      <c r="BJ12" s="237">
        <f t="shared" si="45"/>
        <v>1</v>
      </c>
      <c r="BK12" s="237">
        <f t="shared" si="46"/>
        <v>1</v>
      </c>
      <c r="BL12" s="237">
        <f t="shared" si="47"/>
        <v>1</v>
      </c>
      <c r="BM12" s="237">
        <f t="shared" si="48"/>
        <v>1</v>
      </c>
      <c r="BN12" s="237">
        <f t="shared" si="48"/>
        <v>1</v>
      </c>
      <c r="BO12" s="237">
        <f t="shared" si="49"/>
        <v>1</v>
      </c>
      <c r="BP12" s="237">
        <f t="shared" si="7"/>
        <v>0</v>
      </c>
      <c r="BQ12" s="237">
        <f t="shared" si="7"/>
        <v>0</v>
      </c>
      <c r="BR12" s="237">
        <f t="shared" si="7"/>
        <v>0</v>
      </c>
      <c r="BS12" s="237">
        <f t="shared" si="29"/>
        <v>0</v>
      </c>
      <c r="BT12" s="237">
        <f t="shared" si="8"/>
        <v>0</v>
      </c>
      <c r="BU12" s="237">
        <f t="shared" si="8"/>
        <v>0</v>
      </c>
      <c r="BV12" s="237">
        <f t="shared" si="8"/>
        <v>0</v>
      </c>
      <c r="BW12" s="237">
        <f t="shared" si="30"/>
        <v>0</v>
      </c>
      <c r="BX12" s="237">
        <f t="shared" si="9"/>
        <v>0</v>
      </c>
      <c r="BY12" s="237">
        <f t="shared" si="9"/>
        <v>0</v>
      </c>
      <c r="BZ12" s="237">
        <f t="shared" si="9"/>
        <v>0</v>
      </c>
      <c r="CA12" s="237">
        <f t="shared" si="31"/>
        <v>0</v>
      </c>
      <c r="CB12" s="237">
        <f t="shared" si="10"/>
        <v>0</v>
      </c>
      <c r="CC12" s="237">
        <f t="shared" si="10"/>
        <v>0</v>
      </c>
      <c r="CD12" s="237">
        <f t="shared" si="10"/>
        <v>0</v>
      </c>
      <c r="CE12" s="237">
        <f t="shared" si="10"/>
        <v>0</v>
      </c>
      <c r="CF12" s="237">
        <f t="shared" si="32"/>
        <v>0</v>
      </c>
      <c r="CG12" s="237">
        <f t="shared" si="11"/>
        <v>0</v>
      </c>
      <c r="CH12" s="237">
        <f t="shared" si="11"/>
        <v>0</v>
      </c>
      <c r="CI12" s="237">
        <f t="shared" si="11"/>
        <v>0</v>
      </c>
      <c r="CJ12" s="237">
        <f t="shared" si="12"/>
        <v>0</v>
      </c>
      <c r="CK12" s="237">
        <f t="shared" si="12"/>
        <v>0</v>
      </c>
      <c r="CL12" s="237">
        <f t="shared" si="12"/>
        <v>0</v>
      </c>
      <c r="CM12" s="237">
        <f t="shared" si="12"/>
        <v>0</v>
      </c>
      <c r="CO12" s="237">
        <f t="shared" si="50"/>
        <v>6</v>
      </c>
    </row>
    <row r="13" spans="1:98" s="83" customFormat="1" ht="182">
      <c r="B13" s="389">
        <f t="shared" si="3"/>
        <v>9</v>
      </c>
      <c r="C13" s="94" t="s">
        <v>589</v>
      </c>
      <c r="D13" s="96" t="s">
        <v>549</v>
      </c>
      <c r="E13" s="386" t="s">
        <v>30</v>
      </c>
      <c r="F13" s="387">
        <f t="shared" si="13"/>
        <v>6</v>
      </c>
      <c r="G13" s="189"/>
      <c r="H13" s="114"/>
      <c r="I13" s="191" t="s">
        <v>580</v>
      </c>
      <c r="J13" s="87" t="s">
        <v>581</v>
      </c>
      <c r="K13" s="257"/>
      <c r="L13" s="390"/>
      <c r="M13" s="391"/>
      <c r="N13" s="391"/>
      <c r="O13" s="257"/>
      <c r="P13" s="390"/>
      <c r="Q13" s="391"/>
      <c r="R13" s="391"/>
      <c r="S13" s="257"/>
      <c r="T13" s="390"/>
      <c r="U13" s="391"/>
      <c r="V13" s="391"/>
      <c r="W13" s="257"/>
      <c r="X13" s="390"/>
      <c r="Y13" s="391"/>
      <c r="Z13" s="391"/>
      <c r="AA13" s="257"/>
      <c r="AB13" s="390"/>
      <c r="AC13" s="391"/>
      <c r="AD13" s="391"/>
      <c r="AE13" s="257"/>
      <c r="AF13" s="262"/>
      <c r="AG13" s="257"/>
      <c r="AH13" s="257"/>
      <c r="AI13" s="102"/>
      <c r="AK13" s="85" t="s">
        <v>496</v>
      </c>
      <c r="AN13" s="237" t="str">
        <f t="shared" si="34"/>
        <v/>
      </c>
      <c r="AO13" s="237" t="str">
        <f t="shared" si="35"/>
        <v/>
      </c>
      <c r="AP13" s="237" t="str">
        <f t="shared" si="36"/>
        <v/>
      </c>
      <c r="AQ13" s="237" t="str">
        <f t="shared" si="37"/>
        <v/>
      </c>
      <c r="AR13" s="237" t="str">
        <f t="shared" si="18"/>
        <v/>
      </c>
      <c r="AS13" s="237" t="str">
        <f t="shared" si="38"/>
        <v/>
      </c>
      <c r="AU13" s="237">
        <f t="shared" si="39"/>
        <v>6</v>
      </c>
      <c r="AV13" s="237" t="s">
        <v>30</v>
      </c>
      <c r="AW13" s="237">
        <f t="shared" si="40"/>
        <v>1</v>
      </c>
      <c r="AX13" s="237">
        <f t="shared" si="41"/>
        <v>1</v>
      </c>
      <c r="AY13" s="237">
        <f t="shared" si="42"/>
        <v>1</v>
      </c>
      <c r="AZ13" s="237">
        <f t="shared" si="43"/>
        <v>1</v>
      </c>
      <c r="BA13" s="237">
        <f t="shared" si="43"/>
        <v>1</v>
      </c>
      <c r="BB13" s="237">
        <f t="shared" si="44"/>
        <v>1</v>
      </c>
      <c r="BE13" s="237">
        <f t="shared" si="23"/>
        <v>0</v>
      </c>
      <c r="BF13" s="237">
        <f t="shared" si="24"/>
        <v>0</v>
      </c>
      <c r="BG13" s="237">
        <f t="shared" si="25"/>
        <v>0</v>
      </c>
      <c r="BH13" s="237">
        <f t="shared" si="26"/>
        <v>0</v>
      </c>
      <c r="BJ13" s="237">
        <f t="shared" si="45"/>
        <v>1</v>
      </c>
      <c r="BK13" s="237">
        <f t="shared" si="46"/>
        <v>1</v>
      </c>
      <c r="BL13" s="237">
        <f t="shared" si="47"/>
        <v>1</v>
      </c>
      <c r="BM13" s="237">
        <f t="shared" si="48"/>
        <v>1</v>
      </c>
      <c r="BN13" s="237">
        <f t="shared" si="48"/>
        <v>1</v>
      </c>
      <c r="BO13" s="237">
        <f t="shared" si="49"/>
        <v>1</v>
      </c>
      <c r="BP13" s="237">
        <f t="shared" si="7"/>
        <v>0</v>
      </c>
      <c r="BQ13" s="237">
        <f t="shared" si="7"/>
        <v>0</v>
      </c>
      <c r="BR13" s="237">
        <f t="shared" si="7"/>
        <v>0</v>
      </c>
      <c r="BS13" s="237">
        <f t="shared" si="29"/>
        <v>0</v>
      </c>
      <c r="BT13" s="237">
        <f t="shared" si="8"/>
        <v>0</v>
      </c>
      <c r="BU13" s="237">
        <f t="shared" si="8"/>
        <v>0</v>
      </c>
      <c r="BV13" s="237">
        <f t="shared" si="8"/>
        <v>0</v>
      </c>
      <c r="BW13" s="237">
        <f t="shared" si="30"/>
        <v>0</v>
      </c>
      <c r="BX13" s="237">
        <f t="shared" si="9"/>
        <v>0</v>
      </c>
      <c r="BY13" s="237">
        <f t="shared" si="9"/>
        <v>0</v>
      </c>
      <c r="BZ13" s="237">
        <f t="shared" si="9"/>
        <v>0</v>
      </c>
      <c r="CA13" s="237">
        <f t="shared" si="31"/>
        <v>0</v>
      </c>
      <c r="CB13" s="237">
        <f t="shared" si="10"/>
        <v>0</v>
      </c>
      <c r="CC13" s="237">
        <f t="shared" si="10"/>
        <v>0</v>
      </c>
      <c r="CD13" s="237">
        <f t="shared" si="10"/>
        <v>0</v>
      </c>
      <c r="CE13" s="237">
        <f t="shared" si="10"/>
        <v>0</v>
      </c>
      <c r="CF13" s="237">
        <f t="shared" si="32"/>
        <v>0</v>
      </c>
      <c r="CG13" s="237">
        <f t="shared" si="11"/>
        <v>0</v>
      </c>
      <c r="CH13" s="237">
        <f t="shared" si="11"/>
        <v>0</v>
      </c>
      <c r="CI13" s="237">
        <f t="shared" si="11"/>
        <v>0</v>
      </c>
      <c r="CJ13" s="237">
        <f t="shared" si="12"/>
        <v>0</v>
      </c>
      <c r="CK13" s="237">
        <f t="shared" si="12"/>
        <v>0</v>
      </c>
      <c r="CL13" s="237">
        <f t="shared" si="12"/>
        <v>0</v>
      </c>
      <c r="CM13" s="237">
        <f t="shared" si="12"/>
        <v>0</v>
      </c>
      <c r="CO13" s="237">
        <f t="shared" si="50"/>
        <v>6</v>
      </c>
    </row>
    <row r="14" spans="1:98" s="83" customFormat="1" ht="154">
      <c r="B14" s="389">
        <f t="shared" si="3"/>
        <v>10</v>
      </c>
      <c r="C14" s="95"/>
      <c r="D14" s="96" t="s">
        <v>554</v>
      </c>
      <c r="E14" s="386" t="s">
        <v>30</v>
      </c>
      <c r="F14" s="387">
        <f t="shared" si="13"/>
        <v>6</v>
      </c>
      <c r="G14" s="189"/>
      <c r="H14" s="114"/>
      <c r="I14" s="191" t="s">
        <v>577</v>
      </c>
      <c r="J14" s="87" t="s">
        <v>582</v>
      </c>
      <c r="K14" s="257"/>
      <c r="L14" s="390"/>
      <c r="M14" s="391"/>
      <c r="N14" s="391"/>
      <c r="O14" s="257"/>
      <c r="P14" s="390"/>
      <c r="Q14" s="391"/>
      <c r="R14" s="391"/>
      <c r="S14" s="257"/>
      <c r="T14" s="390"/>
      <c r="U14" s="391"/>
      <c r="V14" s="391"/>
      <c r="W14" s="257"/>
      <c r="X14" s="390"/>
      <c r="Y14" s="391"/>
      <c r="Z14" s="391"/>
      <c r="AA14" s="257"/>
      <c r="AB14" s="390"/>
      <c r="AC14" s="391"/>
      <c r="AD14" s="391"/>
      <c r="AE14" s="257"/>
      <c r="AF14" s="262"/>
      <c r="AG14" s="257"/>
      <c r="AH14" s="257"/>
      <c r="AI14" s="102"/>
      <c r="AK14" s="85" t="s">
        <v>496</v>
      </c>
      <c r="AN14" s="237" t="str">
        <f t="shared" si="34"/>
        <v/>
      </c>
      <c r="AO14" s="237" t="str">
        <f t="shared" si="35"/>
        <v/>
      </c>
      <c r="AP14" s="237" t="str">
        <f t="shared" si="36"/>
        <v/>
      </c>
      <c r="AQ14" s="237" t="str">
        <f t="shared" si="37"/>
        <v/>
      </c>
      <c r="AR14" s="237" t="str">
        <f t="shared" si="18"/>
        <v/>
      </c>
      <c r="AS14" s="237" t="str">
        <f t="shared" si="38"/>
        <v/>
      </c>
      <c r="AU14" s="237">
        <f t="shared" si="39"/>
        <v>6</v>
      </c>
      <c r="AV14" s="237" t="s">
        <v>30</v>
      </c>
      <c r="AW14" s="237">
        <f t="shared" si="40"/>
        <v>1</v>
      </c>
      <c r="AX14" s="237">
        <f t="shared" si="41"/>
        <v>1</v>
      </c>
      <c r="AY14" s="237">
        <f t="shared" si="42"/>
        <v>1</v>
      </c>
      <c r="AZ14" s="237">
        <f t="shared" si="43"/>
        <v>1</v>
      </c>
      <c r="BA14" s="237">
        <f t="shared" si="43"/>
        <v>1</v>
      </c>
      <c r="BB14" s="237">
        <f t="shared" si="44"/>
        <v>1</v>
      </c>
      <c r="BE14" s="237">
        <f t="shared" si="23"/>
        <v>0</v>
      </c>
      <c r="BF14" s="237">
        <f t="shared" si="24"/>
        <v>0</v>
      </c>
      <c r="BG14" s="237">
        <f t="shared" si="25"/>
        <v>0</v>
      </c>
      <c r="BH14" s="237">
        <f t="shared" si="26"/>
        <v>0</v>
      </c>
      <c r="BJ14" s="237">
        <f t="shared" si="45"/>
        <v>1</v>
      </c>
      <c r="BK14" s="237">
        <f t="shared" si="46"/>
        <v>1</v>
      </c>
      <c r="BL14" s="237">
        <f t="shared" si="47"/>
        <v>1</v>
      </c>
      <c r="BM14" s="237">
        <f t="shared" si="48"/>
        <v>1</v>
      </c>
      <c r="BN14" s="237">
        <f t="shared" si="48"/>
        <v>1</v>
      </c>
      <c r="BO14" s="237">
        <f t="shared" si="49"/>
        <v>1</v>
      </c>
      <c r="BP14" s="237">
        <f t="shared" si="7"/>
        <v>0</v>
      </c>
      <c r="BQ14" s="237">
        <f t="shared" si="7"/>
        <v>0</v>
      </c>
      <c r="BR14" s="237">
        <f t="shared" si="7"/>
        <v>0</v>
      </c>
      <c r="BS14" s="237">
        <f t="shared" si="29"/>
        <v>0</v>
      </c>
      <c r="BT14" s="237">
        <f t="shared" si="8"/>
        <v>0</v>
      </c>
      <c r="BU14" s="237">
        <f t="shared" si="8"/>
        <v>0</v>
      </c>
      <c r="BV14" s="237">
        <f t="shared" si="8"/>
        <v>0</v>
      </c>
      <c r="BW14" s="237">
        <f t="shared" si="30"/>
        <v>0</v>
      </c>
      <c r="BX14" s="237">
        <f t="shared" si="9"/>
        <v>0</v>
      </c>
      <c r="BY14" s="237">
        <f t="shared" si="9"/>
        <v>0</v>
      </c>
      <c r="BZ14" s="237">
        <f t="shared" si="9"/>
        <v>0</v>
      </c>
      <c r="CA14" s="237">
        <f t="shared" si="31"/>
        <v>0</v>
      </c>
      <c r="CB14" s="237">
        <f t="shared" si="10"/>
        <v>0</v>
      </c>
      <c r="CC14" s="237">
        <f t="shared" si="10"/>
        <v>0</v>
      </c>
      <c r="CD14" s="237">
        <f t="shared" si="10"/>
        <v>0</v>
      </c>
      <c r="CE14" s="237">
        <f t="shared" si="10"/>
        <v>0</v>
      </c>
      <c r="CF14" s="237">
        <f t="shared" si="32"/>
        <v>0</v>
      </c>
      <c r="CG14" s="237">
        <f t="shared" si="11"/>
        <v>0</v>
      </c>
      <c r="CH14" s="237">
        <f t="shared" si="11"/>
        <v>0</v>
      </c>
      <c r="CI14" s="237">
        <f t="shared" si="11"/>
        <v>0</v>
      </c>
      <c r="CJ14" s="237">
        <f t="shared" si="12"/>
        <v>0</v>
      </c>
      <c r="CK14" s="237">
        <f t="shared" si="12"/>
        <v>0</v>
      </c>
      <c r="CL14" s="237">
        <f t="shared" si="12"/>
        <v>0</v>
      </c>
      <c r="CM14" s="237">
        <f t="shared" si="12"/>
        <v>0</v>
      </c>
      <c r="CO14" s="237">
        <f t="shared" si="50"/>
        <v>6</v>
      </c>
    </row>
    <row r="15" spans="1:98" s="83" customFormat="1" ht="154">
      <c r="B15" s="389">
        <f t="shared" si="3"/>
        <v>11</v>
      </c>
      <c r="C15" s="94" t="s">
        <v>590</v>
      </c>
      <c r="D15" s="96" t="s">
        <v>549</v>
      </c>
      <c r="E15" s="386" t="s">
        <v>30</v>
      </c>
      <c r="F15" s="387">
        <f t="shared" si="13"/>
        <v>6</v>
      </c>
      <c r="G15" s="189"/>
      <c r="H15" s="114"/>
      <c r="I15" s="191" t="s">
        <v>584</v>
      </c>
      <c r="J15" s="87" t="s">
        <v>585</v>
      </c>
      <c r="K15" s="257"/>
      <c r="L15" s="390"/>
      <c r="M15" s="391"/>
      <c r="N15" s="391"/>
      <c r="O15" s="257"/>
      <c r="P15" s="390"/>
      <c r="Q15" s="391"/>
      <c r="R15" s="391"/>
      <c r="S15" s="257"/>
      <c r="T15" s="390"/>
      <c r="U15" s="391"/>
      <c r="V15" s="391"/>
      <c r="W15" s="257"/>
      <c r="X15" s="390"/>
      <c r="Y15" s="391"/>
      <c r="Z15" s="391"/>
      <c r="AA15" s="257"/>
      <c r="AB15" s="390"/>
      <c r="AC15" s="391"/>
      <c r="AD15" s="391"/>
      <c r="AE15" s="257"/>
      <c r="AF15" s="262"/>
      <c r="AG15" s="257"/>
      <c r="AH15" s="257"/>
      <c r="AI15" s="102"/>
      <c r="AK15" s="85" t="s">
        <v>496</v>
      </c>
      <c r="AN15" s="237" t="str">
        <f t="shared" si="34"/>
        <v/>
      </c>
      <c r="AO15" s="237" t="str">
        <f t="shared" si="35"/>
        <v/>
      </c>
      <c r="AP15" s="237" t="str">
        <f t="shared" si="36"/>
        <v/>
      </c>
      <c r="AQ15" s="237" t="str">
        <f t="shared" si="37"/>
        <v/>
      </c>
      <c r="AR15" s="237" t="str">
        <f t="shared" si="18"/>
        <v/>
      </c>
      <c r="AS15" s="237" t="str">
        <f t="shared" si="38"/>
        <v/>
      </c>
      <c r="AU15" s="237">
        <f t="shared" si="39"/>
        <v>6</v>
      </c>
      <c r="AV15" s="237" t="s">
        <v>30</v>
      </c>
      <c r="AW15" s="237">
        <f t="shared" si="40"/>
        <v>1</v>
      </c>
      <c r="AX15" s="237">
        <f t="shared" si="41"/>
        <v>1</v>
      </c>
      <c r="AY15" s="237">
        <f t="shared" si="42"/>
        <v>1</v>
      </c>
      <c r="AZ15" s="237">
        <f t="shared" si="43"/>
        <v>1</v>
      </c>
      <c r="BA15" s="237">
        <f t="shared" si="43"/>
        <v>1</v>
      </c>
      <c r="BB15" s="237">
        <f t="shared" si="44"/>
        <v>1</v>
      </c>
      <c r="BE15" s="237">
        <f t="shared" si="23"/>
        <v>0</v>
      </c>
      <c r="BF15" s="237">
        <f t="shared" si="24"/>
        <v>0</v>
      </c>
      <c r="BG15" s="237">
        <f t="shared" si="25"/>
        <v>0</v>
      </c>
      <c r="BH15" s="237">
        <f t="shared" si="26"/>
        <v>0</v>
      </c>
      <c r="BJ15" s="237">
        <f t="shared" si="45"/>
        <v>1</v>
      </c>
      <c r="BK15" s="237">
        <f t="shared" si="46"/>
        <v>1</v>
      </c>
      <c r="BL15" s="237">
        <f t="shared" si="47"/>
        <v>1</v>
      </c>
      <c r="BM15" s="237">
        <f t="shared" si="48"/>
        <v>1</v>
      </c>
      <c r="BN15" s="237">
        <f t="shared" si="48"/>
        <v>1</v>
      </c>
      <c r="BO15" s="237">
        <f t="shared" si="49"/>
        <v>1</v>
      </c>
      <c r="BP15" s="237">
        <f t="shared" si="7"/>
        <v>0</v>
      </c>
      <c r="BQ15" s="237">
        <f t="shared" si="7"/>
        <v>0</v>
      </c>
      <c r="BR15" s="237">
        <f t="shared" si="7"/>
        <v>0</v>
      </c>
      <c r="BS15" s="237">
        <f t="shared" si="29"/>
        <v>0</v>
      </c>
      <c r="BT15" s="237">
        <f t="shared" si="8"/>
        <v>0</v>
      </c>
      <c r="BU15" s="237">
        <f t="shared" si="8"/>
        <v>0</v>
      </c>
      <c r="BV15" s="237">
        <f t="shared" si="8"/>
        <v>0</v>
      </c>
      <c r="BW15" s="237">
        <f t="shared" si="30"/>
        <v>0</v>
      </c>
      <c r="BX15" s="237">
        <f t="shared" si="9"/>
        <v>0</v>
      </c>
      <c r="BY15" s="237">
        <f t="shared" si="9"/>
        <v>0</v>
      </c>
      <c r="BZ15" s="237">
        <f t="shared" si="9"/>
        <v>0</v>
      </c>
      <c r="CA15" s="237">
        <f t="shared" si="31"/>
        <v>0</v>
      </c>
      <c r="CB15" s="237">
        <f t="shared" si="10"/>
        <v>0</v>
      </c>
      <c r="CC15" s="237">
        <f t="shared" si="10"/>
        <v>0</v>
      </c>
      <c r="CD15" s="237">
        <f t="shared" si="10"/>
        <v>0</v>
      </c>
      <c r="CE15" s="237">
        <f t="shared" si="10"/>
        <v>0</v>
      </c>
      <c r="CF15" s="237">
        <f t="shared" si="32"/>
        <v>0</v>
      </c>
      <c r="CG15" s="237">
        <f t="shared" si="11"/>
        <v>0</v>
      </c>
      <c r="CH15" s="237">
        <f t="shared" si="11"/>
        <v>0</v>
      </c>
      <c r="CI15" s="237">
        <f t="shared" si="11"/>
        <v>0</v>
      </c>
      <c r="CJ15" s="237">
        <f t="shared" si="12"/>
        <v>0</v>
      </c>
      <c r="CK15" s="237">
        <f t="shared" si="12"/>
        <v>0</v>
      </c>
      <c r="CL15" s="237">
        <f t="shared" si="12"/>
        <v>0</v>
      </c>
      <c r="CM15" s="237">
        <f t="shared" si="12"/>
        <v>0</v>
      </c>
      <c r="CO15" s="237">
        <f t="shared" si="50"/>
        <v>6</v>
      </c>
    </row>
    <row r="16" spans="1:98" s="83" customFormat="1" ht="126">
      <c r="B16" s="389">
        <f t="shared" si="3"/>
        <v>12</v>
      </c>
      <c r="C16" s="95"/>
      <c r="D16" s="96" t="s">
        <v>554</v>
      </c>
      <c r="E16" s="386" t="s">
        <v>30</v>
      </c>
      <c r="F16" s="387">
        <f t="shared" si="13"/>
        <v>6</v>
      </c>
      <c r="G16" s="190"/>
      <c r="H16" s="252"/>
      <c r="I16" s="191" t="s">
        <v>586</v>
      </c>
      <c r="J16" s="87" t="s">
        <v>587</v>
      </c>
      <c r="K16" s="257"/>
      <c r="L16" s="390"/>
      <c r="M16" s="391"/>
      <c r="N16" s="391"/>
      <c r="O16" s="257"/>
      <c r="P16" s="390"/>
      <c r="Q16" s="391"/>
      <c r="R16" s="391"/>
      <c r="S16" s="257"/>
      <c r="T16" s="390"/>
      <c r="U16" s="391"/>
      <c r="V16" s="391"/>
      <c r="W16" s="257"/>
      <c r="X16" s="390"/>
      <c r="Y16" s="391"/>
      <c r="Z16" s="391"/>
      <c r="AA16" s="257"/>
      <c r="AB16" s="390"/>
      <c r="AC16" s="391"/>
      <c r="AD16" s="391"/>
      <c r="AE16" s="257"/>
      <c r="AF16" s="262"/>
      <c r="AG16" s="257"/>
      <c r="AH16" s="257"/>
      <c r="AI16" s="102"/>
      <c r="AK16" s="85" t="s">
        <v>496</v>
      </c>
      <c r="AN16" s="237" t="str">
        <f t="shared" si="34"/>
        <v/>
      </c>
      <c r="AO16" s="237" t="str">
        <f t="shared" si="35"/>
        <v/>
      </c>
      <c r="AP16" s="237" t="str">
        <f t="shared" si="36"/>
        <v/>
      </c>
      <c r="AQ16" s="237" t="str">
        <f t="shared" si="37"/>
        <v/>
      </c>
      <c r="AR16" s="237" t="str">
        <f t="shared" si="18"/>
        <v/>
      </c>
      <c r="AS16" s="237" t="str">
        <f t="shared" si="38"/>
        <v/>
      </c>
      <c r="AU16" s="237">
        <f t="shared" si="39"/>
        <v>6</v>
      </c>
      <c r="AV16" s="237" t="s">
        <v>30</v>
      </c>
      <c r="AW16" s="237">
        <f t="shared" si="40"/>
        <v>1</v>
      </c>
      <c r="AX16" s="237">
        <f t="shared" si="41"/>
        <v>1</v>
      </c>
      <c r="AY16" s="237">
        <f t="shared" si="42"/>
        <v>1</v>
      </c>
      <c r="AZ16" s="237">
        <f t="shared" si="43"/>
        <v>1</v>
      </c>
      <c r="BA16" s="237">
        <f t="shared" si="43"/>
        <v>1</v>
      </c>
      <c r="BB16" s="237">
        <f t="shared" si="44"/>
        <v>1</v>
      </c>
      <c r="BE16" s="237">
        <f t="shared" si="23"/>
        <v>0</v>
      </c>
      <c r="BF16" s="237">
        <f t="shared" si="24"/>
        <v>0</v>
      </c>
      <c r="BG16" s="237">
        <f t="shared" si="25"/>
        <v>0</v>
      </c>
      <c r="BH16" s="237">
        <f t="shared" si="26"/>
        <v>0</v>
      </c>
      <c r="BJ16" s="237">
        <f t="shared" si="45"/>
        <v>1</v>
      </c>
      <c r="BK16" s="237">
        <f t="shared" si="46"/>
        <v>1</v>
      </c>
      <c r="BL16" s="237">
        <f t="shared" si="47"/>
        <v>1</v>
      </c>
      <c r="BM16" s="237">
        <f t="shared" si="48"/>
        <v>1</v>
      </c>
      <c r="BN16" s="237">
        <f t="shared" si="48"/>
        <v>1</v>
      </c>
      <c r="BO16" s="237">
        <f t="shared" si="49"/>
        <v>1</v>
      </c>
      <c r="BP16" s="237">
        <f t="shared" si="7"/>
        <v>0</v>
      </c>
      <c r="BQ16" s="237">
        <f t="shared" si="7"/>
        <v>0</v>
      </c>
      <c r="BR16" s="237">
        <f t="shared" si="7"/>
        <v>0</v>
      </c>
      <c r="BS16" s="237">
        <f t="shared" si="29"/>
        <v>0</v>
      </c>
      <c r="BT16" s="237">
        <f t="shared" si="8"/>
        <v>0</v>
      </c>
      <c r="BU16" s="237">
        <f t="shared" si="8"/>
        <v>0</v>
      </c>
      <c r="BV16" s="237">
        <f t="shared" si="8"/>
        <v>0</v>
      </c>
      <c r="BW16" s="237">
        <f t="shared" si="30"/>
        <v>0</v>
      </c>
      <c r="BX16" s="237">
        <f t="shared" si="9"/>
        <v>0</v>
      </c>
      <c r="BY16" s="237">
        <f t="shared" si="9"/>
        <v>0</v>
      </c>
      <c r="BZ16" s="237">
        <f t="shared" si="9"/>
        <v>0</v>
      </c>
      <c r="CA16" s="237">
        <f t="shared" si="31"/>
        <v>0</v>
      </c>
      <c r="CB16" s="237">
        <f t="shared" si="10"/>
        <v>0</v>
      </c>
      <c r="CC16" s="237">
        <f t="shared" si="10"/>
        <v>0</v>
      </c>
      <c r="CD16" s="237">
        <f t="shared" si="10"/>
        <v>0</v>
      </c>
      <c r="CE16" s="237">
        <f t="shared" si="10"/>
        <v>0</v>
      </c>
      <c r="CF16" s="237">
        <f t="shared" si="32"/>
        <v>0</v>
      </c>
      <c r="CG16" s="237">
        <f t="shared" si="11"/>
        <v>0</v>
      </c>
      <c r="CH16" s="237">
        <f t="shared" si="11"/>
        <v>0</v>
      </c>
      <c r="CI16" s="237">
        <f t="shared" si="11"/>
        <v>0</v>
      </c>
      <c r="CJ16" s="237">
        <f t="shared" si="12"/>
        <v>0</v>
      </c>
      <c r="CK16" s="237">
        <f t="shared" si="12"/>
        <v>0</v>
      </c>
      <c r="CL16" s="237">
        <f t="shared" si="12"/>
        <v>0</v>
      </c>
      <c r="CM16" s="237">
        <f t="shared" si="12"/>
        <v>0</v>
      </c>
      <c r="CO16" s="237">
        <f t="shared" si="50"/>
        <v>6</v>
      </c>
    </row>
    <row r="17" spans="2:93" s="83" customFormat="1" ht="168">
      <c r="B17" s="389">
        <f t="shared" si="3"/>
        <v>13</v>
      </c>
      <c r="C17" s="94" t="s">
        <v>563</v>
      </c>
      <c r="D17" s="386" t="s">
        <v>564</v>
      </c>
      <c r="E17" s="386" t="s">
        <v>30</v>
      </c>
      <c r="F17" s="387">
        <f t="shared" si="13"/>
        <v>6</v>
      </c>
      <c r="G17" s="114" t="s">
        <v>565</v>
      </c>
      <c r="H17" s="115"/>
      <c r="I17" s="386" t="s">
        <v>591</v>
      </c>
      <c r="J17" s="386" t="s">
        <v>592</v>
      </c>
      <c r="K17" s="257"/>
      <c r="L17" s="390"/>
      <c r="M17" s="391"/>
      <c r="N17" s="391"/>
      <c r="O17" s="257"/>
      <c r="P17" s="390"/>
      <c r="Q17" s="391"/>
      <c r="R17" s="391"/>
      <c r="S17" s="257"/>
      <c r="T17" s="390"/>
      <c r="U17" s="391"/>
      <c r="V17" s="391"/>
      <c r="W17" s="257"/>
      <c r="X17" s="390"/>
      <c r="Y17" s="391"/>
      <c r="Z17" s="391"/>
      <c r="AA17" s="257"/>
      <c r="AB17" s="390"/>
      <c r="AC17" s="391"/>
      <c r="AD17" s="391"/>
      <c r="AE17" s="257"/>
      <c r="AF17" s="262"/>
      <c r="AG17" s="257"/>
      <c r="AH17" s="257"/>
      <c r="AI17" s="102"/>
      <c r="AK17" s="85" t="s">
        <v>496</v>
      </c>
      <c r="AN17" s="237" t="str">
        <f t="shared" si="34"/>
        <v/>
      </c>
      <c r="AO17" s="237" t="str">
        <f t="shared" si="35"/>
        <v/>
      </c>
      <c r="AP17" s="237" t="str">
        <f t="shared" si="36"/>
        <v/>
      </c>
      <c r="AQ17" s="237" t="str">
        <f t="shared" si="37"/>
        <v/>
      </c>
      <c r="AR17" s="237" t="str">
        <f t="shared" si="18"/>
        <v/>
      </c>
      <c r="AS17" s="237" t="str">
        <f t="shared" si="38"/>
        <v/>
      </c>
      <c r="AU17" s="237">
        <f t="shared" si="39"/>
        <v>6</v>
      </c>
      <c r="AV17" s="237" t="s">
        <v>30</v>
      </c>
      <c r="AW17" s="237">
        <f t="shared" si="40"/>
        <v>1</v>
      </c>
      <c r="AX17" s="237">
        <f t="shared" si="41"/>
        <v>1</v>
      </c>
      <c r="AY17" s="237">
        <f t="shared" si="42"/>
        <v>1</v>
      </c>
      <c r="AZ17" s="237">
        <f t="shared" si="43"/>
        <v>1</v>
      </c>
      <c r="BA17" s="237">
        <f t="shared" si="43"/>
        <v>1</v>
      </c>
      <c r="BB17" s="237">
        <f t="shared" si="44"/>
        <v>1</v>
      </c>
      <c r="BE17" s="237">
        <f t="shared" si="23"/>
        <v>0</v>
      </c>
      <c r="BF17" s="237">
        <f t="shared" si="24"/>
        <v>0</v>
      </c>
      <c r="BG17" s="237">
        <f t="shared" si="25"/>
        <v>0</v>
      </c>
      <c r="BH17" s="237">
        <f t="shared" si="26"/>
        <v>0</v>
      </c>
      <c r="BJ17" s="237">
        <f t="shared" si="45"/>
        <v>1</v>
      </c>
      <c r="BK17" s="237">
        <f t="shared" si="46"/>
        <v>1</v>
      </c>
      <c r="BL17" s="237">
        <f t="shared" si="47"/>
        <v>1</v>
      </c>
      <c r="BM17" s="237">
        <f t="shared" si="48"/>
        <v>1</v>
      </c>
      <c r="BN17" s="237">
        <f t="shared" si="48"/>
        <v>1</v>
      </c>
      <c r="BO17" s="237">
        <f t="shared" si="49"/>
        <v>1</v>
      </c>
      <c r="BP17" s="237">
        <f t="shared" si="7"/>
        <v>0</v>
      </c>
      <c r="BQ17" s="237">
        <f t="shared" si="7"/>
        <v>0</v>
      </c>
      <c r="BR17" s="237">
        <f t="shared" si="7"/>
        <v>0</v>
      </c>
      <c r="BS17" s="237">
        <f t="shared" si="29"/>
        <v>0</v>
      </c>
      <c r="BT17" s="237">
        <f t="shared" si="8"/>
        <v>0</v>
      </c>
      <c r="BU17" s="237">
        <f t="shared" si="8"/>
        <v>0</v>
      </c>
      <c r="BV17" s="237">
        <f t="shared" si="8"/>
        <v>0</v>
      </c>
      <c r="BW17" s="237">
        <f t="shared" si="30"/>
        <v>0</v>
      </c>
      <c r="BX17" s="237">
        <f t="shared" si="9"/>
        <v>0</v>
      </c>
      <c r="BY17" s="237">
        <f t="shared" si="9"/>
        <v>0</v>
      </c>
      <c r="BZ17" s="237">
        <f t="shared" si="9"/>
        <v>0</v>
      </c>
      <c r="CA17" s="237">
        <f t="shared" si="31"/>
        <v>0</v>
      </c>
      <c r="CB17" s="237">
        <f t="shared" si="10"/>
        <v>0</v>
      </c>
      <c r="CC17" s="237">
        <f t="shared" si="10"/>
        <v>0</v>
      </c>
      <c r="CD17" s="237">
        <f t="shared" si="10"/>
        <v>0</v>
      </c>
      <c r="CE17" s="237">
        <f t="shared" si="10"/>
        <v>0</v>
      </c>
      <c r="CF17" s="237">
        <f t="shared" si="32"/>
        <v>0</v>
      </c>
      <c r="CG17" s="237">
        <f t="shared" si="11"/>
        <v>0</v>
      </c>
      <c r="CH17" s="237">
        <f t="shared" si="11"/>
        <v>0</v>
      </c>
      <c r="CI17" s="237">
        <f t="shared" si="11"/>
        <v>0</v>
      </c>
      <c r="CJ17" s="237">
        <f t="shared" si="12"/>
        <v>0</v>
      </c>
      <c r="CK17" s="237">
        <f t="shared" si="12"/>
        <v>0</v>
      </c>
      <c r="CL17" s="237">
        <f t="shared" si="12"/>
        <v>0</v>
      </c>
      <c r="CM17" s="237">
        <f t="shared" si="12"/>
        <v>0</v>
      </c>
      <c r="CO17" s="237">
        <f t="shared" si="50"/>
        <v>6</v>
      </c>
    </row>
    <row r="18" spans="2:93" s="83" customFormat="1" ht="168">
      <c r="B18" s="389">
        <f t="shared" si="3"/>
        <v>14</v>
      </c>
      <c r="C18" s="251"/>
      <c r="D18" s="386" t="s">
        <v>567</v>
      </c>
      <c r="E18" s="386" t="s">
        <v>30</v>
      </c>
      <c r="F18" s="387">
        <f t="shared" si="13"/>
        <v>6</v>
      </c>
      <c r="G18" s="189"/>
      <c r="H18" s="115"/>
      <c r="I18" s="386" t="s">
        <v>591</v>
      </c>
      <c r="J18" s="386" t="s">
        <v>592</v>
      </c>
      <c r="K18" s="257"/>
      <c r="L18" s="390"/>
      <c r="M18" s="391"/>
      <c r="N18" s="391"/>
      <c r="O18" s="257"/>
      <c r="P18" s="390"/>
      <c r="Q18" s="391"/>
      <c r="R18" s="391"/>
      <c r="S18" s="257"/>
      <c r="T18" s="390"/>
      <c r="U18" s="391"/>
      <c r="V18" s="391"/>
      <c r="W18" s="257"/>
      <c r="X18" s="390"/>
      <c r="Y18" s="391"/>
      <c r="Z18" s="391"/>
      <c r="AA18" s="257"/>
      <c r="AB18" s="390"/>
      <c r="AC18" s="391"/>
      <c r="AD18" s="391"/>
      <c r="AE18" s="257"/>
      <c r="AF18" s="262"/>
      <c r="AG18" s="257"/>
      <c r="AH18" s="257"/>
      <c r="AI18" s="102"/>
      <c r="AK18" s="85" t="s">
        <v>496</v>
      </c>
      <c r="AN18" s="237" t="str">
        <f t="shared" si="34"/>
        <v/>
      </c>
      <c r="AO18" s="237" t="str">
        <f t="shared" si="35"/>
        <v/>
      </c>
      <c r="AP18" s="237" t="str">
        <f t="shared" si="36"/>
        <v/>
      </c>
      <c r="AQ18" s="237" t="str">
        <f t="shared" si="37"/>
        <v/>
      </c>
      <c r="AR18" s="237" t="str">
        <f t="shared" si="18"/>
        <v/>
      </c>
      <c r="AS18" s="237" t="str">
        <f t="shared" si="38"/>
        <v/>
      </c>
      <c r="AU18" s="237">
        <f t="shared" si="39"/>
        <v>6</v>
      </c>
      <c r="AV18" s="237" t="s">
        <v>30</v>
      </c>
      <c r="AW18" s="237">
        <f t="shared" si="40"/>
        <v>1</v>
      </c>
      <c r="AX18" s="237">
        <f t="shared" si="41"/>
        <v>1</v>
      </c>
      <c r="AY18" s="237">
        <f t="shared" si="42"/>
        <v>1</v>
      </c>
      <c r="AZ18" s="237">
        <f t="shared" si="43"/>
        <v>1</v>
      </c>
      <c r="BA18" s="237">
        <f t="shared" si="43"/>
        <v>1</v>
      </c>
      <c r="BB18" s="237">
        <f t="shared" si="44"/>
        <v>1</v>
      </c>
      <c r="BE18" s="237">
        <f t="shared" si="23"/>
        <v>0</v>
      </c>
      <c r="BF18" s="237">
        <f t="shared" si="24"/>
        <v>0</v>
      </c>
      <c r="BG18" s="237">
        <f t="shared" si="25"/>
        <v>0</v>
      </c>
      <c r="BH18" s="237">
        <f t="shared" si="26"/>
        <v>0</v>
      </c>
      <c r="BJ18" s="237">
        <f t="shared" si="45"/>
        <v>1</v>
      </c>
      <c r="BK18" s="237">
        <f t="shared" si="46"/>
        <v>1</v>
      </c>
      <c r="BL18" s="237">
        <f t="shared" si="47"/>
        <v>1</v>
      </c>
      <c r="BM18" s="237">
        <f t="shared" si="48"/>
        <v>1</v>
      </c>
      <c r="BN18" s="237">
        <f t="shared" si="48"/>
        <v>1</v>
      </c>
      <c r="BO18" s="237">
        <f t="shared" si="49"/>
        <v>1</v>
      </c>
      <c r="BP18" s="237">
        <f t="shared" si="7"/>
        <v>0</v>
      </c>
      <c r="BQ18" s="237">
        <f t="shared" si="7"/>
        <v>0</v>
      </c>
      <c r="BR18" s="237">
        <f t="shared" si="7"/>
        <v>0</v>
      </c>
      <c r="BS18" s="237">
        <f t="shared" si="29"/>
        <v>0</v>
      </c>
      <c r="BT18" s="237">
        <f t="shared" si="8"/>
        <v>0</v>
      </c>
      <c r="BU18" s="237">
        <f t="shared" si="8"/>
        <v>0</v>
      </c>
      <c r="BV18" s="237">
        <f t="shared" si="8"/>
        <v>0</v>
      </c>
      <c r="BW18" s="237">
        <f t="shared" si="30"/>
        <v>0</v>
      </c>
      <c r="BX18" s="237">
        <f t="shared" si="9"/>
        <v>0</v>
      </c>
      <c r="BY18" s="237">
        <f t="shared" si="9"/>
        <v>0</v>
      </c>
      <c r="BZ18" s="237">
        <f t="shared" si="9"/>
        <v>0</v>
      </c>
      <c r="CA18" s="237">
        <f t="shared" si="31"/>
        <v>0</v>
      </c>
      <c r="CB18" s="237">
        <f t="shared" si="10"/>
        <v>0</v>
      </c>
      <c r="CC18" s="237">
        <f t="shared" si="10"/>
        <v>0</v>
      </c>
      <c r="CD18" s="237">
        <f t="shared" si="10"/>
        <v>0</v>
      </c>
      <c r="CE18" s="237">
        <f t="shared" si="10"/>
        <v>0</v>
      </c>
      <c r="CF18" s="237">
        <f t="shared" si="32"/>
        <v>0</v>
      </c>
      <c r="CG18" s="237">
        <f t="shared" si="11"/>
        <v>0</v>
      </c>
      <c r="CH18" s="237">
        <f t="shared" si="11"/>
        <v>0</v>
      </c>
      <c r="CI18" s="237">
        <f t="shared" si="11"/>
        <v>0</v>
      </c>
      <c r="CJ18" s="237">
        <f t="shared" si="12"/>
        <v>0</v>
      </c>
      <c r="CK18" s="237">
        <f t="shared" si="12"/>
        <v>0</v>
      </c>
      <c r="CL18" s="237">
        <f t="shared" si="12"/>
        <v>0</v>
      </c>
      <c r="CM18" s="237">
        <f t="shared" si="12"/>
        <v>0</v>
      </c>
      <c r="CO18" s="237">
        <f t="shared" si="50"/>
        <v>6</v>
      </c>
    </row>
    <row r="19" spans="2:93">
      <c r="B19" s="103"/>
      <c r="C19" s="104"/>
      <c r="D19" s="105"/>
      <c r="E19" s="104"/>
      <c r="F19" s="106"/>
      <c r="G19" s="106"/>
      <c r="H19" s="104"/>
      <c r="I19" s="105"/>
      <c r="J19" s="105"/>
      <c r="K19" s="104"/>
      <c r="L19" s="107"/>
      <c r="M19" s="108"/>
      <c r="N19" s="108"/>
      <c r="O19" s="104"/>
      <c r="P19" s="107"/>
      <c r="Q19" s="108"/>
      <c r="R19" s="108"/>
      <c r="S19" s="104"/>
      <c r="T19" s="107"/>
      <c r="U19" s="108"/>
      <c r="V19" s="108"/>
      <c r="W19" s="104"/>
      <c r="X19" s="107"/>
      <c r="Y19" s="108"/>
      <c r="Z19" s="108"/>
      <c r="AA19" s="104"/>
      <c r="AB19" s="107"/>
      <c r="AC19" s="108"/>
      <c r="AD19" s="108"/>
      <c r="AE19" s="104"/>
      <c r="AF19" s="107"/>
      <c r="AG19" s="108"/>
      <c r="AH19" s="108"/>
      <c r="AI19" s="109"/>
      <c r="AN19" s="83"/>
      <c r="AO19" s="83"/>
      <c r="AP19" s="83"/>
      <c r="AQ19" s="83"/>
      <c r="AR19" s="83"/>
      <c r="AS19" s="83"/>
    </row>
    <row r="20" spans="2:93">
      <c r="D20" s="110"/>
      <c r="F20" s="91"/>
      <c r="G20" s="91"/>
      <c r="I20" s="110"/>
      <c r="J20" s="110"/>
      <c r="L20" s="98"/>
      <c r="M20" s="99"/>
      <c r="N20" s="99"/>
      <c r="P20" s="98"/>
      <c r="Q20" s="99"/>
      <c r="R20" s="99"/>
      <c r="T20" s="98"/>
      <c r="U20" s="99"/>
      <c r="V20" s="99"/>
      <c r="X20" s="98"/>
      <c r="Y20" s="99"/>
      <c r="Z20" s="99"/>
      <c r="AB20" s="98"/>
      <c r="AC20" s="99"/>
      <c r="AD20" s="99"/>
      <c r="AF20" s="98"/>
      <c r="AG20" s="99"/>
      <c r="AH20" s="99"/>
      <c r="AI20" s="101"/>
      <c r="AN20" s="83"/>
      <c r="AO20" s="83"/>
      <c r="AP20" s="83"/>
      <c r="AQ20" s="83"/>
      <c r="AR20" s="83"/>
      <c r="AS20" s="83"/>
    </row>
    <row r="21" spans="2:93">
      <c r="L21" s="98"/>
      <c r="M21" s="99"/>
      <c r="N21" s="99"/>
      <c r="P21" s="98"/>
      <c r="Q21" s="99"/>
      <c r="R21" s="99"/>
      <c r="T21" s="98"/>
      <c r="U21" s="99"/>
      <c r="V21" s="99"/>
      <c r="X21" s="98"/>
      <c r="Y21" s="99"/>
      <c r="Z21" s="99"/>
      <c r="AB21" s="98"/>
      <c r="AC21" s="99"/>
      <c r="AD21" s="99"/>
      <c r="AF21" s="98"/>
      <c r="AG21" s="99"/>
      <c r="AH21" s="99"/>
      <c r="AI21" s="101"/>
      <c r="AN21" s="83"/>
      <c r="AO21" s="83"/>
      <c r="AP21" s="83"/>
      <c r="AQ21" s="83"/>
      <c r="AR21" s="83"/>
      <c r="AS21" s="83"/>
    </row>
    <row r="22" spans="2:93">
      <c r="L22" s="98"/>
      <c r="M22" s="99"/>
      <c r="N22" s="99"/>
      <c r="P22" s="98"/>
      <c r="Q22" s="99"/>
      <c r="R22" s="99"/>
      <c r="T22" s="98"/>
      <c r="U22" s="99"/>
      <c r="V22" s="99"/>
      <c r="X22" s="98"/>
      <c r="Y22" s="99"/>
      <c r="Z22" s="99"/>
      <c r="AB22" s="98"/>
      <c r="AC22" s="99"/>
      <c r="AD22" s="99"/>
      <c r="AF22" s="98"/>
      <c r="AG22" s="99"/>
      <c r="AH22" s="99"/>
      <c r="AI22" s="76"/>
      <c r="AN22" s="83"/>
      <c r="AO22" s="83"/>
      <c r="AP22" s="83"/>
      <c r="AQ22" s="83"/>
      <c r="AR22" s="83"/>
      <c r="AS22" s="83"/>
    </row>
    <row r="23" spans="2:93">
      <c r="L23" s="98"/>
      <c r="M23" s="99"/>
      <c r="N23" s="99"/>
      <c r="P23" s="98"/>
      <c r="Q23" s="99"/>
      <c r="R23" s="99"/>
      <c r="T23" s="98"/>
      <c r="U23" s="99"/>
      <c r="V23" s="99"/>
      <c r="X23" s="98"/>
      <c r="Y23" s="99"/>
      <c r="Z23" s="99"/>
      <c r="AB23" s="98"/>
      <c r="AC23" s="99"/>
      <c r="AD23" s="99"/>
      <c r="AF23" s="98"/>
      <c r="AG23" s="99"/>
      <c r="AH23" s="99"/>
      <c r="AI23" s="76"/>
      <c r="AN23" s="83"/>
      <c r="AO23" s="83"/>
      <c r="AP23" s="83"/>
      <c r="AQ23" s="83"/>
      <c r="AR23" s="83"/>
      <c r="AS23" s="83"/>
    </row>
    <row r="24" spans="2:93">
      <c r="L24" s="98"/>
      <c r="M24" s="99"/>
      <c r="N24" s="99"/>
      <c r="P24" s="98"/>
      <c r="Q24" s="99"/>
      <c r="R24" s="99"/>
      <c r="T24" s="98"/>
      <c r="U24" s="99"/>
      <c r="V24" s="99"/>
      <c r="X24" s="98"/>
      <c r="Y24" s="99"/>
      <c r="Z24" s="99"/>
      <c r="AB24" s="98"/>
      <c r="AC24" s="99"/>
      <c r="AD24" s="99"/>
      <c r="AF24" s="98"/>
      <c r="AG24" s="99"/>
      <c r="AH24" s="99"/>
      <c r="AI24" s="76"/>
      <c r="AN24" s="83"/>
      <c r="AO24" s="83"/>
      <c r="AP24" s="83"/>
      <c r="AQ24" s="83"/>
      <c r="AR24" s="83"/>
      <c r="AS24" s="83"/>
    </row>
    <row r="25" spans="2:93">
      <c r="L25" s="100"/>
      <c r="P25" s="100"/>
      <c r="T25" s="100"/>
      <c r="X25" s="100"/>
      <c r="AB25" s="100"/>
      <c r="AF25" s="100"/>
      <c r="AI25" s="76"/>
      <c r="AN25" s="83"/>
      <c r="AO25" s="83"/>
      <c r="AP25" s="83"/>
      <c r="AQ25" s="83"/>
      <c r="AR25" s="83"/>
      <c r="AS25" s="83"/>
    </row>
    <row r="26" spans="2:93">
      <c r="L26" s="98"/>
      <c r="M26" s="99"/>
      <c r="N26" s="99"/>
      <c r="P26" s="98"/>
      <c r="Q26" s="99"/>
      <c r="R26" s="99"/>
      <c r="T26" s="98"/>
      <c r="U26" s="99"/>
      <c r="V26" s="99"/>
      <c r="X26" s="98"/>
      <c r="Y26" s="99"/>
      <c r="Z26" s="99"/>
      <c r="AB26" s="98"/>
      <c r="AC26" s="99"/>
      <c r="AD26" s="99"/>
      <c r="AF26" s="98"/>
      <c r="AG26" s="99"/>
      <c r="AH26" s="99"/>
      <c r="AI26" s="101"/>
      <c r="AN26" s="83"/>
      <c r="AO26" s="83"/>
      <c r="AP26" s="83"/>
      <c r="AQ26" s="83"/>
      <c r="AR26" s="83"/>
      <c r="AS26" s="83"/>
    </row>
    <row r="27" spans="2:93">
      <c r="L27" s="98"/>
      <c r="M27" s="99"/>
      <c r="N27" s="99"/>
      <c r="P27" s="98"/>
      <c r="Q27" s="99"/>
      <c r="R27" s="99"/>
      <c r="T27" s="98"/>
      <c r="U27" s="99"/>
      <c r="V27" s="99"/>
      <c r="X27" s="98"/>
      <c r="Y27" s="99"/>
      <c r="Z27" s="99"/>
      <c r="AB27" s="98"/>
      <c r="AC27" s="99"/>
      <c r="AD27" s="99"/>
      <c r="AF27" s="98"/>
      <c r="AG27" s="99"/>
      <c r="AH27" s="99"/>
      <c r="AI27" s="101"/>
      <c r="AN27" s="83"/>
      <c r="AO27" s="83"/>
      <c r="AP27" s="83"/>
      <c r="AQ27" s="83"/>
      <c r="AR27" s="83"/>
      <c r="AS27" s="83"/>
    </row>
    <row r="28" spans="2:93">
      <c r="L28" s="98"/>
      <c r="M28" s="99"/>
      <c r="N28" s="99"/>
      <c r="P28" s="98"/>
      <c r="Q28" s="99"/>
      <c r="R28" s="99"/>
      <c r="T28" s="98"/>
      <c r="U28" s="99"/>
      <c r="V28" s="99"/>
      <c r="X28" s="98"/>
      <c r="Y28" s="99"/>
      <c r="Z28" s="99"/>
      <c r="AB28" s="98"/>
      <c r="AC28" s="99"/>
      <c r="AD28" s="99"/>
      <c r="AF28" s="98"/>
      <c r="AG28" s="99"/>
      <c r="AH28" s="99"/>
      <c r="AI28" s="101"/>
      <c r="AN28" s="83"/>
      <c r="AO28" s="83"/>
      <c r="AP28" s="83"/>
      <c r="AQ28" s="83"/>
      <c r="AR28" s="83"/>
      <c r="AS28" s="83"/>
    </row>
    <row r="29" spans="2:93">
      <c r="L29" s="98"/>
      <c r="M29" s="99"/>
      <c r="N29" s="99"/>
      <c r="P29" s="98"/>
      <c r="Q29" s="99"/>
      <c r="R29" s="99"/>
      <c r="T29" s="98"/>
      <c r="U29" s="99"/>
      <c r="V29" s="99"/>
      <c r="X29" s="98"/>
      <c r="Y29" s="99"/>
      <c r="Z29" s="99"/>
      <c r="AB29" s="98"/>
      <c r="AC29" s="99"/>
      <c r="AD29" s="99"/>
      <c r="AF29" s="98"/>
      <c r="AG29" s="99"/>
      <c r="AH29" s="99"/>
      <c r="AI29" s="101"/>
      <c r="AN29" s="83"/>
      <c r="AO29" s="83"/>
      <c r="AP29" s="83"/>
      <c r="AQ29" s="83"/>
      <c r="AR29" s="83"/>
      <c r="AS29" s="83"/>
    </row>
    <row r="30" spans="2:93">
      <c r="L30" s="98"/>
      <c r="M30" s="99"/>
      <c r="N30" s="99"/>
      <c r="P30" s="98"/>
      <c r="Q30" s="99"/>
      <c r="R30" s="99"/>
      <c r="T30" s="98"/>
      <c r="U30" s="99"/>
      <c r="V30" s="99"/>
      <c r="X30" s="98"/>
      <c r="Y30" s="99"/>
      <c r="Z30" s="99"/>
      <c r="AB30" s="98"/>
      <c r="AC30" s="99"/>
      <c r="AD30" s="99"/>
      <c r="AF30" s="98"/>
      <c r="AG30" s="99"/>
      <c r="AH30" s="99"/>
      <c r="AI30" s="101"/>
      <c r="AN30" s="83"/>
      <c r="AO30" s="83"/>
      <c r="AP30" s="83"/>
      <c r="AQ30" s="83"/>
      <c r="AR30" s="83"/>
      <c r="AS30" s="83"/>
    </row>
    <row r="31" spans="2:93">
      <c r="L31" s="98"/>
      <c r="M31" s="98"/>
      <c r="N31" s="98"/>
      <c r="P31" s="98"/>
      <c r="Q31" s="98"/>
      <c r="R31" s="98"/>
      <c r="T31" s="98"/>
      <c r="U31" s="98"/>
      <c r="V31" s="98"/>
      <c r="X31" s="98"/>
      <c r="Y31" s="98"/>
      <c r="Z31" s="98"/>
      <c r="AB31" s="98"/>
      <c r="AC31" s="98"/>
      <c r="AD31" s="98"/>
      <c r="AF31" s="98"/>
      <c r="AG31" s="98"/>
      <c r="AH31" s="98"/>
      <c r="AI31" s="76"/>
      <c r="AN31" s="83"/>
      <c r="AO31" s="83"/>
      <c r="AP31" s="83"/>
      <c r="AQ31" s="83"/>
      <c r="AR31" s="83"/>
      <c r="AS31" s="83"/>
    </row>
    <row r="32" spans="2:93">
      <c r="L32" s="98"/>
      <c r="M32" s="99"/>
      <c r="N32" s="99"/>
      <c r="P32" s="98"/>
      <c r="Q32" s="99"/>
      <c r="R32" s="99"/>
      <c r="T32" s="98"/>
      <c r="U32" s="99"/>
      <c r="V32" s="99"/>
      <c r="X32" s="98"/>
      <c r="Y32" s="99"/>
      <c r="Z32" s="99"/>
      <c r="AB32" s="98"/>
      <c r="AC32" s="99"/>
      <c r="AD32" s="99"/>
      <c r="AF32" s="98"/>
      <c r="AG32" s="99"/>
      <c r="AH32" s="99"/>
      <c r="AI32" s="101"/>
      <c r="AN32" s="83"/>
      <c r="AO32" s="83"/>
      <c r="AP32" s="83"/>
      <c r="AQ32" s="83"/>
      <c r="AR32" s="83"/>
      <c r="AS32" s="83"/>
    </row>
    <row r="33" spans="12:45">
      <c r="L33" s="98"/>
      <c r="M33" s="99"/>
      <c r="N33" s="99"/>
      <c r="P33" s="98"/>
      <c r="Q33" s="99"/>
      <c r="R33" s="99"/>
      <c r="T33" s="98"/>
      <c r="U33" s="99"/>
      <c r="V33" s="99"/>
      <c r="X33" s="98"/>
      <c r="Y33" s="99"/>
      <c r="Z33" s="99"/>
      <c r="AB33" s="98"/>
      <c r="AC33" s="99"/>
      <c r="AD33" s="99"/>
      <c r="AF33" s="98"/>
      <c r="AG33" s="99"/>
      <c r="AH33" s="99"/>
      <c r="AI33" s="76"/>
      <c r="AN33" s="83"/>
      <c r="AO33" s="83"/>
      <c r="AP33" s="83"/>
      <c r="AQ33" s="83"/>
      <c r="AR33" s="83"/>
      <c r="AS33" s="83"/>
    </row>
    <row r="34" spans="12:45">
      <c r="L34" s="98"/>
      <c r="M34" s="99"/>
      <c r="N34" s="99"/>
      <c r="P34" s="98"/>
      <c r="Q34" s="99"/>
      <c r="R34" s="99"/>
      <c r="T34" s="98"/>
      <c r="U34" s="99"/>
      <c r="V34" s="99"/>
      <c r="X34" s="98"/>
      <c r="Y34" s="99"/>
      <c r="Z34" s="99"/>
      <c r="AB34" s="98"/>
      <c r="AC34" s="99"/>
      <c r="AD34" s="99"/>
      <c r="AF34" s="98"/>
      <c r="AG34" s="99"/>
      <c r="AH34" s="99"/>
      <c r="AI34" s="76"/>
      <c r="AN34" s="83"/>
      <c r="AO34" s="83"/>
      <c r="AP34" s="83"/>
      <c r="AQ34" s="83"/>
      <c r="AR34" s="83"/>
      <c r="AS34" s="83"/>
    </row>
    <row r="35" spans="12:45">
      <c r="L35" s="98"/>
      <c r="M35" s="99"/>
      <c r="N35" s="99"/>
      <c r="P35" s="98"/>
      <c r="Q35" s="99"/>
      <c r="R35" s="99"/>
      <c r="T35" s="98"/>
      <c r="U35" s="99"/>
      <c r="V35" s="99"/>
      <c r="X35" s="98"/>
      <c r="Y35" s="99"/>
      <c r="Z35" s="99"/>
      <c r="AB35" s="98"/>
      <c r="AC35" s="99"/>
      <c r="AD35" s="99"/>
      <c r="AF35" s="98"/>
      <c r="AG35" s="99"/>
      <c r="AH35" s="99"/>
      <c r="AI35" s="76"/>
      <c r="AN35" s="83"/>
      <c r="AO35" s="83"/>
      <c r="AP35" s="83"/>
      <c r="AQ35" s="83"/>
      <c r="AR35" s="83"/>
      <c r="AS35" s="83"/>
    </row>
    <row r="36" spans="12:45">
      <c r="L36" s="98"/>
      <c r="M36" s="99"/>
      <c r="N36" s="99"/>
      <c r="P36" s="98"/>
      <c r="Q36" s="99"/>
      <c r="R36" s="99"/>
      <c r="T36" s="98"/>
      <c r="U36" s="99"/>
      <c r="V36" s="99"/>
      <c r="X36" s="98"/>
      <c r="Y36" s="99"/>
      <c r="Z36" s="99"/>
      <c r="AB36" s="98"/>
      <c r="AC36" s="99"/>
      <c r="AD36" s="99"/>
      <c r="AF36" s="98"/>
      <c r="AG36" s="99"/>
      <c r="AH36" s="99"/>
      <c r="AI36" s="76"/>
      <c r="AN36" s="83"/>
      <c r="AO36" s="83"/>
      <c r="AP36" s="83"/>
      <c r="AQ36" s="83"/>
      <c r="AR36" s="83"/>
      <c r="AS36" s="83"/>
    </row>
    <row r="37" spans="12:45">
      <c r="AN37" s="83"/>
      <c r="AO37" s="83"/>
      <c r="AP37" s="83"/>
      <c r="AQ37" s="83"/>
      <c r="AR37" s="83"/>
      <c r="AS37" s="83"/>
    </row>
    <row r="38" spans="12:45">
      <c r="AN38" s="83"/>
      <c r="AO38" s="83"/>
      <c r="AP38" s="83"/>
      <c r="AQ38" s="83"/>
      <c r="AR38" s="83"/>
      <c r="AS38" s="83"/>
    </row>
    <row r="39" spans="12:45">
      <c r="AN39" s="83"/>
      <c r="AO39" s="83"/>
      <c r="AP39" s="83"/>
      <c r="AQ39" s="83"/>
      <c r="AR39" s="83"/>
      <c r="AS39" s="83"/>
    </row>
    <row r="40" spans="12:45">
      <c r="AN40" s="83"/>
      <c r="AO40" s="83"/>
      <c r="AP40" s="83"/>
      <c r="AQ40" s="83"/>
      <c r="AR40" s="83"/>
      <c r="AS40" s="83"/>
    </row>
    <row r="41" spans="12:45">
      <c r="AN41" s="83"/>
      <c r="AO41" s="83"/>
      <c r="AP41" s="83"/>
      <c r="AQ41" s="83"/>
      <c r="AR41" s="83"/>
      <c r="AS41" s="83"/>
    </row>
    <row r="42" spans="12:45">
      <c r="AN42" s="83"/>
      <c r="AO42" s="83"/>
      <c r="AP42" s="83"/>
      <c r="AQ42" s="83"/>
      <c r="AR42" s="83"/>
      <c r="AS42" s="83"/>
    </row>
    <row r="43" spans="12:45">
      <c r="AN43" s="83"/>
      <c r="AO43" s="83"/>
      <c r="AP43" s="83"/>
      <c r="AQ43" s="83"/>
      <c r="AR43" s="83"/>
      <c r="AS43" s="83"/>
    </row>
    <row r="44" spans="12:45">
      <c r="AN44" s="83"/>
      <c r="AO44" s="83"/>
      <c r="AP44" s="83"/>
      <c r="AQ44" s="83"/>
      <c r="AR44" s="83"/>
      <c r="AS44" s="83"/>
    </row>
    <row r="45" spans="12:45">
      <c r="AN45" s="83"/>
      <c r="AO45" s="83"/>
      <c r="AP45" s="83"/>
      <c r="AQ45" s="83"/>
      <c r="AR45" s="83"/>
      <c r="AS45" s="83"/>
    </row>
    <row r="46" spans="12:45">
      <c r="AN46" s="83"/>
      <c r="AO46" s="83"/>
      <c r="AP46" s="83"/>
      <c r="AQ46" s="83"/>
      <c r="AR46" s="83"/>
      <c r="AS46" s="83"/>
    </row>
    <row r="47" spans="12:45">
      <c r="AN47" s="83"/>
      <c r="AO47" s="83"/>
      <c r="AP47" s="83"/>
      <c r="AQ47" s="83"/>
      <c r="AR47" s="83"/>
      <c r="AS47" s="83"/>
    </row>
    <row r="48" spans="12:45">
      <c r="AN48" s="83"/>
      <c r="AO48" s="83"/>
      <c r="AP48" s="83"/>
      <c r="AQ48" s="83"/>
      <c r="AR48" s="83"/>
      <c r="AS48" s="83"/>
    </row>
    <row r="49" spans="40:45">
      <c r="AN49" s="83"/>
      <c r="AO49" s="83"/>
      <c r="AP49" s="83"/>
      <c r="AQ49" s="83"/>
      <c r="AR49" s="83"/>
      <c r="AS49" s="83"/>
    </row>
    <row r="50" spans="40:45">
      <c r="AN50" s="83"/>
      <c r="AO50" s="83"/>
      <c r="AP50" s="83"/>
      <c r="AQ50" s="83"/>
      <c r="AR50" s="83"/>
      <c r="AS50" s="83"/>
    </row>
    <row r="51" spans="40:45">
      <c r="AN51" s="83"/>
      <c r="AO51" s="83"/>
      <c r="AP51" s="83"/>
      <c r="AQ51" s="83"/>
      <c r="AR51" s="83"/>
      <c r="AS51" s="83"/>
    </row>
    <row r="52" spans="40:45">
      <c r="AN52" s="83"/>
      <c r="AO52" s="83"/>
      <c r="AP52" s="83"/>
      <c r="AQ52" s="83"/>
      <c r="AR52" s="83"/>
      <c r="AS52" s="83"/>
    </row>
    <row r="53" spans="40:45">
      <c r="AN53" s="83"/>
      <c r="AO53" s="83"/>
      <c r="AP53" s="83"/>
      <c r="AQ53" s="83"/>
      <c r="AR53" s="83"/>
      <c r="AS53" s="83"/>
    </row>
    <row r="54" spans="40:45">
      <c r="AN54" s="83"/>
      <c r="AO54" s="83"/>
      <c r="AP54" s="83"/>
      <c r="AQ54" s="83"/>
      <c r="AR54" s="83"/>
      <c r="AS54" s="83"/>
    </row>
    <row r="55" spans="40:45">
      <c r="AN55" s="83"/>
      <c r="AO55" s="83"/>
      <c r="AP55" s="83"/>
      <c r="AQ55" s="83"/>
      <c r="AR55" s="83"/>
      <c r="AS55" s="83"/>
    </row>
    <row r="56" spans="40:45">
      <c r="AN56" s="83"/>
      <c r="AO56" s="83"/>
      <c r="AP56" s="83"/>
      <c r="AQ56" s="83"/>
      <c r="AR56" s="83"/>
      <c r="AS56" s="83"/>
    </row>
    <row r="57" spans="40:45">
      <c r="AN57" s="83"/>
      <c r="AO57" s="83"/>
      <c r="AP57" s="83"/>
      <c r="AQ57" s="83"/>
      <c r="AR57" s="83"/>
      <c r="AS57" s="83"/>
    </row>
    <row r="58" spans="40:45">
      <c r="AN58" s="83"/>
      <c r="AO58" s="83"/>
      <c r="AP58" s="83"/>
      <c r="AQ58" s="83"/>
      <c r="AR58" s="83"/>
      <c r="AS58" s="83"/>
    </row>
    <row r="59" spans="40:45">
      <c r="AN59" s="83"/>
      <c r="AO59" s="83"/>
      <c r="AP59" s="83"/>
      <c r="AQ59" s="83"/>
      <c r="AR59" s="83"/>
      <c r="AS59" s="83"/>
    </row>
  </sheetData>
  <mergeCells count="2">
    <mergeCell ref="H5:H6"/>
    <mergeCell ref="H11:H12"/>
  </mergeCells>
  <phoneticPr fontId="3"/>
  <conditionalFormatting sqref="K5:N18">
    <cfRule type="expression" dxfId="120" priority="32" stopIfTrue="1">
      <formula>OR($K5="NT")</formula>
    </cfRule>
    <cfRule type="expression" dxfId="119" priority="33" stopIfTrue="1">
      <formula>OR($K5="NA")</formula>
    </cfRule>
  </conditionalFormatting>
  <conditionalFormatting sqref="O5:O18 K5:K18">
    <cfRule type="cellIs" dxfId="118" priority="31" stopIfTrue="1" operator="equal">
      <formula>"NG"</formula>
    </cfRule>
  </conditionalFormatting>
  <conditionalFormatting sqref="O5:R18">
    <cfRule type="expression" dxfId="117" priority="35" stopIfTrue="1">
      <formula>OR($O5="NT")</formula>
    </cfRule>
  </conditionalFormatting>
  <conditionalFormatting sqref="O5:AD18">
    <cfRule type="expression" dxfId="116" priority="1">
      <formula>OR($O5="NA")</formula>
    </cfRule>
  </conditionalFormatting>
  <conditionalFormatting sqref="S5:S18">
    <cfRule type="cellIs" dxfId="115" priority="17" stopIfTrue="1" operator="equal">
      <formula>"NG"</formula>
    </cfRule>
  </conditionalFormatting>
  <conditionalFormatting sqref="S5:V18">
    <cfRule type="expression" dxfId="114" priority="18" stopIfTrue="1">
      <formula>OR($O5="NT")</formula>
    </cfRule>
  </conditionalFormatting>
  <conditionalFormatting sqref="W5:W18">
    <cfRule type="cellIs" dxfId="113" priority="14" stopIfTrue="1" operator="equal">
      <formula>"NG"</formula>
    </cfRule>
  </conditionalFormatting>
  <conditionalFormatting sqref="W5:Z18">
    <cfRule type="expression" dxfId="112" priority="15" stopIfTrue="1">
      <formula>OR($O5="NT")</formula>
    </cfRule>
  </conditionalFormatting>
  <conditionalFormatting sqref="AA5:AA18">
    <cfRule type="cellIs" dxfId="111" priority="2" stopIfTrue="1" operator="equal">
      <formula>"NG"</formula>
    </cfRule>
  </conditionalFormatting>
  <conditionalFormatting sqref="AA5:AD18">
    <cfRule type="expression" dxfId="110" priority="3" stopIfTrue="1">
      <formula>OR($O5="NT")</formula>
    </cfRule>
  </conditionalFormatting>
  <conditionalFormatting sqref="AE5:AE18">
    <cfRule type="cellIs" dxfId="109" priority="6" stopIfTrue="1" operator="equal">
      <formula>"NG"</formula>
    </cfRule>
  </conditionalFormatting>
  <conditionalFormatting sqref="AE5:AH18">
    <cfRule type="expression" dxfId="108" priority="4" stopIfTrue="1">
      <formula>OR($W5="NA")</formula>
    </cfRule>
    <cfRule type="expression" dxfId="107" priority="5" stopIfTrue="1">
      <formula>OR($W5="NT")</formula>
    </cfRule>
  </conditionalFormatting>
  <dataValidations count="2">
    <dataValidation type="list" showInputMessage="1" sqref="K5:K18 O5:O18 S5:S18 W5:W18 AE5:AE18 AA5:AA18" xr:uid="{00000000-0002-0000-0800-000000000000}">
      <formula1>"-,OK,NG,NT,NA"</formula1>
    </dataValidation>
    <dataValidation type="list" allowBlank="1" showInputMessage="1" showErrorMessage="1" sqref="AK5:AK18" xr:uid="{00000000-0002-0000-0800-000001000000}">
      <formula1>"TP,Macro,Script,Manual"</formula1>
    </dataValidation>
  </dataValidations>
  <pageMargins left="0.75" right="0.75" top="1" bottom="1" header="0.5" footer="0.5"/>
  <pageSetup paperSize="9" scale="24" fitToHeight="0"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Date xmlns="1492f413-4a9d-4f08-bc25-56483f53bae1" xsi:nil="true"/>
    <TaxCatchAll xmlns="c00ac192-0740-45a5-a1c0-1c36b976cb30" xsi:nil="true"/>
    <lcf76f155ced4ddcb4097134ff3c332f xmlns="1492f413-4a9d-4f08-bc25-56483f53bae1">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0E08B0E47AA8B499741AD1DB1EC77AB" ma:contentTypeVersion="16" ma:contentTypeDescription="Create a new document." ma:contentTypeScope="" ma:versionID="ca55aad369dd0ca32bea94bdcae01aeb">
  <xsd:schema xmlns:xsd="http://www.w3.org/2001/XMLSchema" xmlns:xs="http://www.w3.org/2001/XMLSchema" xmlns:p="http://schemas.microsoft.com/office/2006/metadata/properties" xmlns:ns2="1492f413-4a9d-4f08-bc25-56483f53bae1" xmlns:ns3="c00ac192-0740-45a5-a1c0-1c36b976cb30" targetNamespace="http://schemas.microsoft.com/office/2006/metadata/properties" ma:root="true" ma:fieldsID="6796b4d7de7234a5da0203bb5fafbf4e" ns2:_="" ns3:_="">
    <xsd:import namespace="1492f413-4a9d-4f08-bc25-56483f53bae1"/>
    <xsd:import namespace="c00ac192-0740-45a5-a1c0-1c36b976cb30"/>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GenerationTime" minOccurs="0"/>
                <xsd:element ref="ns2:MediaServiceEventHashCode" minOccurs="0"/>
                <xsd:element ref="ns2:MediaServiceLocation" minOccurs="0"/>
                <xsd:element ref="ns2:MediaServiceDateTaken" minOccurs="0"/>
                <xsd:element ref="ns3:SharedWithUsers" minOccurs="0"/>
                <xsd:element ref="ns3:SharedWithDetails" minOccurs="0"/>
                <xsd:element ref="ns2:MediaServiceOCR" minOccurs="0"/>
                <xsd:element ref="ns2:MediaServiceObjectDetectorVersions" minOccurs="0"/>
                <xsd:element ref="ns2:Date" minOccurs="0"/>
                <xsd:element ref="ns2:MediaLengthInSecond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92f413-4a9d-4f08-bc25-56483f53bae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631f0850-98f7-4372-8aa8-4aaf7edce829" ma:termSetId="09814cd3-568e-fe90-9814-8d621ff8fb84" ma:anchorId="fba54fb3-c3e1-fe81-a776-ca4b69148c4d" ma:open="true" ma:isKeyword="false">
      <xsd:complexType>
        <xsd:sequence>
          <xsd:element ref="pc:Terms" minOccurs="0" maxOccurs="1"/>
        </xsd:sequence>
      </xsd:complex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dexed="true" ma:internalName="MediaServiceLocation"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Date" ma:index="21" nillable="true" ma:displayName="Date" ma:format="DateOnly" ma:internalName="Date">
      <xsd:simpleType>
        <xsd:restriction base="dms:DateTime"/>
      </xsd:simpleType>
    </xsd:element>
    <xsd:element name="MediaLengthInSeconds" ma:index="22" nillable="true" ma:displayName="MediaLengthInSeconds" ma:hidden="true" ma:internalName="MediaLengthInSeconds" ma:readOnly="true">
      <xsd:simpleType>
        <xsd:restriction base="dms:Unknown"/>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00ac192-0740-45a5-a1c0-1c36b976cb30"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888c5245-46f4-4701-b348-a0e54669727d}" ma:internalName="TaxCatchAll" ma:showField="CatchAllData" ma:web="c00ac192-0740-45a5-a1c0-1c36b976cb30">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04947E8-648D-485B-8FB5-05F4BB230873}">
  <ds:schemaRefs>
    <ds:schemaRef ds:uri="http://schemas.microsoft.com/sharepoint/v3/contenttype/forms"/>
  </ds:schemaRefs>
</ds:datastoreItem>
</file>

<file path=customXml/itemProps2.xml><?xml version="1.0" encoding="utf-8"?>
<ds:datastoreItem xmlns:ds="http://schemas.openxmlformats.org/officeDocument/2006/customXml" ds:itemID="{8EC7609E-D5CE-456E-AA7A-D0A57EF43763}">
  <ds:schemaRefs>
    <ds:schemaRef ds:uri="http://schemas.microsoft.com/office/2006/metadata/properties"/>
    <ds:schemaRef ds:uri="http://schemas.microsoft.com/office/infopath/2007/PartnerControls"/>
    <ds:schemaRef ds:uri="1492f413-4a9d-4f08-bc25-56483f53bae1"/>
    <ds:schemaRef ds:uri="c00ac192-0740-45a5-a1c0-1c36b976cb30"/>
  </ds:schemaRefs>
</ds:datastoreItem>
</file>

<file path=customXml/itemProps3.xml><?xml version="1.0" encoding="utf-8"?>
<ds:datastoreItem xmlns:ds="http://schemas.openxmlformats.org/officeDocument/2006/customXml" ds:itemID="{5D6ABA07-045F-4793-9B1F-F6DC5D8B85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492f413-4a9d-4f08-bc25-56483f53bae1"/>
    <ds:schemaRef ds:uri="c00ac192-0740-45a5-a1c0-1c36b976cb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25</vt:i4>
      </vt:variant>
    </vt:vector>
  </HeadingPairs>
  <TitlesOfParts>
    <vt:vector size="46" baseType="lpstr">
      <vt:lpstr>Cover</vt:lpstr>
      <vt:lpstr>1.Overview</vt:lpstr>
      <vt:lpstr>1.2.Reference Specification</vt:lpstr>
      <vt:lpstr>1.3.Notes</vt:lpstr>
      <vt:lpstr>1.4. Environment for Test</vt:lpstr>
      <vt:lpstr>1.5. Number of Test Items</vt:lpstr>
      <vt:lpstr>2.1. Normal System Test</vt:lpstr>
      <vt:lpstr>2.2. Abnormal System Test</vt:lpstr>
      <vt:lpstr>2.3. Boundary Value Test</vt:lpstr>
      <vt:lpstr>2.3.1 Boundary Value List</vt:lpstr>
      <vt:lpstr>2.4. Modularization Test</vt:lpstr>
      <vt:lpstr>2.5. gcov Test</vt:lpstr>
      <vt:lpstr>2.5.1.gcov evaluation report</vt:lpstr>
      <vt:lpstr>2.5.2.gcov line review </vt:lpstr>
      <vt:lpstr>2.6.Suspend to RAM test</vt:lpstr>
      <vt:lpstr>3.1. Performance Test</vt:lpstr>
      <vt:lpstr>3.2. SMP Multi-Instance Test</vt:lpstr>
      <vt:lpstr>3.3. Load Durability Test</vt:lpstr>
      <vt:lpstr>4.1. for Communication test TP</vt:lpstr>
      <vt:lpstr>4.2. Endurance load test TP</vt:lpstr>
      <vt:lpstr>Changes</vt:lpstr>
      <vt:lpstr>'1.2.Reference Specification'!_Ref360730648</vt:lpstr>
      <vt:lpstr>'1.2.Reference Specification'!_Ref365643189</vt:lpstr>
      <vt:lpstr>'1.3.Notes'!_Toc401156301</vt:lpstr>
      <vt:lpstr>'1.3.Notes'!_Toc401156304</vt:lpstr>
      <vt:lpstr>'1.2.Reference Specification'!_Toc401156333</vt:lpstr>
      <vt:lpstr>'1.2.Reference Specification'!Print_Area</vt:lpstr>
      <vt:lpstr>'1.3.Notes'!Print_Area</vt:lpstr>
      <vt:lpstr>'1.4. Environment for Test'!Print_Area</vt:lpstr>
      <vt:lpstr>'1.5. Number of Test Items'!Print_Area</vt:lpstr>
      <vt:lpstr>'1.Overview'!Print_Area</vt:lpstr>
      <vt:lpstr>'2.1. Normal System Test'!Print_Area</vt:lpstr>
      <vt:lpstr>'2.2. Abnormal System Test'!Print_Area</vt:lpstr>
      <vt:lpstr>'2.3. Boundary Value Test'!Print_Area</vt:lpstr>
      <vt:lpstr>'2.4. Modularization Test'!Print_Area</vt:lpstr>
      <vt:lpstr>'2.5. gcov Test'!Print_Area</vt:lpstr>
      <vt:lpstr>'2.5.1.gcov evaluation report'!Print_Area</vt:lpstr>
      <vt:lpstr>'2.5.2.gcov line review '!Print_Area</vt:lpstr>
      <vt:lpstr>'2.6.Suspend to RAM test'!Print_Area</vt:lpstr>
      <vt:lpstr>'3.1. Performance Test'!Print_Area</vt:lpstr>
      <vt:lpstr>'3.2. SMP Multi-Instance Test'!Print_Area</vt:lpstr>
      <vt:lpstr>'3.3. Load Durability Test'!Print_Area</vt:lpstr>
      <vt:lpstr>'4.1. for Communication test TP'!Print_Area</vt:lpstr>
      <vt:lpstr>'4.2. Endurance load test TP'!Print_Area</vt:lpstr>
      <vt:lpstr>Changes!Print_Area</vt:lpstr>
      <vt:lpstr>Cover!Print_Area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峰久 美香</dc:creator>
  <cp:keywords/>
  <dc:description/>
  <cp:lastModifiedBy>ES DEV 059</cp:lastModifiedBy>
  <cp:revision/>
  <dcterms:created xsi:type="dcterms:W3CDTF">2006-02-23T09:41:53Z</dcterms:created>
  <dcterms:modified xsi:type="dcterms:W3CDTF">2024-06-20T02:38:32Z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R-Car_Gen2_UART_UTSpec_v00-10_k01_draft</vt:lpwstr>
  </property>
  <property fmtid="{D5CDD505-2E9C-101B-9397-08002B2CF9AE}" pid="3" name="KenninCount">
    <vt:lpwstr>3</vt:lpwstr>
  </property>
  <property fmtid="{D5CDD505-2E9C-101B-9397-08002B2CF9AE}" pid="4" name="filetype">
    <vt:lpwstr>0</vt:lpwstr>
  </property>
  <property fmtid="{D5CDD505-2E9C-101B-9397-08002B2CF9AE}" pid="5" name="ContentTypeId">
    <vt:lpwstr>0x01010070E08B0E47AA8B499741AD1DB1EC77AB</vt:lpwstr>
  </property>
  <property fmtid="{D5CDD505-2E9C-101B-9397-08002B2CF9AE}" pid="6" name="MediaServiceImageTags">
    <vt:lpwstr/>
  </property>
</Properties>
</file>