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long.trinh-tien\Documents\Linux-Lab\JUL-2024\"/>
    </mc:Choice>
  </mc:AlternateContent>
  <xr:revisionPtr revIDLastSave="0" documentId="13_ncr:1_{7F0358B0-6FA7-4878-8A26-864C847F1E8D}" xr6:coauthVersionLast="47" xr6:coauthVersionMax="47" xr10:uidLastSave="{00000000-0000-0000-0000-000000000000}"/>
  <bookViews>
    <workbookView xWindow="-110" yWindow="-110" windowWidth="19420" windowHeight="10420" tabRatio="833" firstSheet="4" activeTab="6" xr2:uid="{00000000-000D-0000-FFFF-FFFF00000000}"/>
  </bookViews>
  <sheets>
    <sheet name="Cover" sheetId="1" r:id="rId1"/>
    <sheet name="1. Overview" sheetId="32" r:id="rId2"/>
    <sheet name="2.Reference specifications" sheetId="80" r:id="rId3"/>
    <sheet name="3. Evaluation environment" sheetId="13" r:id="rId4"/>
    <sheet name="x. Preparation for evaluation" sheetId="116" r:id="rId5"/>
    <sheet name="load testing tools" sheetId="63" r:id="rId6"/>
    <sheet name="x. Evaluation implementation pr" sheetId="120" r:id="rId7"/>
    <sheet name="4.List of evaluation items" sheetId="4" r:id="rId8"/>
    <sheet name="Result" sheetId="122" r:id="rId9"/>
    <sheet name="5.Use case test 1" sheetId="86" r:id="rId10"/>
    <sheet name="6.Use case test 2" sheetId="109" r:id="rId11"/>
    <sheet name="7.Use case test 3" sheetId="112" r:id="rId12"/>
    <sheet name="8.Use case test 4" sheetId="115" r:id="rId13"/>
    <sheet name="9. State transition test" sheetId="100" r:id="rId14"/>
    <sheet name="V4L2 state transition" sheetId="114" r:id="rId15"/>
    <sheet name="10.Parameter test 1" sheetId="113" r:id="rId16"/>
    <sheet name="11.Parameter test 2" sheetId="108" r:id="rId17"/>
    <sheet name="12.Parameter test 3" sheetId="94" r:id="rId18"/>
    <sheet name="13.Repetitive testing and memor" sheetId="89" r:id="rId19"/>
    <sheet name="14.Memory leak test (use case r" sheetId="101" r:id="rId20"/>
    <sheet name="15. Simultaneous operation test" sheetId="103" r:id="rId21"/>
    <sheet name="16.CPU high load test" sheetId="102" r:id="rId22"/>
    <sheet name="17. Forced termination test" sheetId="105" r:id="rId23"/>
    <sheet name="18. Processing time test" sheetId="104" r:id="rId24"/>
    <sheet name="19.WPF compose" sheetId="119" r:id="rId25"/>
    <sheet name="20.YVU format" sheetId="121" r:id="rId26"/>
    <sheet name="Test result log" sheetId="118" r:id="rId27"/>
  </sheets>
  <definedNames>
    <definedName name="_xlnm._FilterDatabase" localSheetId="15" hidden="1">'10.Parameter test 1'!$B$3:$N$3</definedName>
    <definedName name="_xlnm._FilterDatabase" localSheetId="16" hidden="1">'11.Parameter test 2'!$A$3:$M$3</definedName>
    <definedName name="_xlnm._FilterDatabase" localSheetId="23" hidden="1">'18. Processing time test'!$B$3:$D$3</definedName>
    <definedName name="_xlnm._FilterDatabase" localSheetId="9" hidden="1">'5.Use case test 1'!$B$3:$J$3</definedName>
    <definedName name="_xlnm._FilterDatabase" localSheetId="10" hidden="1">'6.Use case test 2'!$B$3:$J$3</definedName>
    <definedName name="_xlnm._FilterDatabase" localSheetId="13" hidden="1">'9. State transition test'!$B$4:$J$4</definedName>
  </definedNames>
  <calcPr calcId="191028"/>
  <customWorkbookViews>
    <customWorkbookView name="a - 个人视图" guid="{6F44B949-1803-4C1C-82AE-694A677CA00F}" mergeInterval="0" personalView="1" maximized="1" xWindow="1" yWindow="1" windowWidth="1280" windowHeight="787" activeSheetId="5"/>
    <customWorkbookView name="Lenovo User - 个人视面" guid="{E3D4B150-C2C3-4007-8958-8E1C2F71E443}" mergeInterval="0" personalView="1" maximized="1" windowWidth="1276" windowHeight="860" activeSheetId="5"/>
    <customWorkbookView name="Liuwenyi - 个人视图" guid="{BAE6DCF4-0CDF-483F-8380-77ECB7F6E122}" mergeInterval="0" personalView="1" maximized="1" windowWidth="1276" windowHeight="860" activeSheetId="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7" i="4" l="1"/>
  <c r="F38" i="4"/>
  <c r="F39" i="4"/>
  <c r="F40" i="4"/>
  <c r="F41" i="4"/>
  <c r="F42" i="4"/>
  <c r="F43" i="4"/>
  <c r="F44" i="4"/>
  <c r="F45" i="4"/>
  <c r="F46" i="4"/>
  <c r="F37" i="4"/>
  <c r="E47" i="4"/>
  <c r="E46" i="4"/>
  <c r="E45" i="4"/>
  <c r="E44" i="4"/>
  <c r="E43" i="4"/>
  <c r="E42" i="4"/>
  <c r="E41" i="4"/>
  <c r="E40" i="4"/>
  <c r="E39" i="4"/>
  <c r="E38" i="4"/>
  <c r="E37" i="4"/>
  <c r="E92" i="122"/>
  <c r="F24" i="4"/>
  <c r="E108" i="122"/>
  <c r="E107" i="122"/>
  <c r="E106" i="122"/>
  <c r="E105" i="122"/>
  <c r="E104" i="122"/>
  <c r="E103" i="122"/>
  <c r="E102" i="122"/>
  <c r="E100" i="122"/>
  <c r="E99" i="122"/>
  <c r="E98" i="122"/>
  <c r="E97" i="122"/>
  <c r="E96" i="122"/>
  <c r="E95" i="122"/>
  <c r="E94" i="122"/>
  <c r="E93" i="122"/>
  <c r="F109" i="122"/>
  <c r="E109" i="122"/>
  <c r="D109" i="122"/>
  <c r="C109" i="122"/>
  <c r="C66" i="122"/>
  <c r="C45" i="122"/>
  <c r="F44" i="122"/>
  <c r="D44" i="122"/>
  <c r="C44" i="122"/>
  <c r="E43" i="122"/>
  <c r="E42" i="122"/>
  <c r="E41" i="122"/>
  <c r="E40" i="122"/>
  <c r="E39" i="122"/>
  <c r="E38" i="122"/>
  <c r="E37" i="122"/>
  <c r="E35" i="122"/>
  <c r="E34" i="122"/>
  <c r="E33" i="122"/>
  <c r="E32" i="122"/>
  <c r="E31" i="122"/>
  <c r="E30" i="122"/>
  <c r="E29" i="122"/>
  <c r="E28" i="122"/>
  <c r="E27" i="122"/>
  <c r="E44" i="122" s="1"/>
  <c r="E49" i="122"/>
  <c r="E50" i="122"/>
  <c r="E51" i="122"/>
  <c r="E52" i="122"/>
  <c r="E53" i="122"/>
  <c r="E54" i="122"/>
  <c r="E55" i="122"/>
  <c r="E56" i="122"/>
  <c r="E58" i="122"/>
  <c r="E59" i="122"/>
  <c r="E60" i="122"/>
  <c r="E61" i="122"/>
  <c r="E62" i="122"/>
  <c r="E63" i="122"/>
  <c r="E64" i="122"/>
  <c r="E48" i="122"/>
  <c r="C65" i="122"/>
  <c r="F6" i="122"/>
  <c r="F7" i="122"/>
  <c r="F8" i="122"/>
  <c r="F9" i="122"/>
  <c r="F10" i="122"/>
  <c r="F11" i="122"/>
  <c r="F12" i="122"/>
  <c r="F13" i="122"/>
  <c r="F15" i="122"/>
  <c r="F16" i="122"/>
  <c r="F17" i="122"/>
  <c r="F18" i="122"/>
  <c r="F19" i="122"/>
  <c r="F20" i="122"/>
  <c r="F21" i="122"/>
  <c r="C130" i="122"/>
  <c r="F130" i="122"/>
  <c r="E130" i="122"/>
  <c r="E24" i="4"/>
  <c r="E22" i="4"/>
  <c r="E23" i="4"/>
  <c r="C88" i="122"/>
  <c r="D65" i="122"/>
  <c r="F65" i="122"/>
  <c r="D130" i="122"/>
  <c r="C22" i="122"/>
  <c r="E88" i="122"/>
  <c r="D88" i="122"/>
  <c r="F88" i="122"/>
  <c r="E22" i="122"/>
  <c r="D22" i="122"/>
  <c r="O24" i="4"/>
  <c r="P23" i="4"/>
  <c r="O23" i="4"/>
  <c r="P22" i="4"/>
  <c r="O22" i="4"/>
  <c r="P21" i="4"/>
  <c r="P20" i="4"/>
  <c r="P19" i="4"/>
  <c r="P18" i="4"/>
  <c r="P17" i="4"/>
  <c r="P16" i="4"/>
  <c r="P15" i="4"/>
  <c r="P14" i="4"/>
  <c r="P13" i="4"/>
  <c r="P11" i="4"/>
  <c r="P10" i="4"/>
  <c r="N23" i="4"/>
  <c r="M23" i="4"/>
  <c r="N22" i="4"/>
  <c r="M22" i="4"/>
  <c r="N21" i="4"/>
  <c r="N20" i="4"/>
  <c r="N19" i="4"/>
  <c r="N18" i="4"/>
  <c r="N17" i="4"/>
  <c r="N16" i="4"/>
  <c r="N15" i="4"/>
  <c r="N14" i="4"/>
  <c r="N13" i="4"/>
  <c r="N11" i="4"/>
  <c r="N10" i="4"/>
  <c r="L23" i="4"/>
  <c r="K23" i="4"/>
  <c r="L22" i="4"/>
  <c r="K22" i="4"/>
  <c r="L21" i="4"/>
  <c r="L20" i="4"/>
  <c r="L19" i="4"/>
  <c r="L18" i="4"/>
  <c r="L17" i="4"/>
  <c r="L16" i="4"/>
  <c r="L15" i="4"/>
  <c r="L14" i="4"/>
  <c r="L13" i="4"/>
  <c r="L11" i="4"/>
  <c r="L10" i="4"/>
  <c r="P12" i="4"/>
  <c r="X23" i="4"/>
  <c r="W23" i="4"/>
  <c r="X22" i="4"/>
  <c r="W22" i="4"/>
  <c r="V23" i="4"/>
  <c r="U23" i="4"/>
  <c r="V22" i="4"/>
  <c r="U22" i="4"/>
  <c r="T23" i="4"/>
  <c r="S23" i="4"/>
  <c r="T22" i="4"/>
  <c r="S22" i="4"/>
  <c r="F22" i="122" l="1"/>
  <c r="E65" i="122"/>
  <c r="L12" i="4"/>
  <c r="N12" i="4"/>
  <c r="M24" i="4"/>
  <c r="K24" i="4"/>
  <c r="V24" i="4"/>
  <c r="U24" i="4"/>
  <c r="S24" i="4"/>
  <c r="W24" i="4"/>
  <c r="T24" i="4"/>
  <c r="X24" i="4"/>
  <c r="R23" i="4"/>
  <c r="Q23" i="4"/>
  <c r="I23" i="4"/>
  <c r="H23" i="4"/>
  <c r="G23" i="4"/>
  <c r="F23" i="4"/>
  <c r="R22" i="4"/>
  <c r="Q22" i="4"/>
  <c r="I22" i="4"/>
  <c r="H22" i="4"/>
  <c r="G22" i="4"/>
  <c r="F22" i="4"/>
  <c r="J22" i="4"/>
  <c r="B7" i="121"/>
  <c r="B8" i="121"/>
  <c r="B5" i="121"/>
  <c r="B6" i="121"/>
  <c r="B9" i="121"/>
  <c r="B4" i="121"/>
  <c r="B9" i="119"/>
  <c r="B10" i="119"/>
  <c r="B8" i="119"/>
  <c r="B7" i="119"/>
  <c r="B6" i="119"/>
  <c r="B5" i="119"/>
  <c r="B4" i="119"/>
  <c r="B61" i="86"/>
  <c r="B60" i="86"/>
  <c r="B59" i="86"/>
  <c r="B58" i="86"/>
  <c r="B57" i="86"/>
  <c r="B56" i="86"/>
  <c r="B55" i="86"/>
  <c r="B54" i="86"/>
  <c r="B53" i="86"/>
  <c r="B52" i="86"/>
  <c r="B51" i="86"/>
  <c r="B50" i="86"/>
  <c r="B49" i="86"/>
  <c r="B48" i="86"/>
  <c r="B47" i="86"/>
  <c r="B46" i="86"/>
  <c r="B45" i="86"/>
  <c r="B44" i="86"/>
  <c r="B43" i="86"/>
  <c r="B42" i="86"/>
  <c r="B41" i="86"/>
  <c r="B40" i="86"/>
  <c r="B39" i="86"/>
  <c r="B38" i="86"/>
  <c r="B37" i="86"/>
  <c r="B36" i="86"/>
  <c r="B35" i="86"/>
  <c r="B34" i="86"/>
  <c r="B32" i="86"/>
  <c r="B31" i="86"/>
  <c r="B30" i="86"/>
  <c r="B29" i="86"/>
  <c r="B28" i="86"/>
  <c r="B27" i="86"/>
  <c r="B26" i="86"/>
  <c r="B25" i="86"/>
  <c r="B24" i="86"/>
  <c r="B23" i="86"/>
  <c r="B22" i="86"/>
  <c r="B21" i="86"/>
  <c r="B20" i="86"/>
  <c r="B19" i="86"/>
  <c r="B18" i="86"/>
  <c r="B17" i="86"/>
  <c r="B16" i="86"/>
  <c r="B15" i="86"/>
  <c r="B14" i="86"/>
  <c r="B13" i="86"/>
  <c r="B12" i="86"/>
  <c r="B11" i="86"/>
  <c r="B10" i="86"/>
  <c r="B9" i="86"/>
  <c r="B8" i="86"/>
  <c r="B7" i="86"/>
  <c r="B6" i="86"/>
  <c r="B5" i="86"/>
  <c r="B15" i="115"/>
  <c r="B14" i="115"/>
  <c r="B13" i="115"/>
  <c r="B12" i="115"/>
  <c r="B11" i="115"/>
  <c r="B10" i="115"/>
  <c r="B9" i="115"/>
  <c r="B8" i="115"/>
  <c r="B7" i="115"/>
  <c r="B6" i="115"/>
  <c r="B5" i="115"/>
  <c r="B12" i="104"/>
  <c r="B11" i="104"/>
  <c r="B10" i="104"/>
  <c r="B9" i="104"/>
  <c r="B8" i="104"/>
  <c r="B7" i="104"/>
  <c r="B6" i="104"/>
  <c r="B5" i="104"/>
  <c r="B4" i="104"/>
  <c r="B11" i="105"/>
  <c r="B10" i="105"/>
  <c r="B9" i="105"/>
  <c r="B8" i="105"/>
  <c r="B7" i="105"/>
  <c r="B6" i="105"/>
  <c r="B5" i="105"/>
  <c r="B4" i="105"/>
  <c r="B4" i="102"/>
  <c r="B6" i="103"/>
  <c r="B5" i="103"/>
  <c r="B4" i="103"/>
  <c r="B15" i="89"/>
  <c r="B14" i="89"/>
  <c r="B13" i="89"/>
  <c r="B12" i="89"/>
  <c r="B11" i="89"/>
  <c r="B10" i="89"/>
  <c r="B9" i="89"/>
  <c r="B8" i="89"/>
  <c r="B7" i="89"/>
  <c r="B6" i="89"/>
  <c r="B5" i="89"/>
  <c r="B4" i="89"/>
  <c r="B4" i="101"/>
  <c r="B9" i="109"/>
  <c r="B8" i="109"/>
  <c r="B7" i="109"/>
  <c r="B6" i="109"/>
  <c r="B5" i="109"/>
  <c r="B4" i="109"/>
  <c r="I17" i="94"/>
  <c r="B59" i="100"/>
  <c r="B58" i="100"/>
  <c r="B48" i="100"/>
  <c r="B47" i="100"/>
  <c r="B37" i="100"/>
  <c r="B36" i="100"/>
  <c r="B26" i="100"/>
  <c r="B25" i="100"/>
  <c r="B15" i="100"/>
  <c r="B14" i="100"/>
  <c r="B57" i="100"/>
  <c r="B56" i="100"/>
  <c r="B55" i="100"/>
  <c r="B54" i="100"/>
  <c r="B53" i="100"/>
  <c r="B52" i="100"/>
  <c r="B51" i="100"/>
  <c r="B50" i="100"/>
  <c r="B49" i="100"/>
  <c r="B46" i="100"/>
  <c r="B45" i="100"/>
  <c r="B44" i="100"/>
  <c r="B43" i="100"/>
  <c r="B42" i="100"/>
  <c r="B41" i="100"/>
  <c r="B40" i="100"/>
  <c r="B39" i="100"/>
  <c r="B38" i="100"/>
  <c r="B35" i="100"/>
  <c r="B34" i="100"/>
  <c r="B33" i="100"/>
  <c r="B32" i="100"/>
  <c r="B31" i="100"/>
  <c r="B30" i="100"/>
  <c r="B29" i="100"/>
  <c r="B28" i="100"/>
  <c r="B27" i="100"/>
  <c r="B24" i="100"/>
  <c r="B23" i="100"/>
  <c r="B22" i="100"/>
  <c r="B21" i="100"/>
  <c r="B20" i="100"/>
  <c r="B19" i="100"/>
  <c r="B18" i="100"/>
  <c r="B17" i="100"/>
  <c r="B16" i="100"/>
  <c r="B13" i="100"/>
  <c r="B12" i="100"/>
  <c r="B11" i="100"/>
  <c r="B10" i="100"/>
  <c r="B9" i="100"/>
  <c r="B8" i="100"/>
  <c r="B7" i="100"/>
  <c r="B6" i="100"/>
  <c r="B5" i="100"/>
  <c r="L92" i="108"/>
  <c r="L93" i="108"/>
  <c r="L94" i="108"/>
  <c r="L95" i="108"/>
  <c r="L96" i="108"/>
  <c r="L97" i="108"/>
  <c r="L98" i="108"/>
  <c r="L99" i="108"/>
  <c r="L100" i="108"/>
  <c r="L101" i="108"/>
  <c r="L102" i="108"/>
  <c r="L103" i="108"/>
  <c r="L104" i="108"/>
  <c r="L105" i="108"/>
  <c r="L106" i="108"/>
  <c r="L107" i="108"/>
  <c r="L108" i="108"/>
  <c r="L109" i="108"/>
  <c r="L110" i="108"/>
  <c r="L111" i="108"/>
  <c r="L112" i="108"/>
  <c r="L113" i="108"/>
  <c r="L114" i="108"/>
  <c r="L115" i="108"/>
  <c r="L116" i="108"/>
  <c r="L117" i="108"/>
  <c r="L118" i="108"/>
  <c r="L119" i="108"/>
  <c r="L120" i="108"/>
  <c r="L121" i="108"/>
  <c r="L122" i="108"/>
  <c r="L123" i="108"/>
  <c r="L124" i="108"/>
  <c r="L125" i="108"/>
  <c r="L126" i="108"/>
  <c r="L127" i="108"/>
  <c r="L128" i="108"/>
  <c r="L129" i="108"/>
  <c r="L130" i="108"/>
  <c r="L131" i="108"/>
  <c r="L132" i="108"/>
  <c r="L133" i="108"/>
  <c r="L134" i="108"/>
  <c r="L135" i="108"/>
  <c r="L136" i="108"/>
  <c r="L137" i="108"/>
  <c r="L138" i="108"/>
  <c r="L139" i="108"/>
  <c r="L140" i="108"/>
  <c r="L141" i="108"/>
  <c r="L142" i="108"/>
  <c r="L143" i="108"/>
  <c r="L144" i="108"/>
  <c r="L145" i="108"/>
  <c r="L146" i="108"/>
  <c r="L147" i="108"/>
  <c r="L148" i="108"/>
  <c r="L149" i="108"/>
  <c r="L150" i="108"/>
  <c r="L151" i="108"/>
  <c r="L152" i="108"/>
  <c r="L153" i="108"/>
  <c r="L154" i="108"/>
  <c r="L155" i="108"/>
  <c r="L156" i="108"/>
  <c r="L157" i="108"/>
  <c r="L158" i="108"/>
  <c r="L91" i="108"/>
  <c r="B54" i="108"/>
  <c r="B53" i="108"/>
  <c r="B47" i="108"/>
  <c r="B46" i="108"/>
  <c r="B40" i="108"/>
  <c r="B39" i="108"/>
  <c r="B25" i="108"/>
  <c r="B24" i="108"/>
  <c r="B158" i="108"/>
  <c r="B157" i="108"/>
  <c r="B156" i="108"/>
  <c r="B155" i="108"/>
  <c r="B154" i="108"/>
  <c r="B153" i="108"/>
  <c r="B152" i="108"/>
  <c r="B151" i="108"/>
  <c r="B150" i="108"/>
  <c r="B149" i="108"/>
  <c r="B148" i="108"/>
  <c r="B147" i="108"/>
  <c r="B146" i="108"/>
  <c r="B145" i="108"/>
  <c r="B144" i="108"/>
  <c r="B143" i="108"/>
  <c r="B142" i="108"/>
  <c r="B141" i="108"/>
  <c r="B140" i="108"/>
  <c r="B139" i="108"/>
  <c r="B138" i="108"/>
  <c r="B137" i="108"/>
  <c r="B136" i="108"/>
  <c r="B135" i="108"/>
  <c r="B134" i="108"/>
  <c r="B133" i="108"/>
  <c r="B132" i="108"/>
  <c r="B131" i="108"/>
  <c r="B130" i="108"/>
  <c r="B129" i="108"/>
  <c r="B128" i="108"/>
  <c r="B127" i="108"/>
  <c r="B126" i="108"/>
  <c r="B125" i="108"/>
  <c r="B124" i="108"/>
  <c r="B123" i="108"/>
  <c r="B122" i="108"/>
  <c r="B121" i="108"/>
  <c r="B120" i="108"/>
  <c r="B119" i="108"/>
  <c r="B118" i="108"/>
  <c r="B117" i="108"/>
  <c r="B116" i="108"/>
  <c r="B115" i="108"/>
  <c r="B114" i="108"/>
  <c r="B113" i="108"/>
  <c r="B112" i="108"/>
  <c r="B111" i="108"/>
  <c r="B110" i="108"/>
  <c r="B109" i="108"/>
  <c r="B108" i="108"/>
  <c r="B107" i="108"/>
  <c r="B106" i="108"/>
  <c r="B105" i="108"/>
  <c r="B104" i="108"/>
  <c r="B103" i="108"/>
  <c r="B102" i="108"/>
  <c r="B101" i="108"/>
  <c r="B100" i="108"/>
  <c r="B99" i="108"/>
  <c r="B98" i="108"/>
  <c r="B97" i="108"/>
  <c r="B96" i="108"/>
  <c r="B95" i="108"/>
  <c r="B94" i="108"/>
  <c r="B93" i="108"/>
  <c r="B92" i="108"/>
  <c r="B91" i="108"/>
  <c r="B90" i="108"/>
  <c r="B89" i="108"/>
  <c r="B88" i="108"/>
  <c r="B87" i="108"/>
  <c r="B86" i="108"/>
  <c r="B85" i="108"/>
  <c r="B84" i="108"/>
  <c r="B83" i="108"/>
  <c r="B82" i="108"/>
  <c r="B81" i="108"/>
  <c r="B80" i="108"/>
  <c r="B79" i="108"/>
  <c r="B78" i="108"/>
  <c r="B77" i="108"/>
  <c r="B76" i="108"/>
  <c r="B75" i="108"/>
  <c r="B74" i="108"/>
  <c r="B73" i="108"/>
  <c r="B72" i="108"/>
  <c r="B71" i="108"/>
  <c r="B70" i="108"/>
  <c r="B69" i="108"/>
  <c r="B68" i="108"/>
  <c r="B67" i="108"/>
  <c r="B66" i="108"/>
  <c r="B65" i="108"/>
  <c r="B64" i="108"/>
  <c r="B63" i="108"/>
  <c r="B62" i="108"/>
  <c r="B61" i="108"/>
  <c r="B60" i="108"/>
  <c r="B59" i="108"/>
  <c r="B58" i="108"/>
  <c r="B57" i="108"/>
  <c r="B56" i="108"/>
  <c r="B55" i="108"/>
  <c r="B52" i="108"/>
  <c r="B51" i="108"/>
  <c r="B50" i="108"/>
  <c r="B49" i="108"/>
  <c r="B48" i="108"/>
  <c r="B45" i="108"/>
  <c r="B44" i="108"/>
  <c r="B43" i="108"/>
  <c r="B42" i="108"/>
  <c r="B41" i="108"/>
  <c r="B38" i="108"/>
  <c r="B37" i="108"/>
  <c r="B36" i="108"/>
  <c r="B35" i="108"/>
  <c r="B34" i="108"/>
  <c r="B33" i="108"/>
  <c r="B32" i="108"/>
  <c r="B31" i="108"/>
  <c r="B30" i="108"/>
  <c r="B29" i="108"/>
  <c r="B28" i="108"/>
  <c r="B27" i="108"/>
  <c r="B26" i="108"/>
  <c r="B23" i="108"/>
  <c r="B22" i="108"/>
  <c r="B21" i="108"/>
  <c r="B20" i="108"/>
  <c r="B19" i="108"/>
  <c r="B18" i="108"/>
  <c r="B17" i="108"/>
  <c r="B16" i="108"/>
  <c r="B15" i="108"/>
  <c r="B14" i="108"/>
  <c r="B13" i="108"/>
  <c r="B12" i="108"/>
  <c r="B11" i="108"/>
  <c r="B10" i="108"/>
  <c r="B9" i="108"/>
  <c r="B8" i="108"/>
  <c r="B7" i="108"/>
  <c r="B6" i="108"/>
  <c r="B5" i="108"/>
  <c r="B4" i="108"/>
  <c r="B91" i="113"/>
  <c r="B90" i="113"/>
  <c r="B89" i="113"/>
  <c r="B88" i="113"/>
  <c r="B87" i="113"/>
  <c r="B86" i="113"/>
  <c r="B85" i="113"/>
  <c r="B84" i="113"/>
  <c r="B83" i="113"/>
  <c r="B82" i="113"/>
  <c r="B81" i="113"/>
  <c r="B80" i="113"/>
  <c r="B79" i="113"/>
  <c r="B78" i="113"/>
  <c r="B77" i="113"/>
  <c r="B76" i="113"/>
  <c r="B75" i="113"/>
  <c r="B74" i="113"/>
  <c r="B73" i="113"/>
  <c r="B72" i="113"/>
  <c r="B71" i="113"/>
  <c r="B70" i="113"/>
  <c r="B69" i="113"/>
  <c r="B68" i="113"/>
  <c r="B67" i="113"/>
  <c r="B66" i="113"/>
  <c r="B65" i="113"/>
  <c r="B64" i="113"/>
  <c r="B63" i="113"/>
  <c r="B62" i="113"/>
  <c r="B59" i="113"/>
  <c r="B61" i="113"/>
  <c r="B60" i="113"/>
  <c r="B58" i="113"/>
  <c r="B57" i="113"/>
  <c r="B56" i="113"/>
  <c r="B55" i="113"/>
  <c r="B54" i="113"/>
  <c r="B53" i="113"/>
  <c r="B52" i="113"/>
  <c r="B51" i="113"/>
  <c r="B50" i="113"/>
  <c r="B49" i="113"/>
  <c r="B48" i="113"/>
  <c r="B47" i="113"/>
  <c r="B46" i="113"/>
  <c r="B45" i="113"/>
  <c r="B44" i="113"/>
  <c r="B43" i="113"/>
  <c r="B42" i="113"/>
  <c r="B41" i="113"/>
  <c r="B40" i="113"/>
  <c r="B39" i="113"/>
  <c r="B38" i="113"/>
  <c r="B37" i="113"/>
  <c r="B36" i="113"/>
  <c r="B35" i="113"/>
  <c r="B34" i="113"/>
  <c r="B33" i="113"/>
  <c r="B30" i="113"/>
  <c r="B32" i="113"/>
  <c r="B31" i="113"/>
  <c r="B29" i="113"/>
  <c r="B28" i="113"/>
  <c r="B27" i="113"/>
  <c r="B26" i="113"/>
  <c r="B25" i="113"/>
  <c r="B24" i="113"/>
  <c r="B23" i="113"/>
  <c r="B22" i="113"/>
  <c r="B21" i="113"/>
  <c r="B20" i="113"/>
  <c r="B19" i="113"/>
  <c r="B18" i="113"/>
  <c r="B17" i="113"/>
  <c r="B16" i="113"/>
  <c r="B15" i="113"/>
  <c r="B14" i="113"/>
  <c r="B13" i="113"/>
  <c r="B12" i="113"/>
  <c r="B11" i="113"/>
  <c r="B10" i="113"/>
  <c r="B9" i="113"/>
  <c r="B8" i="113"/>
  <c r="B7" i="113"/>
  <c r="B6" i="113"/>
  <c r="B5" i="113"/>
  <c r="B4" i="113"/>
  <c r="M91" i="113"/>
  <c r="M90" i="113"/>
  <c r="M89" i="113"/>
  <c r="M88" i="113"/>
  <c r="M87" i="113"/>
  <c r="M86" i="113"/>
  <c r="M85" i="113"/>
  <c r="M84" i="113"/>
  <c r="M83" i="113"/>
  <c r="M82" i="113"/>
  <c r="M81" i="113"/>
  <c r="M80" i="113"/>
  <c r="M79" i="113"/>
  <c r="M78" i="113"/>
  <c r="M77" i="113"/>
  <c r="M76" i="113"/>
  <c r="M75" i="113"/>
  <c r="M74" i="113"/>
  <c r="M73" i="113"/>
  <c r="M72" i="113"/>
  <c r="M71" i="113"/>
  <c r="M70" i="113"/>
  <c r="M69" i="113"/>
  <c r="M68" i="113"/>
  <c r="M67" i="113"/>
  <c r="M66" i="113"/>
  <c r="M65" i="113"/>
  <c r="M64" i="113"/>
  <c r="M63" i="113"/>
  <c r="M62" i="113"/>
  <c r="M59" i="113"/>
  <c r="M61" i="113"/>
  <c r="M60" i="113"/>
  <c r="M58" i="113"/>
  <c r="M57" i="113"/>
  <c r="M56" i="113"/>
  <c r="M55" i="113"/>
  <c r="M54" i="113"/>
  <c r="M53" i="113"/>
  <c r="M52" i="113"/>
  <c r="M51" i="113"/>
  <c r="M50" i="113"/>
  <c r="M49" i="113"/>
  <c r="M48" i="113"/>
  <c r="M47" i="113"/>
  <c r="M46" i="113"/>
  <c r="M45" i="113"/>
  <c r="M44" i="113"/>
  <c r="M43" i="113"/>
  <c r="M42" i="113"/>
  <c r="M41" i="113"/>
  <c r="M40" i="113"/>
  <c r="M39" i="113"/>
  <c r="M38" i="113"/>
  <c r="M37" i="113"/>
  <c r="M36" i="113"/>
  <c r="M35" i="113"/>
  <c r="M34" i="113"/>
  <c r="M33" i="113"/>
  <c r="M30" i="113"/>
  <c r="M32" i="113"/>
  <c r="M31" i="113"/>
  <c r="M29" i="113"/>
  <c r="M28" i="113"/>
  <c r="M27" i="113"/>
  <c r="M26" i="113"/>
  <c r="M25" i="113"/>
  <c r="M24" i="113"/>
  <c r="M23" i="113"/>
  <c r="M22" i="113"/>
  <c r="M21" i="113"/>
  <c r="M20" i="113"/>
  <c r="M19" i="113"/>
  <c r="M18" i="113"/>
  <c r="M17" i="113"/>
  <c r="M16" i="113"/>
  <c r="M15" i="113"/>
  <c r="M14" i="113"/>
  <c r="M13" i="113"/>
  <c r="M12" i="113"/>
  <c r="M11" i="113"/>
  <c r="M10" i="113"/>
  <c r="M9" i="113"/>
  <c r="M8" i="113"/>
  <c r="M7" i="113"/>
  <c r="M6" i="113"/>
  <c r="M5" i="113"/>
  <c r="M4" i="113"/>
  <c r="B19" i="94"/>
  <c r="B18" i="94"/>
  <c r="B17" i="94"/>
  <c r="B16" i="94"/>
  <c r="B15" i="94"/>
  <c r="B14" i="94"/>
  <c r="B13" i="94"/>
  <c r="B12" i="94"/>
  <c r="B11" i="94"/>
  <c r="B10" i="94"/>
  <c r="B9" i="94"/>
  <c r="B8" i="94"/>
  <c r="B7" i="94"/>
  <c r="B6" i="94"/>
  <c r="B5" i="94"/>
  <c r="B4" i="94"/>
  <c r="I16" i="94"/>
  <c r="I15" i="94"/>
  <c r="I14" i="94"/>
  <c r="I13" i="94"/>
  <c r="I12" i="94"/>
  <c r="I11" i="94"/>
  <c r="I10" i="94"/>
  <c r="I9" i="94"/>
  <c r="I8" i="94"/>
  <c r="I7" i="94"/>
  <c r="I6" i="94"/>
  <c r="I5" i="94"/>
  <c r="I4" i="94"/>
  <c r="J20" i="4"/>
  <c r="J13" i="4"/>
  <c r="B31" i="115"/>
  <c r="B30" i="115"/>
  <c r="B29" i="115"/>
  <c r="B28" i="115"/>
  <c r="B27" i="115"/>
  <c r="B26" i="115"/>
  <c r="B25" i="115"/>
  <c r="B24" i="115"/>
  <c r="B23" i="115"/>
  <c r="B22" i="115"/>
  <c r="B21" i="115"/>
  <c r="B20" i="115"/>
  <c r="B19" i="115"/>
  <c r="B18" i="115"/>
  <c r="B17" i="115"/>
  <c r="B16" i="115"/>
  <c r="B4" i="115"/>
  <c r="B15" i="112"/>
  <c r="B14" i="112"/>
  <c r="B13" i="112"/>
  <c r="B12" i="112"/>
  <c r="B11" i="112"/>
  <c r="B10" i="112"/>
  <c r="B9" i="112"/>
  <c r="B8" i="112"/>
  <c r="B7" i="112"/>
  <c r="B6" i="112"/>
  <c r="B5" i="112"/>
  <c r="B4" i="112"/>
  <c r="B85" i="86"/>
  <c r="B84" i="86"/>
  <c r="B83" i="86"/>
  <c r="B82" i="86"/>
  <c r="B79" i="86"/>
  <c r="B78" i="86"/>
  <c r="B77" i="86"/>
  <c r="B92" i="86"/>
  <c r="B91" i="86"/>
  <c r="B90" i="86"/>
  <c r="B89" i="86"/>
  <c r="B88" i="86"/>
  <c r="B87" i="86"/>
  <c r="B86" i="86"/>
  <c r="B81" i="86"/>
  <c r="B80" i="86"/>
  <c r="B76" i="86"/>
  <c r="B75" i="86"/>
  <c r="B74" i="86"/>
  <c r="B73" i="86"/>
  <c r="B72" i="86"/>
  <c r="B71" i="86"/>
  <c r="B70" i="86"/>
  <c r="B69" i="86"/>
  <c r="B68" i="86"/>
  <c r="B67" i="86"/>
  <c r="B66" i="86"/>
  <c r="B65" i="86"/>
  <c r="B64" i="86"/>
  <c r="B63" i="86"/>
  <c r="B62" i="86"/>
  <c r="B33" i="86"/>
  <c r="B4" i="86"/>
  <c r="P8" i="4" l="1"/>
  <c r="N8" i="4"/>
  <c r="L8" i="4"/>
  <c r="N9" i="4"/>
  <c r="N24" i="4" s="1"/>
  <c r="P9" i="4"/>
  <c r="P24" i="4" s="1"/>
  <c r="L9" i="4"/>
  <c r="J21" i="4"/>
  <c r="J19" i="4"/>
  <c r="J12" i="4"/>
  <c r="J16" i="4"/>
  <c r="J23" i="4"/>
  <c r="J10" i="4"/>
  <c r="J14" i="4"/>
  <c r="J9" i="4"/>
  <c r="J8" i="4"/>
  <c r="I24" i="4"/>
  <c r="G24" i="4"/>
  <c r="J17" i="4"/>
  <c r="H24" i="4"/>
  <c r="J18" i="4"/>
  <c r="J11" i="4"/>
  <c r="J15" i="4"/>
  <c r="R24" i="4"/>
  <c r="Q24" i="4"/>
  <c r="L24" i="4" l="1"/>
  <c r="J25" i="4"/>
  <c r="J24" i="4"/>
</calcChain>
</file>

<file path=xl/sharedStrings.xml><?xml version="1.0" encoding="utf-8"?>
<sst xmlns="http://schemas.openxmlformats.org/spreadsheetml/2006/main" count="4571" uniqueCount="1985">
  <si>
    <t>R-Car Gen3 VSP2 Integration Test Specification</t>
    <phoneticPr fontId="3"/>
  </si>
  <si>
    <t>□</t>
    <phoneticPr fontId="15"/>
  </si>
  <si>
    <t>R-Car H3</t>
    <phoneticPr fontId="15"/>
  </si>
  <si>
    <t>R-Car M3</t>
    <phoneticPr fontId="15"/>
  </si>
  <si>
    <t>R-Car M3N</t>
    <phoneticPr fontId="15"/>
  </si>
  <si>
    <t>R-Car E3</t>
    <phoneticPr fontId="15"/>
  </si>
  <si>
    <t>Version 1.7.5</t>
    <rPh sb="0" eb="1">
      <t>Thailand</t>
    </rPh>
    <rPh sb="4" eb="5">
      <t>1 hand</t>
    </rPh>
    <phoneticPr fontId="15"/>
  </si>
  <si>
    <t>M</t>
    <phoneticPr fontId="15"/>
  </si>
  <si>
    <t>Department name</t>
    <rPh sb="0" eb="2">
      <t>Shozoku</t>
    </rPh>
    <rPh sb="2" eb="3">
      <t>Bu</t>
    </rPh>
    <rPh sb="3" eb="5">
      <t>Shomey</t>
    </rPh>
    <phoneticPr fontId="15"/>
  </si>
  <si>
    <t>approval</t>
    <rPh sb="0" eb="2">
      <t>Shonin</t>
    </rPh>
    <phoneticPr fontId="15"/>
  </si>
  <si>
    <t>inspection</t>
    <rPh sb="0" eb="2">
      <t>Saetsu</t>
    </rPh>
    <phoneticPr fontId="3"/>
  </si>
  <si>
    <t>create</t>
    <rPh sb="0" eb="2">
      <t>success</t>
    </rPh>
    <phoneticPr fontId="3"/>
  </si>
  <si>
    <t>Created date</t>
    <rPh sb="0" eb="2">
      <t>success</t>
    </rPh>
    <rPh sb="2" eb="3">
      <t>B</t>
    </rPh>
    <phoneticPr fontId="3"/>
  </si>
  <si>
    <t>SWDD/SWPF1</t>
    <phoneticPr fontId="15"/>
  </si>
  <si>
    <t>Kihara</t>
    <rPh sb="0" eb="2">
      <t>Kihara</t>
    </rPh>
    <phoneticPr fontId="15"/>
  </si>
  <si>
    <t>Matsuoka</t>
    <rPh sb="0" eb="2">
      <t>Matsuoka</t>
    </rPh>
    <phoneticPr fontId="15"/>
  </si>
  <si>
    <t>Xu</t>
    <rPh sb="0" eb="1">
      <t>Joe</t>
    </rPh>
    <phoneticPr fontId="15"/>
  </si>
  <si>
    <t>1. Overview</t>
    <rPh sb="3" eb="5">
      <t>Gaiyo</t>
    </rPh>
    <phoneticPr fontId="3"/>
  </si>
  <si>
    <t>This evaluation is IT for VSP2 Driver.</t>
    <rPh sb="17" eb="18">
      <t>Thailand</t>
    </rPh>
    <phoneticPr fontId="3"/>
  </si>
  <si>
    <t>IT items are below.</t>
    <phoneticPr fontId="3"/>
  </si>
  <si>
    <t>　1) Confirm on the actual machine that it is implemented according to the specifications described in the user's manual.</t>
    <phoneticPr fontId="3"/>
  </si>
  <si>
    <t>　　 Use case testing</t>
    <phoneticPr fontId="3"/>
  </si>
  <si>
    <t>Additionally, in consideration of user ease of use, check the following:</t>
    <phoneticPr fontId="3"/>
  </si>
  <si>
    <t>　2) Confirm that no problems occur even if the program is repeatedly executed according to the specifications described in the user's manual.</t>
  </si>
  <si>
    <t>　　Repeated testing, memory leak testing, simultaneous operation testing</t>
    <rPh sb="21" eb="23">
      <t>Douji</t>
    </rPh>
    <rPh sb="23" eb="25">
      <t>Dosa</t>
    </rPh>
    <phoneticPr fontId="3"/>
  </si>
  <si>
    <t>　3) Confirm that the system will not be affected even if it is not executed according to the specifications described in the user's manual.</t>
    <phoneticPr fontId="3"/>
  </si>
  <si>
    <t>　　Parameter test, sequence test</t>
    <phoneticPr fontId="3"/>
  </si>
  <si>
    <t>　4) Confirm that the system will not be affected even if an abnormal condition occurs</t>
  </si>
  <si>
    <t>　　CPU high load test, forced termination test</t>
    <phoneticPr fontId="3"/>
  </si>
  <si>
    <t>We also measured processing time.</t>
    <rPh sb="3" eb="5">
      <t>Shori</t>
    </rPh>
    <rPh sb="5" eb="7">
      <t>Time</t>
    </rPh>
    <rPh sb="12" eb="14">
      <t>Soctay</t>
    </rPh>
    <phoneticPr fontId="3"/>
  </si>
  <si>
    <t>*When adding new test items and test programs, image processing must be done in STREAMON mode.</t>
    <rPh sb="2" eb="3">
      <t>Atara</t>
    </rPh>
    <rPh sb="8" eb="10">
      <t>Koumoku</t>
    </rPh>
    <rPh sb="22" eb="24">
      <t>Tsuika</t>
    </rPh>
    <rPh sb="26" eb="28">
      <t>Baai</t>
    </rPh>
    <rPh sb="29" eb="31">
      <t>Gazou</t>
    </rPh>
    <rPh sb="31" eb="33">
      <t>Shori</t>
    </rPh>
    <rPh sb="43" eb="45">
      <t>Jotai</t>
    </rPh>
    <phoneticPr fontId="3"/>
  </si>
  <si>
    <t>　 Repeat QBUF and DQBUF two or more times and check the results.</t>
    <rPh sb="14" eb="15">
      <t>Kai</t>
    </rPh>
    <rPh sb="15" eb="17">
      <t>Ijou</t>
    </rPh>
    <rPh sb="17" eb="18">
      <t>nine</t>
    </rPh>
    <rPh sb="19" eb="20">
      <t>Kae</t>
    </rPh>
    <rPh sb="22" eb="24">
      <t>Kekka</t>
    </rPh>
    <rPh sb="25" eb="27">
      <t>Kakunin</t>
    </rPh>
    <phoneticPr fontId="3"/>
  </si>
  <si>
    <t>　 (Processing errors may not be detected if executed only once.)</t>
    <rPh sb="4" eb="5">
      <t>Kai</t>
    </rPh>
    <rPh sb="8" eb="10">
      <t>Jikko</t>
    </rPh>
    <rPh sb="12" eb="14">
      <t>Shori</t>
    </rPh>
    <rPh sb="18" eb="20">
      <t>Kenchi</t>
    </rPh>
    <rPh sb="24" eb="26">
      <t>Baai</t>
    </rPh>
    <phoneticPr fontId="3"/>
  </si>
  <si>
    <t>2. Reference specifications</t>
    <phoneticPr fontId="3"/>
  </si>
  <si>
    <t>Sentence name</t>
    <rPh sb="0" eb="2">
      <t>bunsho</t>
    </rPh>
    <rPh sb="2" eb="3">
      <t>May</t>
    </rPh>
    <phoneticPr fontId="3"/>
  </si>
  <si>
    <t>Publisher</t>
    <rPh sb="0" eb="3">
      <t>Hakkomoto</t>
    </rPh>
    <phoneticPr fontId="3"/>
  </si>
  <si>
    <t>Edition number</t>
    <rPh sb="0" eb="1">
      <t>Han</t>
    </rPh>
    <rPh sb="1" eb="2">
      <t>Sue</t>
    </rPh>
    <phoneticPr fontId="3"/>
  </si>
  <si>
    <t>R-Car Series, 3rd Generation User's Manual: Hardware</t>
    <phoneticPr fontId="3"/>
  </si>
  <si>
    <t>Renesas Electronics</t>
    <phoneticPr fontId="3"/>
  </si>
  <si>
    <t>-</t>
    <phoneticPr fontId="3"/>
  </si>
  <si>
    <t>3. Evaluation environment</t>
    <rPh sb="3" eb="5">
      <t>Hyouka</t>
    </rPh>
    <rPh sb="5" eb="7">
      <t>Kankyo</t>
    </rPh>
    <phoneticPr fontId="3"/>
  </si>
  <si>
    <t>&lt;Target board&gt;</t>
    <rPh sb="1" eb="3">
      <t>Taisho</t>
    </rPh>
    <phoneticPr fontId="3"/>
  </si>
  <si>
    <t>Test target</t>
    <rPh sb="3" eb="5">
      <t>Taisho</t>
    </rPh>
    <phoneticPr fontId="3"/>
  </si>
  <si>
    <t>SoC</t>
    <phoneticPr fontId="3"/>
  </si>
  <si>
    <t>Notes (board)</t>
    <rPh sb="0" eb="2">
      <t>Bikou</t>
    </rPh>
    <phoneticPr fontId="3"/>
  </si>
  <si>
    <t>〇</t>
    <phoneticPr fontId="3"/>
  </si>
  <si>
    <t>R-Car H3</t>
    <phoneticPr fontId="3"/>
  </si>
  <si>
    <t>R-CarH3-SiP/M3-SiP/M3N-SiP System Evaluation Board ( Salvator-XS )</t>
    <phoneticPr fontId="3"/>
  </si>
  <si>
    <t>R-Car M3</t>
    <phoneticPr fontId="3"/>
  </si>
  <si>
    <t>R-Car M3N</t>
    <phoneticPr fontId="3"/>
  </si>
  <si>
    <t>R-Car E3</t>
    <phoneticPr fontId="3"/>
  </si>
  <si>
    <t>R-CarE3 System Evaluation Board (Ebisu)</t>
    <phoneticPr fontId="3"/>
  </si>
  <si>
    <t>&lt;Test hardware/software&gt;</t>
    <rPh sb="4" eb="5">
      <t>You</t>
    </rPh>
    <phoneticPr fontId="3"/>
  </si>
  <si>
    <t>hardware</t>
    <phoneticPr fontId="3"/>
  </si>
  <si>
    <t>version</t>
    <phoneticPr fontId="3"/>
  </si>
  <si>
    <t>remarks</t>
    <rPh sb="0" eb="2">
      <t>Bikou</t>
    </rPh>
    <phoneticPr fontId="3"/>
  </si>
  <si>
    <t>Windows PC</t>
    <phoneticPr fontId="3"/>
  </si>
  <si>
    <t>Windows 10</t>
    <phoneticPr fontId="3"/>
  </si>
  <si>
    <t>Terminal connection with target board, Linux Host PC operation terminal</t>
    <phoneticPr fontId="3"/>
  </si>
  <si>
    <t>Linux Host PC</t>
    <phoneticPr fontId="18"/>
  </si>
  <si>
    <t>Ubuntu 14.04</t>
    <phoneticPr fontId="3"/>
  </si>
  <si>
    <t>NFS server, TFTP server</t>
    <phoneticPr fontId="3"/>
  </si>
  <si>
    <t>software</t>
    <phoneticPr fontId="3"/>
  </si>
  <si>
    <t>name, version</t>
    <rPh sb="0" eb="2">
      <t>name</t>
    </rPh>
    <phoneticPr fontId="3"/>
  </si>
  <si>
    <t>terminal software</t>
    <phoneticPr fontId="3"/>
  </si>
  <si>
    <t>TeraTerm v4.93</t>
    <phoneticPr fontId="3"/>
  </si>
  <si>
    <t>VCP driver (USB serial conversion driver)</t>
    <rPh sb="16" eb="18">
      <t>Henkan</t>
    </rPh>
    <phoneticPr fontId="18"/>
  </si>
  <si>
    <t>6.7.0.0</t>
    <phoneticPr fontId="3"/>
  </si>
  <si>
    <t>test application</t>
    <phoneticPr fontId="18"/>
  </si>
  <si>
    <t>vsp2_tp</t>
    <phoneticPr fontId="3"/>
  </si>
  <si>
    <t>vsp2driver_tp</t>
    <phoneticPr fontId="3"/>
  </si>
  <si>
    <t>v4l2_bru_tp, v4l2_clu_tp, v4l2_hgo_tp, v4l2_lut_tp, v4l2_uds_tp</t>
    <phoneticPr fontId="3"/>
  </si>
  <si>
    <t>v4l2_wpf_cmps_tp</t>
    <phoneticPr fontId="3"/>
  </si>
  <si>
    <t>v4l2_tp_yvu</t>
    <phoneticPr fontId="3"/>
  </si>
  <si>
    <t>Macro for TP</t>
    <rPh sb="2" eb="3">
      <t>You</t>
    </rPh>
    <phoneticPr fontId="3"/>
  </si>
  <si>
    <t>Test case used</t>
    <rPh sb="0" eb="2">
      <t>The situation</t>
    </rPh>
    <phoneticPr fontId="3"/>
  </si>
  <si>
    <t>totalTest.mac</t>
    <phoneticPr fontId="3"/>
  </si>
  <si>
    <t>All test cases for automatic test items</t>
    <rPh sb="0" eb="2">
      <t>Jido</t>
    </rPh>
    <rPh sb="5" eb="7">
      <t>Koumoku</t>
    </rPh>
    <rPh sb="14" eb="16">
      <t>Zenken</t>
    </rPh>
    <phoneticPr fontId="3"/>
  </si>
  <si>
    <t>When running on M3, delete media 3 to 4</t>
    <phoneticPr fontId="3"/>
  </si>
  <si>
    <t>test_loop.mac</t>
    <phoneticPr fontId="3"/>
  </si>
  <si>
    <t>4.1.1.1～4.2.1.1</t>
    <phoneticPr fontId="3"/>
  </si>
  <si>
    <t>test7111_stress.mac</t>
    <phoneticPr fontId="3"/>
  </si>
  <si>
    <t>7.1.1.1</t>
    <phoneticPr fontId="3"/>
  </si>
  <si>
    <t>When running on M3, change media 3 → 2</t>
    <phoneticPr fontId="3"/>
  </si>
  <si>
    <t>shell script</t>
    <phoneticPr fontId="3"/>
  </si>
  <si>
    <t>testCompress.sh</t>
    <phoneticPr fontId="3"/>
  </si>
  <si>
    <t>12.1.1.1 to 12.1.2.6</t>
    <phoneticPr fontId="3"/>
  </si>
  <si>
    <t>testSusres.sh</t>
    <phoneticPr fontId="3"/>
  </si>
  <si>
    <t>12.2.1.1</t>
    <phoneticPr fontId="3"/>
  </si>
  <si>
    <t>testVsp2driver_tp.sh</t>
    <phoneticPr fontId="3"/>
  </si>
  <si>
    <t>12.3.1.1 to 12.3.5.3</t>
    <phoneticPr fontId="3"/>
  </si>
  <si>
    <t>test4311.sh</t>
    <phoneticPr fontId="3"/>
  </si>
  <si>
    <t>4.3.1.1</t>
    <phoneticPr fontId="3"/>
  </si>
  <si>
    <t>testLongExec.sh</t>
    <phoneticPr fontId="3"/>
  </si>
  <si>
    <t>10.1.1.1</t>
    <phoneticPr fontId="3"/>
  </si>
  <si>
    <t>testDoubleExec.sh</t>
    <phoneticPr fontId="3"/>
  </si>
  <si>
    <t>5.1.1.1～5.1.2.1</t>
    <phoneticPr fontId="3"/>
  </si>
  <si>
    <t>execVsp2UsecaseAll.sh</t>
    <phoneticPr fontId="3"/>
  </si>
  <si>
    <t>5.1.2.1</t>
    <phoneticPr fontId="3"/>
  </si>
  <si>
    <t>execVspmtpLoop.sh</t>
    <phoneticPr fontId="3"/>
  </si>
  <si>
    <t>content</t>
    <phoneticPr fontId="3"/>
  </si>
  <si>
    <t>overview</t>
    <rPh sb="0" eb="2">
      <t>Gaiyo</t>
    </rPh>
    <phoneticPr fontId="3"/>
  </si>
  <si>
    <t>64_64_ARGB32.argb</t>
    <phoneticPr fontId="3"/>
  </si>
  <si>
    <t>64x64 ARGB8888 image</t>
    <phoneticPr fontId="3"/>
  </si>
  <si>
    <t>Input image for running the test application Stored in the srcData directory at the same level as the test application</t>
    <rPh sb="38" eb="40">
      <t>Kaisou</t>
    </rPh>
    <phoneticPr fontId="3"/>
  </si>
  <si>
    <t>80_80_ARGB32.argb</t>
    <phoneticPr fontId="3"/>
  </si>
  <si>
    <t>80x80 ARGB8888 image</t>
    <phoneticPr fontId="3"/>
  </si>
  <si>
    <t>〃</t>
    <phoneticPr fontId="3"/>
  </si>
  <si>
    <t>100_50_ARGB32.argb</t>
    <phoneticPr fontId="3"/>
  </si>
  <si>
    <t>100x50 ARGB8888 image</t>
    <phoneticPr fontId="3"/>
  </si>
  <si>
    <t>400_200_ARGB32.argb</t>
    <phoneticPr fontId="3"/>
  </si>
  <si>
    <t>400x200 ARGB8888 image</t>
    <phoneticPr fontId="3"/>
  </si>
  <si>
    <t>640_480_ARGB32.argb</t>
    <phoneticPr fontId="3"/>
  </si>
  <si>
    <t>ARGB8888 image at 640x480</t>
    <phoneticPr fontId="3"/>
  </si>
  <si>
    <t>800_600_ARGB32.argb</t>
    <phoneticPr fontId="3"/>
  </si>
  <si>
    <t>800x600 ARGB8888 image</t>
    <phoneticPr fontId="3"/>
  </si>
  <si>
    <t>1280_720_ARGB32.argb</t>
    <phoneticPr fontId="3"/>
  </si>
  <si>
    <t>1280x720 ARGB8888 image</t>
    <phoneticPr fontId="3"/>
  </si>
  <si>
    <t>1280_1280_ARGB32.argb</t>
    <phoneticPr fontId="3"/>
  </si>
  <si>
    <t>1280x1280 ARGB8888 image</t>
    <phoneticPr fontId="3"/>
  </si>
  <si>
    <t>1920_1080_ARGB32.argb</t>
    <phoneticPr fontId="3"/>
  </si>
  <si>
    <t>ARGB8888 image at 1920x1080</t>
    <phoneticPr fontId="3"/>
  </si>
  <si>
    <t>640_480_420sp.yuv</t>
    <phoneticPr fontId="3"/>
  </si>
  <si>
    <t>YUV420semi planer image at 640x480</t>
    <phoneticPr fontId="3"/>
  </si>
  <si>
    <t>1280_720_420sp.yuv</t>
    <phoneticPr fontId="3"/>
  </si>
  <si>
    <t>1280x720 YUV420semi planer image</t>
    <phoneticPr fontId="3"/>
  </si>
  <si>
    <t>1920_1080_420sp.yuv</t>
    <phoneticPr fontId="3"/>
  </si>
  <si>
    <t>1920x1080 YUV420semi planer image</t>
    <phoneticPr fontId="3"/>
  </si>
  <si>
    <t>1024_768_YUV420.yuvp</t>
    <phoneticPr fontId="3"/>
  </si>
  <si>
    <t>YUV420planer image at 1024x768</t>
    <rPh sb="21" eb="23">
      <t>Gazou</t>
    </rPh>
    <phoneticPr fontId="3"/>
  </si>
  <si>
    <t>1024_768_YUV422.yuvp</t>
    <phoneticPr fontId="3"/>
  </si>
  <si>
    <t>YUV422planer image at 1024x768</t>
    <rPh sb="21" eb="23">
      <t>Gazou</t>
    </rPh>
    <phoneticPr fontId="3"/>
  </si>
  <si>
    <t>1280_720_YUV420.yuvp</t>
    <phoneticPr fontId="3"/>
  </si>
  <si>
    <t>YUV420planer image at 1280x720</t>
    <rPh sb="21" eb="23">
      <t>Gazou</t>
    </rPh>
    <phoneticPr fontId="3"/>
  </si>
  <si>
    <t>1280_720_YUV422.yuvp</t>
    <phoneticPr fontId="3"/>
  </si>
  <si>
    <t>YUV422planer image at 1280x720</t>
    <rPh sb="21" eb="23">
      <t>Gazou</t>
    </rPh>
    <phoneticPr fontId="3"/>
  </si>
  <si>
    <t>1280_720_YUV444.yuvp</t>
    <phoneticPr fontId="3"/>
  </si>
  <si>
    <t>YUV444planer image at 1280x720</t>
    <rPh sb="21" eb="23">
      <t>Gazou</t>
    </rPh>
    <phoneticPr fontId="3"/>
  </si>
  <si>
    <t>1280_720_YVU420.yvup</t>
    <phoneticPr fontId="3"/>
  </si>
  <si>
    <t>YVU420planer image at 1280x720</t>
    <rPh sb="21" eb="23">
      <t>Gazou</t>
    </rPh>
    <phoneticPr fontId="3"/>
  </si>
  <si>
    <t>1280_720_YVU422.yvup</t>
    <phoneticPr fontId="3"/>
  </si>
  <si>
    <t>YVU422planer image at 1280x720</t>
    <rPh sb="21" eb="23">
      <t>Gazou</t>
    </rPh>
    <phoneticPr fontId="3"/>
  </si>
  <si>
    <t>1280_720_YVU444.yvup</t>
    <phoneticPr fontId="3"/>
  </si>
  <si>
    <t>YVU444planer image at 1280x720</t>
    <rPh sb="21" eb="23">
      <t>Gazou</t>
    </rPh>
    <phoneticPr fontId="3"/>
  </si>
  <si>
    <t>1280_720_YUYV.yuyv</t>
    <phoneticPr fontId="3"/>
  </si>
  <si>
    <t>1280x720 YUV422interleaved YUY2 image</t>
    <rPh sb="31" eb="33">
      <t>Gazou</t>
    </rPh>
    <phoneticPr fontId="3"/>
  </si>
  <si>
    <t>alpha_x00#640_480_ARGB32.argb</t>
    <phoneticPr fontId="3"/>
  </si>
  <si>
    <t>ARGB8888 image at 1280x720. Alpha value is 0x00</t>
    <rPh sb="24" eb="25">
      <t>blood</t>
    </rPh>
    <phoneticPr fontId="3"/>
  </si>
  <si>
    <t>alpha_x80#640_480_ARGB32.argb</t>
    <phoneticPr fontId="3"/>
  </si>
  <si>
    <t>ARGB8888 image at 1280x720. Alpha value is 0x80</t>
    <rPh sb="24" eb="25">
      <t>blood</t>
    </rPh>
    <phoneticPr fontId="3"/>
  </si>
  <si>
    <t>alpha_xFF#640_480_ARGB32.argb</t>
    <phoneticPr fontId="3"/>
  </si>
  <si>
    <t>ARGB8888 image at 1280x720. Alpha value is 0xFF</t>
    <rPh sb="24" eb="25">
      <t>blood</t>
    </rPh>
    <phoneticPr fontId="3"/>
  </si>
  <si>
    <t>Evaluation environment image</t>
    <rPh sb="0" eb="2">
      <t>Hyouka</t>
    </rPh>
    <rPh sb="2" eb="4">
      <t>Kankyo</t>
    </rPh>
    <phoneticPr fontId="3"/>
  </si>
  <si>
    <t>x. Preparation for evaluation</t>
    <rPh sb="2" eb="4">
      <t>Hyouka</t>
    </rPh>
    <rPh sb="4" eb="6">
      <t>Junbi</t>
    </rPh>
    <phoneticPr fontId="3"/>
  </si>
  <si>
    <t>Before starting this evaluation, please do the following in advance.</t>
    <rPh sb="0" eb="1">
      <t>Hong</t>
    </rPh>
    <rPh sb="1" eb="3">
      <t>Hyouka</t>
    </rPh>
    <rPh sb="4" eb="6">
      <t>Kaishi</t>
    </rPh>
    <rPh sb="13" eb="15">
      <t>Jizen</t>
    </rPh>
    <rPh sb="16" eb="18">
      <t>oyster</t>
    </rPh>
    <rPh sb="19" eb="20">
      <t>Okona</t>
    </rPh>
    <phoneticPr fontId="3"/>
  </si>
  <si>
    <t>(It is assumed that the yocto or kernel environment you want to check is in a state where the rootfs is expanded and the kernel is started)</t>
    <rPh sb="1" eb="3">
      <t>Kakunin</t>
    </rPh>
    <rPh sb="18" eb="20">
      <t>Kankyo</t>
    </rPh>
    <rPh sb="29" eb="31">
      <t>Tenkai</t>
    </rPh>
    <rPh sb="38" eb="40">
      <t>Kidou</t>
    </rPh>
    <rPh sb="42" eb="44">
      <t>Jotai</t>
    </rPh>
    <rPh sb="50" eb="52">
      <t>Zentei</t>
    </rPh>
    <phoneticPr fontId="3"/>
  </si>
  <si>
    <t>host PC</t>
    <phoneticPr fontId="3"/>
  </si>
  <si>
    <t>1) Build vsp2_tp</t>
    <phoneticPr fontId="3"/>
  </si>
  <si>
    <t>　For build instructions, refer to the readme.txt included in the folder (build options differ for H3, M3, and E3)</t>
    <rPh sb="4" eb="6">
      <t>Taejun</t>
    </rPh>
    <rPh sb="12" eb="14">
      <t>Doufou</t>
    </rPh>
    <rPh sb="26" eb="28">
      <t>Sanshou</t>
    </rPh>
    <rPh sb="48" eb="49">
      <t>Things</t>
    </rPh>
    <phoneticPr fontId="3"/>
  </si>
  <si>
    <t>2) Obtain and build vsp2driver_tp</t>
    <rPh sb="17" eb="19">
      <t>stock</t>
    </rPh>
    <phoneticPr fontId="3"/>
  </si>
  <si>
    <t>3) Build v4l2_wpf_cmps_tp, v4l2_tp_yvu</t>
    <phoneticPr fontId="3"/>
  </si>
  <si>
    <t>4) Store build products of vsp2_tp, vsp2driver_tp, v4l2_wpf_cmps_tp, v4l2_tp_yvu in rootfs</t>
    <rPh sb="57" eb="60">
      <t>Seiseibutsu</t>
    </rPh>
    <rPh sb="68" eb="70">
      <t>Kakunou</t>
    </rPh>
    <phoneticPr fontId="3"/>
  </si>
  <si>
    <t>　vsp2driver_tp not only contains executable files, but also files in the same directory as vsp2driver_tp products.</t>
    <rPh sb="15" eb="17">
      <t>Jikko</t>
    </rPh>
    <rPh sb="41" eb="44">
      <t>Seiseibutsu</t>
    </rPh>
    <rPh sb="45" eb="46">
      <t>Ona</t>
    </rPh>
    <phoneticPr fontId="3"/>
  </si>
  <si>
    <t>　Please also place the input data under the input_image folder of vsp2driver_tp</t>
    <rPh sb="32" eb="34">
      <t>New York</t>
    </rPh>
    <phoneticPr fontId="3"/>
  </si>
  <si>
    <t>5) Store the contents, shell scripts, and mac files listed on the "3. Evaluation environment" sheet in rootfs.</t>
    <phoneticPr fontId="3"/>
  </si>
  <si>
    <t>　Please place it in the same directory as the vsp2_tp product.</t>
  </si>
  <si>
    <t>　*For content, please create a "srcData" directory in the same layer as vsp2_tp and place it there.</t>
  </si>
  <si>
    <t>6) Store load testing tool vspm_tp in rootfs</t>
    <rPh sb="3" eb="5">
      <t>hookah</t>
    </rPh>
    <rPh sb="28" eb="30">
      <t>Kakunou</t>
    </rPh>
    <phoneticPr fontId="3"/>
  </si>
  <si>
    <t>　Please place it in the same directory as the vsp2_tp product.</t>
    <rPh sb="9" eb="12">
      <t>Seiseibutsu</t>
    </rPh>
    <rPh sb="13" eb="14">
      <t>Ona</t>
    </rPh>
    <rPh sb="22" eb="24">
      <t>haiti</t>
    </rPh>
    <phoneticPr fontId="3"/>
  </si>
  <si>
    <t>　For load testing tools, please refer to the "Load Testing Tools" sheet.</t>
    <rPh sb="1" eb="3">
      <t>hookah</t>
    </rPh>
    <rPh sb="10" eb="11">
      <t>Kan</t>
    </rPh>
    <rPh sb="16" eb="18">
      <t>hookah</t>
    </rPh>
    <rPh sb="29" eb="31">
      <t>Sanshou</t>
    </rPh>
    <phoneticPr fontId="3"/>
  </si>
  <si>
    <t>　vspm_tp is included in the yocto build environment, or stores the one downloaded and built from GitHub.</t>
    <rPh sb="19" eb="21">
      <t>Kankyo</t>
    </rPh>
    <rPh sb="22" eb="23">
      <t>Fuku</t>
    </rPh>
    <rPh sb="55" eb="57">
      <t>Kakunou</t>
    </rPh>
    <phoneticPr fontId="3"/>
  </si>
  <si>
    <t>　* vspm_tp requires source modification and rebuilding compared to the standard version.</t>
    <phoneticPr fontId="3"/>
  </si>
  <si>
    <t>　　・Source correction details</t>
  </si>
  <si>
    <t>　　　Set the value of FB_ENABLE in vspm_tp_lossy.c to 0.</t>
    <phoneticPr fontId="3"/>
  </si>
  <si>
    <t>　a) GitHub environment</t>
    <rPh sb="10" eb="12">
      <t>Kankyo</t>
    </rPh>
    <phoneticPr fontId="3"/>
  </si>
  <si>
    <t>　　Please clone or download from the address below.</t>
    <rPh sb="2" eb="4">
      <t>squid</t>
    </rPh>
    <phoneticPr fontId="3"/>
  </si>
  <si>
    <t>　　　https://github.com/renesas-rcar/vspmif_lib</t>
    <phoneticPr fontId="3"/>
  </si>
  <si>
    <t>　　Please build in the following directory and obtain the TP.</t>
    <rPh sb="2" eb="3">
      <t>Naka</t>
    </rPh>
    <rPh sb="6" eb="8">
      <t>squid</t>
    </rPh>
    <rPh sb="24" eb="26">
      <t>Nyush</t>
    </rPh>
    <phoneticPr fontId="3"/>
  </si>
  <si>
    <t>　　　vspmif_lib/vspm_if-tp-user/files/vspm_if/</t>
    <phoneticPr fontId="3"/>
  </si>
  <si>
    <t>　b) yocto environment</t>
    <rPh sb="9" eb="11">
      <t>Kankyo</t>
    </rPh>
    <phoneticPr fontId="3"/>
  </si>
  <si>
    <t>　　The source modifications and build steps are below.</t>
  </si>
  <si>
    <t>　　・File to be modified source</t>
  </si>
  <si>
    <t>　　　&lt;yocto environment root directory&gt;/build/tmp/work/salvator_x-poky-linux/</t>
  </si>
  <si>
    <t>　　　vspmif-tp-user-module/1.0-r0/git/vspm_if-tp-user/files/vspm_if/vspm_tp_lossy.c</t>
    <phoneticPr fontId="3"/>
  </si>
  <si>
    <t>　　・Build procedure</t>
  </si>
  <si>
    <t>　　　① Modify vspm_tp source in yocto environment</t>
  </si>
  <si>
    <t>　　　②Move to the root directory of the yocto environment</t>
  </si>
  <si>
    <t>　　　③ Execute the following command</t>
  </si>
  <si>
    <t>　　　　$ source poky/oe-init-build-env</t>
  </si>
  <si>
    <t>　　　　$ bitbake -c compile -f vspmif-tp-user-module</t>
  </si>
  <si>
    <t>　　　　$ bitbake -c install -f vspmif-tp-user-module</t>
  </si>
  <si>
    <t>　　　　$ bitbake -c package -f vspmif-tp-user-module</t>
  </si>
  <si>
    <t>　　　④ vspm_tp is generated in the same layer as the file to be modified.</t>
    <phoneticPr fontId="3"/>
  </si>
  <si>
    <t>　Use case 4 - There is a test case where there is a bus monitor for band compression, but it requires a dedicated IPL etc.</t>
    <rPh sb="9" eb="11">
      <t>Taiiki</t>
    </rPh>
    <rPh sb="11" eb="13">
      <t>Ashuk</t>
    </rPh>
    <rPh sb="22" eb="24">
      <t>Baai</t>
    </rPh>
    <rPh sb="38" eb="40">
      <t>Senyou</t>
    </rPh>
    <rPh sb="47" eb="49">
      <t>Hitsuyo</t>
    </rPh>
    <phoneticPr fontId="3"/>
  </si>
  <si>
    <t>　Usually excluded from testing. Please check only the items containing the test number without using the bus monitor.</t>
    <rPh sb="1" eb="3">
      <t>Tsujou</t>
    </rPh>
    <rPh sb="7" eb="10">
      <t>Taishogai</t>
    </rPh>
    <rPh sb="18" eb="20">
      <t>bangou</t>
    </rPh>
    <rPh sb="21" eb="22">
      <t>Yes</t>
    </rPh>
    <rPh sb="26" eb="28">
      <t>Koumoku</t>
    </rPh>
    <rPh sb="39" eb="41">
      <t>Kakunin</t>
    </rPh>
    <phoneticPr fontId="3"/>
  </si>
  <si>
    <t>　Regarding the bus monitor tool, please place the file extracted from the following archive in the same layer as vsp2_tp.</t>
    <rPh sb="10" eb="11">
      <t>Kan</t>
    </rPh>
    <rPh sb="15" eb="17">
      <t>oyster</t>
    </rPh>
    <rPh sb="23" eb="25">
      <t>Tenkai</t>
    </rPh>
    <rPh sb="40" eb="41">
      <t>Ona</t>
    </rPh>
    <rPh sb="42" eb="44">
      <t>Kaisou</t>
    </rPh>
    <rPh sb="45" eb="47">
      <t>haiti</t>
    </rPh>
    <phoneticPr fontId="3"/>
  </si>
  <si>
    <t>target board</t>
    <phoneticPr fontId="3"/>
  </si>
  <si>
    <t>1) Installing related modules</t>
    <rPh sb="3" eb="5">
      <t>Kanren</t>
    </rPh>
    <phoneticPr fontId="3"/>
  </si>
  <si>
    <t>　modprobe mmngr</t>
    <phoneticPr fontId="3"/>
  </si>
  <si>
    <t>　modprobe mmngrbuf</t>
    <phoneticPr fontId="3"/>
  </si>
  <si>
    <t>　*vsp2.ko and vspm.ko are automatically installed, so modprobe is not required.</t>
    <rPh sb="19" eb="21">
      <t>Jido</t>
    </rPh>
    <rPh sb="43" eb="45">
      <t>Fuyou</t>
    </rPh>
    <phoneticPr fontId="3"/>
  </si>
  <si>
    <t>Below is a brief explanation of TP when executed individually.</t>
    <rPh sb="0" eb="2">
      <t>squid</t>
    </rPh>
    <rPh sb="3" eb="5">
      <t>Kobetsu</t>
    </rPh>
    <rPh sb="5" eb="7">
      <t>Jikko</t>
    </rPh>
    <rPh sb="9" eb="11">
      <t>Baai</t>
    </rPh>
    <rPh sb="16" eb="18">
      <t>Easy</t>
    </rPh>
    <rPh sb="19" eb="21">
      <t>Setsumei</t>
    </rPh>
    <phoneticPr fontId="3"/>
  </si>
  <si>
    <t>1) Execute vsp2_tp</t>
    <rPh sb="11" eb="13">
      <t>Jikko</t>
    </rPh>
    <phoneticPr fontId="3"/>
  </si>
  <si>
    <t>　*When testing other than tt xxxx in the confirmation procedure of use case 4,</t>
    <phoneticPr fontId="3"/>
  </si>
  <si>
    <t>　　Use vsp2driver_tp build product instead of ./vsp2_tp</t>
    <phoneticPr fontId="3"/>
  </si>
  <si>
    <t>2) Media settings</t>
    <rPh sb="9" eb="11">
      <t>settings</t>
    </rPh>
    <phoneticPr fontId="3"/>
  </si>
  <si>
    <t>　Display the media device list with tt media, and the displayed</t>
  </si>
  <si>
    <t>　Set the media device as tt media (number).</t>
  </si>
  <si>
    <t>　An example of the execution result is as follows.</t>
  </si>
  <si>
    <t>　　tt media</t>
    <phoneticPr fontId="3"/>
  </si>
  <si>
    <t>*Test targets are /dev/media1 to 5.</t>
    <rPh sb="4" eb="6">
      <t>Taisho</t>
    </rPh>
    <phoneticPr fontId="3"/>
  </si>
  <si>
    <t>　　tt media (number)</t>
    <rPh sb="12" eb="14">
      <t>bangou</t>
    </rPh>
    <phoneticPr fontId="3"/>
  </si>
  <si>
    <t>　　*For (number), set the number displayed in the media device list (1 to 5 in the above "Execution result example")</t>
    <rPh sb="4" eb="6">
      <t>bangou</t>
    </rPh>
    <rPh sb="19" eb="21">
      <t>Ichiran</t>
    </rPh>
    <rPh sb="22" eb="24">
      <t>Hyouji</t>
    </rPh>
    <rPh sb="27" eb="29">
      <t>bangou</t>
    </rPh>
    <rPh sb="30" eb="32">
      <t>settings</t>
    </rPh>
    <rPh sb="36" eb="38">
      <t>Jouki</t>
    </rPh>
    <rPh sb="39" eb="41">
      <t>Jikko</t>
    </rPh>
    <rPh sb="41" eb="43">
      <t>Kekka</t>
    </rPh>
    <rPh sb="43" eb="44">
      <t>Ray</t>
    </rPh>
    <phoneticPr fontId="3"/>
  </si>
  <si>
    <t>3) Execute test command</t>
    <phoneticPr fontId="3"/>
  </si>
  <si>
    <t>　Test against the media (number) set in 2).</t>
    <phoneticPr fontId="3"/>
  </si>
  <si>
    <t>　Please issue the command described in the confirmation procedure for each test item.</t>
    <phoneticPr fontId="3"/>
  </si>
  <si>
    <t>　In addition, for some test items, commands for multiple test items can be issued at once.</t>
    <phoneticPr fontId="3"/>
  </si>
  <si>
    <t>　It can be executed automatically with tt all.</t>
    <phoneticPr fontId="3"/>
  </si>
  <si>
    <t>　For the specific commands executed by ttl all, refer to the list of automatic test items below.</t>
    <phoneticPr fontId="3"/>
  </si>
  <si>
    <t>　For test items in the manual test item list, execute the commands described in the confirmation procedure.</t>
    <phoneticPr fontId="3"/>
  </si>
  <si>
    <t>　Please issue each item manually.</t>
  </si>
  <si>
    <t>4) When the test is completed, return to 3) and change the media from 1 to untested.</t>
    <phoneticPr fontId="3"/>
  </si>
  <si>
    <t>　Please switch to the item and execute 4).</t>
  </si>
  <si>
    <t>Automatic test item list</t>
    <rPh sb="0" eb="2">
      <t>Jido</t>
    </rPh>
    <rPh sb="5" eb="7">
      <t>Koumoku</t>
    </rPh>
    <rPh sb="7" eb="9">
      <t>Ichiran</t>
    </rPh>
    <phoneticPr fontId="3"/>
  </si>
  <si>
    <t>・Use case test 1-3</t>
  </si>
  <si>
    <t>・State transition test</t>
  </si>
  <si>
    <t>　test number</t>
  </si>
  <si>
    <t>　2.1.1.1 to 2.4.6.1, 2.4.9.1 to 2.5.6.1, 2.5.8.1 to 2.5.11.1</t>
  </si>
  <si>
    <t>・Parameter test 1-3</t>
  </si>
  <si>
    <t>・Processing time test</t>
  </si>
  <si>
    <t>　6.1.1.1-6.2.1.2</t>
  </si>
  <si>
    <t>Manual test item list</t>
    <rPh sb="0" eb="2">
      <t>Shudou</t>
    </rPh>
    <rPh sb="5" eb="7">
      <t>Koumoku</t>
    </rPh>
    <rPh sb="7" eb="9">
      <t>Ichiran</t>
    </rPh>
    <phoneticPr fontId="3"/>
  </si>
  <si>
    <t>・Use case test 4</t>
  </si>
  <si>
    <t>　2.4.7.1, 2.4.8.1, 2.5.7.1</t>
  </si>
  <si>
    <t>　*To execute the command, it is necessary to enable the test case by modifying the source and then rebuild.</t>
    <phoneticPr fontId="3"/>
  </si>
  <si>
    <t>　　To enable the test case, edit the source file cmdText.c.</t>
  </si>
  <si>
    <t>　　Search for test number and disable commenting out</t>
  </si>
  <si>
    <t>・Repetitive testing and memory leak testing</t>
  </si>
  <si>
    <t>・Memory leak test (use case repetition)</t>
  </si>
  <si>
    <t>・Simultaneous operation test</t>
  </si>
  <si>
    <t>・CPU high load test</t>
  </si>
  <si>
    <t>・Forced termination test</t>
  </si>
  <si>
    <t>　6.4.1.1</t>
  </si>
  <si>
    <t>Note</t>
    <phoneticPr fontId="3"/>
  </si>
  <si>
    <t>・Unless stated in the PCL, use MMAP instead of USERPTR or DMABUF for buffer delivery.</t>
    <rPh sb="5" eb="7">
      <t>Kisai</t>
    </rPh>
    <rPh sb="10" eb="11">
      <t>key</t>
    </rPh>
    <rPh sb="17" eb="18">
      <t>cormorant</t>
    </rPh>
    <rPh sb="19" eb="20">
      <t>Water</t>
    </rPh>
    <rPh sb="46" eb="48">
      <t>The situation</t>
    </rPh>
    <phoneticPr fontId="3"/>
  </si>
  <si>
    <t>・Unless stated in the PCL, use DQBUF instead of select to wait for completion.</t>
    <rPh sb="5" eb="7">
      <t>Kisai</t>
    </rPh>
    <rPh sb="10" eb="11">
      <t>key</t>
    </rPh>
    <rPh sb="13" eb="15">
      <t>Kanryo</t>
    </rPh>
    <rPh sb="15" eb="16">
      <t>Ma</t>
    </rPh>
    <rPh sb="35" eb="37">
      <t>The situation</t>
    </rPh>
    <phoneticPr fontId="3"/>
  </si>
  <si>
    <t>load testing tools</t>
    <phoneticPr fontId="3"/>
  </si>
  <si>
    <t>■URL</t>
  </si>
  <si>
    <t>http://people.seas.harvard.edu/~apw/stress</t>
  </si>
  <si>
    <t>■ Compilation method</t>
  </si>
  <si>
    <t>&lt;File acquisition and extraction&gt;</t>
    <phoneticPr fontId="3"/>
  </si>
  <si>
    <t>$ wget http://people.seas.harvard.edu/~apw/stress/stress-1.0.4.tar.gz</t>
    <phoneticPr fontId="3"/>
  </si>
  <si>
    <t>$ tar xf stress-1.0.4.tar.gz</t>
    <phoneticPr fontId="3"/>
  </si>
  <si>
    <t>$ cd stress-1.0.4</t>
  </si>
  <si>
    <t>&lt; build (for Yocto / poky-1.6.1) &gt;</t>
    <phoneticPr fontId="3"/>
  </si>
  <si>
    <r>
      <t>$ source /opt/poky/1.6.1/environment-setup-cortexa15hf-vfp-neon-poky-linux-gnueabi　　</t>
    </r>
    <r>
      <rPr>
        <b/>
        <sz val="11"/>
        <rFont val="メイリオ"/>
        <family val="3"/>
        <charset val="128"/>
      </rPr>
      <t>*Please change the compile path etc. according to your environment.</t>
    </r>
    <phoneticPr fontId="3"/>
  </si>
  <si>
    <t>$ ./configure --build=x86_64-linux --host=x86_64-pokysdk-linux --target=arm-poky-linux-gnueabi</t>
    <phoneticPr fontId="3"/>
  </si>
  <si>
    <t>$ make</t>
    <phoneticPr fontId="3"/>
  </si>
  <si>
    <t>-&gt; stress is generated under src/ directory</t>
    <phoneticPr fontId="3"/>
  </si>
  <si>
    <t>■ How to use</t>
  </si>
  <si>
    <t># Set of options</t>
  </si>
  <si>
    <t>$ ./stress --help</t>
  </si>
  <si>
    <t>`stress' imposes certain types of compute stress on your system</t>
  </si>
  <si>
    <t>Usage: stress [OPTION [ARG]] ...</t>
  </si>
  <si>
    <t>-?, --help show this help statement</t>
  </si>
  <si>
    <t>--version show version statement</t>
  </si>
  <si>
    <t>-v, --verbose be verbose</t>
  </si>
  <si>
    <t>-q, --quiet be quiet</t>
  </si>
  <si>
    <t>-n, --dry-run show what would have been done</t>
  </si>
  <si>
    <t>-t, --timeout N timeout after N seconds</t>
  </si>
  <si>
    <t>--backoff N wait factor of N microseconds before work starts</t>
  </si>
  <si>
    <t>-c, --cpu N spawn N workers spinning on sqrt()</t>
  </si>
  <si>
    <t>-i, --io N spawn N workers spinning on sync()</t>
  </si>
  <si>
    <t>-m, --vm N spawn N workers spinning on malloc()/free()</t>
  </si>
  <si>
    <t>--vm-bytes B malloc B bytes per vm worker (default is 256MB)</t>
  </si>
  <si>
    <t>--vm-stride B touch a byte every B bytes (default is 4096)</t>
  </si>
  <si>
    <t>--vm-hang N sleep N secs before free (default none, 0 is inf)</t>
  </si>
  <si>
    <t>--vm-keep redirty memory instead of freeing and reallocating</t>
  </si>
  <si>
    <t>-d, --hdd N spawn N workers spinning on write()/unlink()</t>
  </si>
  <si>
    <t>--hdd-bytes B write B bytes per hdd worker (default is 1GB)</t>
  </si>
  <si>
    <t>Example: stress --cpu 8 --io 4 --vm 2 --vm-bytes 128M --timeout 10s</t>
    <phoneticPr fontId="3"/>
  </si>
  <si>
    <t>Note: Numbers may be suffixed with s,m,h,d,y (time) or B,K,M,G (size).</t>
  </si>
  <si>
    <t># Main options and operations</t>
  </si>
  <si>
    <t>--cpu &lt;number of sqrt()&gt;: Gives load to CPU (performs square root operation)</t>
  </si>
  <si>
    <t>--io &lt;number of sync()&gt; : Add load to IO access</t>
  </si>
  <si>
    <t>--vm &lt;malloc/free number&gt; : Add load to dynamic memory</t>
  </si>
  <si>
    <t>--vm-bytes &lt;size) : Dynamic memory size (default 256MB)</t>
  </si>
  <si>
    <t>--timeout &lt;measurement time&gt; : Execution time (unit: seconds)</t>
  </si>
  <si>
    <t># Execution sample</t>
    <phoneticPr fontId="3"/>
  </si>
  <si>
    <t>$ stress --cpu 2 --io 4 --vm 2 --vm-bytes 20M --timeout 60s</t>
    <phoneticPr fontId="3"/>
  </si>
  <si>
    <t>x. Evaluation implementation procedure</t>
    <rPh sb="2" eb="4">
      <t>Hyouka</t>
    </rPh>
    <rPh sb="4" eb="6">
      <t>Gissi</t>
    </rPh>
    <rPh sb="6" eb="8">
      <t>Taejun</t>
    </rPh>
    <phoneticPr fontId="3"/>
  </si>
  <si>
    <t>Keep the execution result log as evidence</t>
    <rPh sb="0" eb="2">
      <t>Jikko</t>
    </rPh>
    <rPh sb="4" eb="6">
      <t>Kekka</t>
    </rPh>
    <rPh sb="17" eb="18">
      <t>Saw</t>
    </rPh>
    <phoneticPr fontId="3"/>
  </si>
  <si>
    <t>Items in the PCL whose test number column is blank are not subject to testing (not reflected in the number of items in the evaluation item list)</t>
    <rPh sb="10" eb="12">
      <t>bangou</t>
    </rPh>
    <rPh sb="12" eb="13">
      <t>Retsu</t>
    </rPh>
    <rPh sb="14" eb="16">
      <t>Kuuhaku</t>
    </rPh>
    <rPh sb="17" eb="19">
      <t>Koumoku</t>
    </rPh>
    <rPh sb="23" eb="26">
      <t>Taishogai</t>
    </rPh>
    <rPh sb="27" eb="29">
      <t>Hyouka</t>
    </rPh>
    <rPh sb="29" eb="31">
      <t>Koumoku</t>
    </rPh>
    <rPh sb="31" eb="33">
      <t>Ichiran</t>
    </rPh>
    <rPh sb="34" eb="36">
      <t>Kensou</t>
    </rPh>
    <rPh sb="37" eb="39">
      <t>Hanei</t>
    </rPh>
    <phoneticPr fontId="3"/>
  </si>
  <si>
    <t>Reference: Past execution log</t>
    <rPh sb="0" eb="2">
      <t>Thank you</t>
    </rPh>
    <rPh sb="3" eb="5">
      <t>Kako</t>
    </rPh>
    <rPh sb="5" eb="7">
      <t>Jikko</t>
    </rPh>
    <phoneticPr fontId="3"/>
  </si>
  <si>
    <t>automated testing</t>
    <rPh sb="0" eb="2">
      <t>Jido</t>
    </rPh>
    <phoneticPr fontId="3"/>
  </si>
  <si>
    <t>　procedure</t>
    <rPh sb="1" eb="3">
      <t>Taejun</t>
    </rPh>
    <phoneticPr fontId="3"/>
  </si>
  <si>
    <t>20181112_H3_autoAll.txt</t>
  </si>
  <si>
    <t>　# ./vsp2_tp</t>
    <phoneticPr fontId="3"/>
  </si>
  <si>
    <t>　&gt; mac run totalTest.mac</t>
    <phoneticPr fontId="3"/>
  </si>
  <si>
    <t>　- Execute tests on all devices (VSPI, VSPB, etc.)</t>
    <rPh sb="2" eb="3">
      <t>Zen</t>
    </rPh>
    <rPh sb="25" eb="27">
      <t>Jikko</t>
    </rPh>
    <phoneticPr fontId="3"/>
  </si>
  <si>
    <t>　・If [ERROR!!] does not appear in the execution log, it is OK</t>
  </si>
  <si>
    <t>　　There is a character "## ERROR!!" in the middle, but anything without parentheses ([]) is an error case.</t>
  </si>
  <si>
    <t>　　It's a test so no problem</t>
    <rPh sb="8" eb="10">
      <t>Mondai</t>
    </rPh>
    <phoneticPr fontId="3"/>
  </si>
  <si>
    <t>　　"@@ all test result @@" is displayed for each device, and all should be "o"</t>
    <rPh sb="33" eb="35">
      <t>Hyouji</t>
    </rPh>
    <phoneticPr fontId="3"/>
  </si>
  <si>
    <t>　　(If an error occurs, the result will be "x")</t>
    <rPh sb="7" eb="9">
      <t>Hussey</t>
    </rPh>
    <rPh sb="13" eb="15">
      <t>Kekka</t>
    </rPh>
    <phoneticPr fontId="3"/>
  </si>
  <si>
    <t>　・The items that can be tested, such as UDS and BRU, differ depending on the device, so the tested items may vary depending on the device.</t>
    <rPh sb="26" eb="28">
      <t>Koumoku</t>
    </rPh>
    <rPh sb="29" eb="30">
      <t>Things</t>
    </rPh>
    <rPh sb="41" eb="43">
      <t>Koumoku</t>
    </rPh>
    <phoneticPr fontId="3"/>
  </si>
  <si>
    <t>　　OK if there are no problems (skip test items will be ignored)</t>
    <rPh sb="2" eb="4">
      <t>Mondai</t>
    </rPh>
    <rPh sb="21" eb="23">
      <t>Koumoku</t>
    </rPh>
    <rPh sb="24" eb="26">
      <t>Insect</t>
    </rPh>
    <phoneticPr fontId="3"/>
  </si>
  <si>
    <t>　・The following items have been confirmed (IT 421/479)</t>
    <rPh sb="2" eb="4">
      <t>squid</t>
    </rPh>
    <rPh sb="5" eb="7">
      <t>Koumoku</t>
    </rPh>
    <rPh sb="8" eb="10">
      <t>Kakunin</t>
    </rPh>
    <rPh sb="25" eb="26">
      <t>Ken</t>
    </rPh>
    <phoneticPr fontId="3"/>
  </si>
  <si>
    <t>・5.Use case test 1</t>
    <phoneticPr fontId="3"/>
  </si>
  <si>
    <t>All cases</t>
    <phoneticPr fontId="3"/>
  </si>
  <si>
    <t>・6.Use case test 2</t>
    <phoneticPr fontId="3"/>
  </si>
  <si>
    <t>・7.Use case test 3</t>
    <phoneticPr fontId="3"/>
  </si>
  <si>
    <t>・9.State transition test</t>
    <phoneticPr fontId="3"/>
  </si>
  <si>
    <t>Other than no.40, 41, 51</t>
  </si>
  <si>
    <t>・10.Parameter test 1</t>
    <phoneticPr fontId="3"/>
  </si>
  <si>
    <t>・11.Parameter test 2</t>
    <phoneticPr fontId="3"/>
  </si>
  <si>
    <t>・12.Parameter test 3</t>
    <phoneticPr fontId="3"/>
  </si>
  <si>
    <t>manual test</t>
    <rPh sb="0" eb="2">
      <t>Shudou</t>
    </rPh>
    <phoneticPr fontId="3"/>
  </si>
  <si>
    <t>・8.Use case test 4</t>
    <phoneticPr fontId="3"/>
  </si>
  <si>
    <t>no.1, no.4, no.7, no.10</t>
  </si>
  <si>
    <t>20181112_H3_compress_no_busmon.txt</t>
  </si>
  <si>
    <t>Perform the verification steps in the PCL and confirm that OK is displayed.</t>
    <rPh sb="6" eb="8">
      <t>Kakunin</t>
    </rPh>
    <rPh sb="8" eb="10">
      <t>Taejun</t>
    </rPh>
    <rPh sb="11" eb="13">
      <t>Jikko</t>
    </rPh>
    <rPh sb="18" eb="20">
      <t>Hyouji</t>
    </rPh>
    <rPh sb="26" eb="28">
      <t>Kakunin</t>
    </rPh>
    <phoneticPr fontId="3"/>
  </si>
  <si>
    <t>・8.Use case test 4</t>
  </si>
  <si>
    <t>no.14～no.28</t>
  </si>
  <si>
    <t>20181112_H3_vsp2driver_tp.txt</t>
  </si>
  <si>
    <t>Perform the verification steps in the PCL to confirm that the output results are correct.</t>
    <rPh sb="6" eb="8">
      <t>Kakunin</t>
    </rPh>
    <rPh sb="8" eb="10">
      <t>Taejun</t>
    </rPh>
    <rPh sb="11" eb="13">
      <t>Jikko</t>
    </rPh>
    <rPh sb="15" eb="17">
      <t>Shutsuryoku</t>
    </rPh>
    <rPh sb="17" eb="19">
      <t>Kekka</t>
    </rPh>
    <rPh sb="20" eb="21">
      <t>free</t>
    </rPh>
    <rPh sb="24" eb="26">
      <t>Kakunin</t>
    </rPh>
    <phoneticPr fontId="3"/>
  </si>
  <si>
    <t>OK to compare with past output results</t>
    <rPh sb="0" eb="2">
      <t>Kako</t>
    </rPh>
    <rPh sb="3" eb="5">
      <t>Shutsuryoku</t>
    </rPh>
    <rPh sb="5" eb="7">
      <t>Kekka</t>
    </rPh>
    <rPh sb="8" eb="10">
      <t>Hikaku</t>
    </rPh>
    <phoneticPr fontId="3"/>
  </si>
  <si>
    <t>(v4l2_xx test program)</t>
    <phoneticPr fontId="3"/>
  </si>
  <si>
    <t>no.13</t>
    <phoneticPr fontId="3"/>
  </si>
  <si>
    <t>20181112_H3_susres.txt</t>
  </si>
  <si>
    <t>Execute the confirmation procedure in PCL and repeat suspend and resume.</t>
    <rPh sb="6" eb="8">
      <t>Kakunin</t>
    </rPh>
    <rPh sb="8" eb="10">
      <t>Taejun</t>
    </rPh>
    <rPh sb="11" eb="13">
      <t>Jikko</t>
    </rPh>
    <rPh sb="27" eb="28">
      <t>nine</t>
    </rPh>
    <rPh sb="29" eb="30">
      <t>Kae</t>
    </rPh>
    <phoneticPr fontId="3"/>
  </si>
  <si>
    <t>OK if ERROR does not appear or crashes</t>
  </si>
  <si>
    <t>After checking about 10 times, turn off the power and exit.</t>
    <rPh sb="2" eb="3">
      <t>Kai</t>
    </rPh>
    <rPh sb="5" eb="7">
      <t>Kakunin</t>
    </rPh>
    <rPh sb="10" eb="12">
      <t>Dengen</t>
    </rPh>
    <rPh sb="13" eb="14">
      <t>O</t>
    </rPh>
    <rPh sb="17" eb="19">
      <t>Shuryo</t>
    </rPh>
    <phoneticPr fontId="3"/>
  </si>
  <si>
    <t>&lt;Suspend/resume procedure&gt;</t>
    <rPh sb="12" eb="14">
      <t>Taejun</t>
    </rPh>
    <phoneticPr fontId="3"/>
  </si>
  <si>
    <t># i2cset -f 7 0x30 0x20 0x0F</t>
    <phoneticPr fontId="3"/>
  </si>
  <si>
    <t>Enter</t>
    <phoneticPr fontId="3"/>
  </si>
  <si>
    <t>Power off (switch OFF)</t>
  </si>
  <si>
    <t>→ Operating even if the power is turned off</t>
    <rPh sb="1" eb="3">
      <t>Dengen</t>
    </rPh>
    <rPh sb="9" eb="11">
      <t>Kado</t>
    </rPh>
    <rPh sb="11" eb="13">
      <t>Jotai</t>
    </rPh>
    <phoneticPr fontId="3"/>
  </si>
  <si>
    <t># echo mem &gt; /sys/power/state</t>
  </si>
  <si>
    <t>→Suspended state</t>
    <rPh sb="6" eb="8">
      <t>Jotai</t>
    </rPh>
    <phoneticPr fontId="3"/>
  </si>
  <si>
    <t>Ctrl-C may be required</t>
    <rPh sb="8" eb="10">
      <t>Hitsuyo</t>
    </rPh>
    <rPh sb="11" eb="13">
      <t>Baai</t>
    </rPh>
    <phoneticPr fontId="3"/>
  </si>
  <si>
    <t>Power ON (Switch ON)</t>
  </si>
  <si>
    <t>→Resume</t>
    <phoneticPr fontId="3"/>
  </si>
  <si>
    <t>・9.State transition test</t>
  </si>
  <si>
    <t>no.40, no.41, no.51</t>
  </si>
  <si>
    <t>20181112_H3_specialSeq.txt</t>
  </si>
  <si>
    <t>Follow the verification steps in the PCL</t>
    <rPh sb="6" eb="8">
      <t>Kakunin</t>
    </rPh>
    <rPh sb="8" eb="10">
      <t>Taejun</t>
    </rPh>
    <rPh sb="11" eb="13">
      <t>Jikko</t>
    </rPh>
    <phoneticPr fontId="3"/>
  </si>
  <si>
    <t>After executing each item, unload and load the driver.</t>
    <rPh sb="0" eb="3">
      <t>Kakukoumoku</t>
    </rPh>
    <rPh sb="3" eb="5">
      <t>Jikko</t>
    </rPh>
    <rPh sb="5" eb="6">
      <t>Go</t>
    </rPh>
    <rPh sb="22" eb="24">
      <t>Jikko</t>
    </rPh>
    <phoneticPr fontId="3"/>
  </si>
  <si>
    <t>There is a test case that freezes, but you can exit with ctrl-c (it's OK if it doesn't crash)</t>
    <rPh sb="0" eb="1">
      <t>Kata</t>
    </rPh>
    <rPh sb="20" eb="22">
      <t>Shuryo</t>
    </rPh>
    <rPh sb="25" eb="26">
      <t>O</t>
    </rPh>
    <phoneticPr fontId="3"/>
  </si>
  <si>
    <t>・13.Repetition test and memory leak test</t>
  </si>
  <si>
    <t>no.1~4, no.8~11</t>
  </si>
  <si>
    <t>20181112_H3_loop.txt</t>
  </si>
  <si>
    <t>Check the log and check the CmaFree value of the memory information displayed before and after each test item.</t>
    <rPh sb="3" eb="5">
      <t>Kakunin</t>
    </rPh>
    <rPh sb="6" eb="7">
      <t>write</t>
    </rPh>
    <rPh sb="10" eb="12">
      <t>Koumoku</t>
    </rPh>
    <rPh sb="13" eb="15">
      <t>Zengo</t>
    </rPh>
    <rPh sb="16" eb="18">
      <t>Hyouji</t>
    </rPh>
    <rPh sb="24" eb="26">
      <t>Johou</t>
    </rPh>
    <rPh sb="35" eb="36">
      <t>Atai</t>
    </rPh>
    <rPh sb="37" eb="39">
      <t>Kakunin</t>
    </rPh>
    <phoneticPr fontId="3"/>
  </si>
  <si>
    <t>no.12</t>
  </si>
  <si>
    <t>20181112_H3_reloadLoop.txt</t>
  </si>
  <si>
    <t>Execute the shell of the confirmation procedure in PCL</t>
    <rPh sb="6" eb="8">
      <t>Kakunin</t>
    </rPh>
    <rPh sb="8" eb="10">
      <t>Taejun</t>
    </rPh>
    <rPh sb="15" eb="17">
      <t>Jikko</t>
    </rPh>
    <phoneticPr fontId="3"/>
  </si>
  <si>
    <t>Check the log and check the CmaFree value of the memory information displayed before and after.</t>
    <rPh sb="3" eb="5">
      <t>Kakunin</t>
    </rPh>
    <rPh sb="6" eb="8">
      <t>Zengo</t>
    </rPh>
    <rPh sb="9" eb="11">
      <t>Hyouji</t>
    </rPh>
    <rPh sb="17" eb="19">
      <t>Johou</t>
    </rPh>
    <rPh sb="28" eb="29">
      <t>Atai</t>
    </rPh>
    <rPh sb="30" eb="32">
      <t>Kakunin</t>
    </rPh>
    <phoneticPr fontId="3"/>
  </si>
  <si>
    <t>・14.Memory leak test (use case repetition)</t>
  </si>
  <si>
    <t>20181112_H3_longExec.txt</t>
  </si>
  <si>
    <t>Since there are too many logs to fit in the Teraterm screen buffer, use the log function.</t>
    <rPh sb="3" eb="4">
      <t>Oh</t>
    </rPh>
    <rPh sb="14" eb="16">
      <t>Gamen</t>
    </rPh>
    <rPh sb="22" eb="23">
      <t>Osa</t>
    </rPh>
    <rPh sb="34" eb="36">
      <t>Kinou</t>
    </rPh>
    <rPh sb="37" eb="39">
      <t>The situation</t>
    </rPh>
    <phoneticPr fontId="3"/>
  </si>
  <si>
    <t>It will take 2 to 3 hours, so run it in an environment where you can leave it alone or run it during your lunch break.</t>
    <rPh sb="3" eb="5">
      <t>Time</t>
    </rPh>
    <rPh sb="10" eb="12">
      <t>Houchi</t>
    </rPh>
    <rPh sb="15" eb="17">
      <t>Kankyo</t>
    </rPh>
    <rPh sb="18" eb="20">
      <t>Jikko</t>
    </rPh>
    <rPh sb="24" eb="26">
      <t>Hilyas</t>
    </rPh>
    <rPh sb="30" eb="31">
      <t>Hasa</t>
    </rPh>
    <rPh sb="33" eb="35">
      <t>Jikko</t>
    </rPh>
    <phoneticPr fontId="3"/>
  </si>
  <si>
    <t>・15. Simultaneous operation test</t>
  </si>
  <si>
    <t>20181112_H3_doubleExec.txt</t>
  </si>
  <si>
    <t>Execute the shell of the confirmation procedure in PCL and check the log after execution</t>
    <rPh sb="6" eb="8">
      <t>Kakunin</t>
    </rPh>
    <rPh sb="8" eb="10">
      <t>Taejun</t>
    </rPh>
    <rPh sb="15" eb="17">
      <t>Jikko</t>
    </rPh>
    <rPh sb="19" eb="21">
      <t>Jikko</t>
    </rPh>
    <rPh sb="21" eb="22">
      <t>Go</t>
    </rPh>
    <rPh sb="26" eb="28">
      <t>Kakunin</t>
    </rPh>
    <phoneticPr fontId="3"/>
  </si>
  <si>
    <t>・16.CPU high load test</t>
  </si>
  <si>
    <t>20181112_H3_stress.txt</t>
  </si>
  <si>
    <t>Execute the verification steps in the PCL and check the log after execution</t>
    <rPh sb="6" eb="8">
      <t>Kakunin</t>
    </rPh>
    <rPh sb="8" eb="10">
      <t>Taejun</t>
    </rPh>
    <rPh sb="11" eb="13">
      <t>Jikko</t>
    </rPh>
    <rPh sb="15" eb="17">
      <t>Jikko</t>
    </rPh>
    <rPh sb="17" eb="18">
      <t>Go</t>
    </rPh>
    <rPh sb="22" eb="24">
      <t>Kakunin</t>
    </rPh>
    <phoneticPr fontId="3"/>
  </si>
  <si>
    <t>・17. Forced termination test</t>
  </si>
  <si>
    <t>20181112_H3_kill.txt</t>
  </si>
  <si>
    <t>Follow the verification steps in the PCL in order</t>
    <rPh sb="6" eb="8">
      <t>Kakunin</t>
    </rPh>
    <rPh sb="8" eb="10">
      <t>Taejun</t>
    </rPh>
    <rPh sb="11" eb="13">
      <t>Junban</t>
    </rPh>
    <rPh sb="14" eb="16">
      <t>Jikko</t>
    </rPh>
    <phoneticPr fontId="3"/>
  </si>
  <si>
    <t>It's ok if it doesn't fall</t>
    <rPh sb="0" eb="1">
      <t>O</t>
    </rPh>
    <phoneticPr fontId="3"/>
  </si>
  <si>
    <t>・18.Processing time test</t>
    <phoneticPr fontId="3"/>
  </si>
  <si>
    <t>no.1～8</t>
  </si>
  <si>
    <t>20181112_H3_autoAll.txt</t>
    <phoneticPr fontId="3"/>
  </si>
  <si>
    <t>View the results of the relevant test item from the automated test log and check the processing time</t>
    <rPh sb="0" eb="2">
      <t>Jido</t>
    </rPh>
    <rPh sb="10" eb="12">
      <t>Gaito</t>
    </rPh>
    <rPh sb="15" eb="17">
      <t>Koumoku</t>
    </rPh>
    <rPh sb="18" eb="20">
      <t>Kekka</t>
    </rPh>
    <rPh sb="21" eb="22">
      <t>Mi</t>
    </rPh>
    <rPh sb="24" eb="26">
      <t>Shori</t>
    </rPh>
    <rPh sb="26" eb="28">
      <t>Time</t>
    </rPh>
    <rPh sb="29" eb="31">
      <t>Kakunin</t>
    </rPh>
    <phoneticPr fontId="3"/>
  </si>
  <si>
    <t>・18.Processing time test</t>
  </si>
  <si>
    <t>no.9</t>
    <phoneticPr fontId="3"/>
  </si>
  <si>
    <t>20181112_H3_topCmd.txt</t>
  </si>
  <si>
    <t>Follow the steps in PCL and check the CPU load with the top command</t>
    <rPh sb="6" eb="8">
      <t>Taejun</t>
    </rPh>
    <rPh sb="9" eb="10">
      <t>Shitaga</t>
    </rPh>
    <rPh sb="23" eb="25">
      <t>hookah</t>
    </rPh>
    <rPh sb="26" eb="28">
      <t>Kakunin</t>
    </rPh>
    <phoneticPr fontId="3"/>
  </si>
  <si>
    <t>vsp2_tp, OK if vspm does not occupy CPU</t>
    <rPh sb="17" eb="19">
      <t>Senyuu</t>
    </rPh>
    <phoneticPr fontId="3"/>
  </si>
  <si>
    <t>(Test number 6.1.1.1 takes time, so the timing when log output stops)</t>
    <rPh sb="4" eb="6">
      <t>bangou</t>
    </rPh>
    <rPh sb="14" eb="16">
      <t>Time</t>
    </rPh>
    <rPh sb="24" eb="26">
      <t>Shutsuryoku</t>
    </rPh>
    <rPh sb="27" eb="28">
      <t>to</t>
    </rPh>
    <rPh sb="31" eb="33">
      <t>Jotai</t>
    </rPh>
    <phoneticPr fontId="3"/>
  </si>
  <si>
    <t>・19.WPF compose</t>
  </si>
  <si>
    <t>20181112_H3_wpf_compose.txt</t>
  </si>
  <si>
    <t>OK if no error occurs</t>
    <rPh sb="4" eb="5">
      <t>de</t>
    </rPh>
    <phoneticPr fontId="3"/>
  </si>
  <si>
    <t>・20.YVU format</t>
  </si>
  <si>
    <t>20190214_H3_yvu.txt</t>
  </si>
  <si>
    <t>Execute the confirmation procedure in PCL (confirm all items in one execution)</t>
    <rPh sb="6" eb="8">
      <t>Kakunin</t>
    </rPh>
    <rPh sb="8" eb="10">
      <t>Taejun</t>
    </rPh>
    <rPh sb="11" eb="13">
      <t>Jikko</t>
    </rPh>
    <rPh sb="17" eb="18">
      <t>Kai</t>
    </rPh>
    <rPh sb="19" eb="21">
      <t>Jikko</t>
    </rPh>
    <rPh sb="22" eb="24">
      <t>Zenken</t>
    </rPh>
    <rPh sb="24" eb="26">
      <t>Kakunin</t>
    </rPh>
    <phoneticPr fontId="3"/>
  </si>
  <si>
    <t>4. List of evaluation items</t>
    <rPh sb="7" eb="9">
      <t>Ichiran</t>
    </rPh>
    <phoneticPr fontId="3"/>
  </si>
  <si>
    <t>*The colored (purple) items in item numbers 8, 10, 14, and 16 are for internal confirmation and are not counted in the TestReport. The same goes for the individual colored items on subsequent sheets.</t>
    <rPh sb="1" eb="3">
      <t>Kouban</t>
    </rPh>
    <rPh sb="14" eb="16">
      <t>Irotsu</t>
    </rPh>
    <rPh sb="18" eb="19">
      <t>Purple</t>
    </rPh>
    <rPh sb="21" eb="23">
      <t>Koumoku</t>
    </rPh>
    <rPh sb="24" eb="26">
      <t>knife</t>
    </rPh>
    <rPh sb="26" eb="28">
      <t>Kakunin</t>
    </rPh>
    <rPh sb="28" eb="29">
      <t>You</t>
    </rPh>
    <rPh sb="51" eb="53">
      <t>Koumoku</t>
    </rPh>
    <rPh sb="63" eb="65">
      <t>Kobetsu</t>
    </rPh>
    <phoneticPr fontId="3"/>
  </si>
  <si>
    <t>　(The number of items listed in TestReport is reported at the large item level, and the purple small item level is not reported in TestReport.)</t>
    <rPh sb="13" eb="15">
      <t>Kisai</t>
    </rPh>
    <rPh sb="17" eb="19">
      <t>Kensou</t>
    </rPh>
    <rPh sb="20" eb="23">
      <t>Daikoumoku</t>
    </rPh>
    <rPh sb="27" eb="29">
      <t>Houkoku</t>
    </rPh>
    <rPh sb="34" eb="35">
      <t>Purple</t>
    </rPh>
    <rPh sb="35" eb="36">
      <t>Iroh</t>
    </rPh>
    <rPh sb="37" eb="40">
      <t>Shokoumoku</t>
    </rPh>
    <rPh sb="56" eb="58">
      <t>Houkoku</t>
    </rPh>
    <phoneticPr fontId="3"/>
  </si>
  <si>
    <t>*Items that do not have a test number on the following sheets are not subject to the test. (This is an item filled in gray.It is left as the item number will be shifted, but it is currently an item that cannot be confirmed.)</t>
    <rPh sb="1" eb="3">
      <t>Iko</t>
    </rPh>
    <rPh sb="11" eb="13">
      <t>bangou</t>
    </rPh>
    <rPh sb="14" eb="15">
      <t>Yes</t>
    </rPh>
    <rPh sb="20" eb="22">
      <t>Koumoku</t>
    </rPh>
    <rPh sb="26" eb="29">
      <t>Taishogai</t>
    </rPh>
    <rPh sb="33" eb="35">
      <t>Gray</t>
    </rPh>
    <rPh sb="36" eb="37">
      <t>Nu</t>
    </rPh>
    <rPh sb="43" eb="45">
      <t>Koumoku</t>
    </rPh>
    <rPh sb="48" eb="50">
      <t>Kouban</t>
    </rPh>
    <rPh sb="56" eb="57">
      <t>Saw</t>
    </rPh>
    <rPh sb="64" eb="66">
      <t>Genzai</t>
    </rPh>
    <rPh sb="67" eb="69">
      <t>Kakunin</t>
    </rPh>
    <rPh sb="69" eb="71">
      <t>hookah</t>
    </rPh>
    <rPh sb="72" eb="74">
      <t>Koumoku</t>
    </rPh>
    <phoneticPr fontId="3"/>
  </si>
  <si>
    <t>Evaluation status</t>
    <rPh sb="0" eb="2">
      <t>Hyouka</t>
    </rPh>
    <rPh sb="2" eb="4">
      <t>Jokyo</t>
    </rPh>
    <phoneticPr fontId="3"/>
  </si>
  <si>
    <t>Evaluation results</t>
    <rPh sb="0" eb="2">
      <t>Hyouka</t>
    </rPh>
    <rPh sb="2" eb="4">
      <t>Kekka</t>
    </rPh>
    <phoneticPr fontId="3"/>
  </si>
  <si>
    <t>Item number</t>
  </si>
  <si>
    <t>Evaluation item</t>
    <rPh sb="0" eb="2">
      <t>Hyouka</t>
    </rPh>
    <rPh sb="2" eb="4">
      <t>Koumoku</t>
    </rPh>
    <phoneticPr fontId="3"/>
  </si>
  <si>
    <t>Number of evaluation items</t>
    <rPh sb="0" eb="2">
      <t>Hyouka</t>
    </rPh>
    <phoneticPr fontId="3"/>
  </si>
  <si>
    <t>Evaluation item classification</t>
    <rPh sb="0" eb="2">
      <t>Hyouka</t>
    </rPh>
    <rPh sb="2" eb="4">
      <t>Koumoku</t>
    </rPh>
    <rPh sb="4" eb="6">
      <t>bunrui</t>
    </rPh>
    <phoneticPr fontId="3"/>
  </si>
  <si>
    <t>H3</t>
    <phoneticPr fontId="3"/>
  </si>
  <si>
    <t>M3</t>
    <phoneticPr fontId="3"/>
  </si>
  <si>
    <t>M3N</t>
    <phoneticPr fontId="3"/>
  </si>
  <si>
    <t>E3</t>
    <phoneticPr fontId="3"/>
  </si>
  <si>
    <t>Notes (NG summary etc.)</t>
    <rPh sb="0" eb="2">
      <t>Bikou</t>
    </rPh>
    <rPh sb="6" eb="8">
      <t>Gaiyo</t>
    </rPh>
    <phoneticPr fontId="3"/>
  </si>
  <si>
    <t>normal</t>
    <rPh sb="0" eb="2">
      <t>Seijo</t>
    </rPh>
    <phoneticPr fontId="3"/>
  </si>
  <si>
    <t>abnormality</t>
  </si>
  <si>
    <t>boundary</t>
    <rPh sb="0" eb="2">
      <t>Kyoukai</t>
    </rPh>
    <phoneticPr fontId="3"/>
  </si>
  <si>
    <t>Evaluated</t>
    <rPh sb="0" eb="2">
      <t>Hyouka</t>
    </rPh>
    <rPh sb="2" eb="3">
      <t>Z</t>
    </rPh>
    <phoneticPr fontId="3"/>
  </si>
  <si>
    <t>Unrated</t>
    <rPh sb="0" eb="3">
      <t>mihyoka</t>
    </rPh>
    <phoneticPr fontId="3"/>
  </si>
  <si>
    <t>OK</t>
    <phoneticPr fontId="3"/>
  </si>
  <si>
    <t>NG</t>
    <phoneticPr fontId="3"/>
  </si>
  <si>
    <t>Use case test 1</t>
    <phoneticPr fontId="3"/>
  </si>
  <si>
    <t>Use case test 2</t>
    <phoneticPr fontId="3"/>
  </si>
  <si>
    <t>Use case test 3</t>
    <phoneticPr fontId="3"/>
  </si>
  <si>
    <t>Use case test 4</t>
    <phoneticPr fontId="3"/>
  </si>
  <si>
    <t>State transition test</t>
    <rPh sb="0" eb="2">
      <t>Jotai</t>
    </rPh>
    <rPh sb="2" eb="4">
      <t>Seni</t>
    </rPh>
    <phoneticPr fontId="3"/>
  </si>
  <si>
    <t>Parameter test 1</t>
    <phoneticPr fontId="3"/>
  </si>
  <si>
    <t>Parameter test 2</t>
    <phoneticPr fontId="3"/>
  </si>
  <si>
    <t>Parameter test 3</t>
    <phoneticPr fontId="3"/>
  </si>
  <si>
    <t>Iterative testing and memory leak testing</t>
    <rPh sb="0" eb="1">
      <t>nine</t>
    </rPh>
    <rPh sb="2" eb="3">
      <t>Kae</t>
    </rPh>
    <phoneticPr fontId="3"/>
  </si>
  <si>
    <t>Memory leak test (use case repetition)</t>
    <rPh sb="16" eb="17">
      <t>nine</t>
    </rPh>
    <rPh sb="18" eb="19">
      <t>Kae</t>
    </rPh>
    <phoneticPr fontId="3"/>
  </si>
  <si>
    <t>Simultaneous operation test</t>
    <rPh sb="0" eb="2">
      <t>Douji</t>
    </rPh>
    <rPh sb="2" eb="4">
      <t>Dosa</t>
    </rPh>
    <phoneticPr fontId="3"/>
  </si>
  <si>
    <t>CPU high load test</t>
    <rPh sb="3" eb="4">
      <t>Kou</t>
    </rPh>
    <rPh sb="4" eb="6">
      <t>hookah</t>
    </rPh>
    <phoneticPr fontId="3"/>
  </si>
  <si>
    <t>Forced termination test</t>
    <phoneticPr fontId="3"/>
  </si>
  <si>
    <t>Processing time test</t>
    <rPh sb="0" eb="2">
      <t>Shori</t>
    </rPh>
    <rPh sb="2" eb="4">
      <t>Time</t>
    </rPh>
    <phoneticPr fontId="3"/>
  </si>
  <si>
    <t>WPF compose</t>
    <phoneticPr fontId="3"/>
  </si>
  <si>
    <t>YVU format</t>
  </si>
  <si>
    <t>total</t>
    <rPh sb="0" eb="2">
      <t>Gokei</t>
    </rPh>
    <phoneticPr fontId="3"/>
  </si>
  <si>
    <t>Evaluation implementation rate</t>
    <rPh sb="0" eb="2">
      <t>Hyouka</t>
    </rPh>
    <rPh sb="2" eb="4">
      <t>Gissi</t>
    </rPh>
    <rPh sb="4" eb="5">
      <t>Ritsu</t>
    </rPh>
    <phoneticPr fontId="3"/>
  </si>
  <si>
    <t>Test environment (please fill in according to the actual test environment)</t>
    <rPh sb="3" eb="5">
      <t>Kankyo</t>
    </rPh>
    <rPh sb="6" eb="8">
      <t>Jissai</t>
    </rPh>
    <rPh sb="12" eb="14">
      <t>Kankyo</t>
    </rPh>
    <rPh sb="15" eb="16">
      <t>a</t>
    </rPh>
    <rPh sb="19" eb="21">
      <t>Kinyuu</t>
    </rPh>
    <phoneticPr fontId="3"/>
  </si>
  <si>
    <t>Versions, evaluation boards, supplements</t>
    <rPh sb="6" eb="8">
      <t>Hyouka</t>
    </rPh>
    <rPh sb="12" eb="14">
      <t>Hoseok</t>
    </rPh>
    <phoneticPr fontId="3"/>
  </si>
  <si>
    <t>v3.0 No.3052 log:#316013#note-12</t>
    <phoneticPr fontId="3"/>
  </si>
  <si>
    <t>v3.0 No.7024 log:#316013#note-14</t>
    <phoneticPr fontId="3"/>
  </si>
  <si>
    <t>v1.1 No.3748 log:#316013#note-15</t>
    <phoneticPr fontId="3"/>
  </si>
  <si>
    <t>v1.1 No.0045 log:#316013#note-12</t>
    <phoneticPr fontId="3"/>
  </si>
  <si>
    <t>Execution environment</t>
    <rPh sb="0" eb="2">
      <t>Jikko</t>
    </rPh>
    <rPh sb="2" eb="4">
      <t>Kankyo</t>
    </rPh>
    <phoneticPr fontId="3"/>
  </si>
  <si>
    <t>IPL</t>
    <phoneticPr fontId="3"/>
  </si>
  <si>
    <t>20210406_gen3e_IPL_for_BSPv5.0.0.rc4</t>
    <phoneticPr fontId="3"/>
  </si>
  <si>
    <t>Uboot</t>
    <phoneticPr fontId="3"/>
  </si>
  <si>
    <t>https://github.com/renesas-rcar/u-boot.git v5.10/rcar-5.0.0.rc1</t>
    <phoneticPr fontId="3"/>
  </si>
  <si>
    <t>Kernel</t>
    <phoneticPr fontId="3"/>
  </si>
  <si>
    <t>https://github.com/renesas-rcar/linux-bsp.git v5.10/rcar-5.0.0.rc4</t>
    <phoneticPr fontId="3"/>
  </si>
  <si>
    <t>File System</t>
    <phoneticPr fontId="3"/>
  </si>
  <si>
    <t>https://socrm.dgn.renesas.com/issues/313002</t>
    <phoneticPr fontId="3"/>
  </si>
  <si>
    <t>usecase</t>
  </si>
  <si>
    <t>state test</t>
  </si>
  <si>
    <t>param</t>
  </si>
  <si>
    <t>force</t>
  </si>
  <si>
    <t>repeat</t>
  </si>
  <si>
    <t>cpu high load</t>
  </si>
  <si>
    <t>memleak</t>
  </si>
  <si>
    <t>simutanous</t>
  </si>
  <si>
    <t>Processing time</t>
  </si>
  <si>
    <t>Wpf</t>
  </si>
  <si>
    <t>Yvu</t>
  </si>
  <si>
    <t>Test result</t>
  </si>
  <si>
    <t>M3e (Onepass)</t>
  </si>
  <si>
    <t>Passed</t>
  </si>
  <si>
    <t>Failed</t>
  </si>
  <si>
    <t>N/A</t>
  </si>
  <si>
    <t>Total</t>
  </si>
  <si>
    <t>Test logs</t>
  </si>
  <si>
    <t>Notes</t>
  </si>
  <si>
    <t>Test use case 1</t>
  </si>
  <si>
    <t>OnePass_v4l2_M3e_test_user_1_2_3_state_transition.txt</t>
  </si>
  <si>
    <t>None</t>
  </si>
  <si>
    <t>- In board m3e only have /dev/media1 and /dev/media2
- Test case for /dev/media3 and /dev/media4 will be skipped
- This result is based on /dev/media1 (some logs will include test result of /dev/media2, please trace only logs of /dev/media1</t>
  </si>
  <si>
    <t>Test use case 2</t>
  </si>
  <si>
    <t>Test use case 3</t>
  </si>
  <si>
    <t>State transition</t>
  </si>
  <si>
    <t>- skip case 40,41,51 and fail case 11</t>
  </si>
  <si>
    <t>Parameter test 1</t>
  </si>
  <si>
    <t>OnePass_v4l2_M3e_parameter_test_1_2_3.txt</t>
  </si>
  <si>
    <t>Parameter test 2</t>
  </si>
  <si>
    <t>- skip case 17 to 22 and 72 to 86 (result of /dev/media1) =&gt; skip 21 cases
- skip case 1 to 14, 23 to 37 and 88 to 135 (result of /dev/media2) =&gt; skip 77 cases</t>
  </si>
  <si>
    <t>Parameter test 3</t>
  </si>
  <si>
    <t>Iterative testing and memory leak testing</t>
  </si>
  <si>
    <t>OnePass_v4l2_M3e_iteration_and_memory_leak_1_to_11.txt</t>
  </si>
  <si>
    <t>- skip case 5 to 7</t>
  </si>
  <si>
    <t>OnePass_v4l2_M3e_iteration_and_memory_leak_12.txt</t>
  </si>
  <si>
    <t>Run script ./test4311.sh</t>
  </si>
  <si>
    <t>Memory leak test (use case repetition)</t>
  </si>
  <si>
    <t>Not start</t>
  </si>
  <si>
    <t>Simultaneous operation test</t>
  </si>
  <si>
    <t>CPU high load test</t>
  </si>
  <si>
    <t>Forced termination test</t>
  </si>
  <si>
    <t>OnePass_v4l2_M3e_force_terminate_1_to_8.txt</t>
  </si>
  <si>
    <t>Processing time test</t>
  </si>
  <si>
    <t>WPF compose</t>
  </si>
  <si>
    <t>OnePass_v4l2_M3e_WPF_compose_1_to7.txt</t>
  </si>
  <si>
    <t>OnePass_v4l2_M3e_YVU_format_1_to_6.txt</t>
  </si>
  <si>
    <t xml:space="preserve">H3 full test </t>
  </si>
  <si>
    <t>STT</t>
  </si>
  <si>
    <t>Note</t>
  </si>
  <si>
    <t>BSPFullTest_FL-PT1_H3_No1838_V4l2_totaltest_240127.log</t>
  </si>
  <si>
    <t>Test use case 4</t>
  </si>
  <si>
    <t>BSPFullTest_FL-PT1_H3_No1838_V4l2_use_case4_1_4_7_10_240127.txt</t>
  </si>
  <si>
    <t>BSPFullTest_FL-PT1_H3_No1838_V4l2_State_transition_test_40_41_51_240127.log</t>
  </si>
  <si>
    <t>BSPFullTest_FL-PT1_H3_No1838_V4l2_use_case4_13_240127.log</t>
  </si>
  <si>
    <t>BSPFullTest_FL-PT1_H3_No1838_V4l2_use_case4_14-28_240127.txt</t>
  </si>
  <si>
    <t>BSPFullTest_FL-PT1_H3_No1838_V4l2_Repetition_test_and_memory_leak_test_1-4_8-11_240127.log</t>
  </si>
  <si>
    <t>BSPFullTest_FL-PT1_H3_No1838_V4l2_Repetition_test_and_memory_leak_test_12_240127.log</t>
  </si>
  <si>
    <t>BSPFullTest_FL-PT1_H3_No1838_V4l2_memleak_14-28_240127.log</t>
  </si>
  <si>
    <t>BSPFullTest_FL-PT1_H3_No1838_V4l2_Simultaneous_operation_test_240127.log</t>
  </si>
  <si>
    <t>BSPFullTest_FL-PT1_H3_No1838_V4l2_CPU_high_load_test_240127.log</t>
  </si>
  <si>
    <t>BSPFullTest_FL-PT1_H3_No1838_V4l2_ Forced_termination_test_240127.log</t>
  </si>
  <si>
    <t>BSPFullTest_FL-PT1_H3_No1838_V4l2_Processing_time_test_9_240127.log</t>
  </si>
  <si>
    <t>No 1 -&gt; 8 in total test</t>
  </si>
  <si>
    <t>BSPFullTest_FL-PT1_H3_No1838_V4l2_WPF_compose_240127.log</t>
  </si>
  <si>
    <t>BSPFullTest_FL-PT1_H3_No1838_V4l2_YVU_format_240127.log</t>
  </si>
  <si>
    <t xml:space="preserve">H3e full test </t>
  </si>
  <si>
    <t>BSPFullTest_PT3_H3e_No1838_V4l2_TotalTest_240109.log</t>
  </si>
  <si>
    <t>BSPFullTest_PT3_H3e_No1838_V4l2_use_case4_no14-28_240109.log</t>
  </si>
  <si>
    <t>BSPFullTest_PT3_H3e_No1838_V4l2_use_case4_1_4_7_10_240109.log</t>
  </si>
  <si>
    <t>BSPFullTest_PT3_H3e_No1838_V4l2_State_transition_test_40_41_51_240108.log</t>
  </si>
  <si>
    <t>BSPFullTest_PT3_H3e_No1838_V4l2_use_case4_no13_240109.log</t>
  </si>
  <si>
    <t>BSPFullTest_PT3_H3e_No1838_V4l2_iteration_and_memory_leak_1-4_8-11_240108.log</t>
  </si>
  <si>
    <t>BSPFullTest_PT3_H3e_No1838_V4l2_iteration_and_memory_leak_12_240108.log</t>
  </si>
  <si>
    <t>BSPFullTest_PT3_H3e_No1838_V4l2_Memory_leak_test_use_case_repetition_240108.log</t>
  </si>
  <si>
    <t>BSPFullTest_PT3_H3e_No1838_V4l2_Simultaneous_240109.log</t>
  </si>
  <si>
    <t>BSPFullTest_PT3_H3e_No1838_V4l2_CPU_high_load_test_240108.log</t>
  </si>
  <si>
    <t>BSPFullTest_PT3_H3e_No1838_V4l2_force_terminate_1_to_8_240108.log</t>
  </si>
  <si>
    <t>BSPFullTest_PT3_H3e_No1838_V4l2_Processing_time_no9_240109.log</t>
  </si>
  <si>
    <t>no.1～8 in TotalTest</t>
  </si>
  <si>
    <t>BSPFullTest_PT3_H3e_No1838_V4l2_WPF_compose_1-7_240108.log</t>
  </si>
  <si>
    <t>BSPFullTest_PT3_H3e_No1838_V4l2_YVU_format_1_to_6_240108.log</t>
  </si>
  <si>
    <t xml:space="preserve">M3e full test </t>
  </si>
  <si>
    <t>totaltest</t>
  </si>
  <si>
    <t>BSPFullTest_FL-PT1_M3e_No7043_V4l2_Use_case_4_14_28_240130.log</t>
  </si>
  <si>
    <t>iterative-memory-leak</t>
  </si>
  <si>
    <t>iterative-memory-leak-1</t>
  </si>
  <si>
    <t>BSPFullTest_FL-PT1_M3e_No3070_V4l2_memleak_240130.log</t>
  </si>
  <si>
    <t xml:space="preserve">M3Ne full test </t>
  </si>
  <si>
    <t>BSPFullTest_FL-PT1_M3Ne_No3070_V4l2_totaltest_240129.log</t>
  </si>
  <si>
    <t>BSPFullTest_FL-PT1_M3Ne_No3070_V4l2_Use_case_4_no1_4_7_10_240129.log</t>
  </si>
  <si>
    <t>BSPFullTest_FL-PT1_M3Ne_No3070_V4l2_Use_case_4_14_28_240130.log</t>
  </si>
  <si>
    <t>BSPFullTest_FL-PT1_M3Ne_No3070_V4l2_Use_case_4_no13_240129.log</t>
  </si>
  <si>
    <t>BSPFullTest_FL-PT1_M3Ne_No3070_V4l2_State-transition-test_40_41_51_240129.log</t>
  </si>
  <si>
    <t>BSPFullTest_FL-PT1_M3Ne_No3070_V4l2_Repetition-test-and-memory-leak-test_1-4_8-11_240129.log</t>
  </si>
  <si>
    <t>BSPFullTest_FL-PT1_M3Ne_No3070_V4l2_Repetition-test-and-memory-leak-test_12_240129.log</t>
  </si>
  <si>
    <t>BSPFullTest_FL-PT1_M3Ne_No3070_V4l2_Simultaneous_operation_test_240130.log</t>
  </si>
  <si>
    <t>BSPFullTest_FL-PT1_M3Ne_No3070_V4l2_CPU-high-load-test_240129.log</t>
  </si>
  <si>
    <t>BSPFullTest_FL-PT1_M3Ne_No3070_V4l2_Forced_termination_test_240129.log</t>
  </si>
  <si>
    <t>BSPFullTest_FL-PT1_M3Ne_No3070_V4l2_Processing-time-test_9_240129.log</t>
  </si>
  <si>
    <t>BSPFullTest_FL-PT1_M3Ne_No3070_V4l2_wpf_240129.log</t>
  </si>
  <si>
    <t>BSPFullTest_FL-PT1_M3Ne_No3070_V4l2_yuv_format_240129.log</t>
  </si>
  <si>
    <t xml:space="preserve">E3 full test </t>
  </si>
  <si>
    <t>BSPFullTest_PT3_E3_No2432_V4l2_TotalTest_240207.log</t>
  </si>
  <si>
    <t>BSPFullTest_PT3_E3_No2432_V4l2_Use-case-test4_1_4_7_10_240207.log</t>
  </si>
  <si>
    <t>BSPFullTest_PT3_E3_No2432_V4l2_Use-case-test4_14-28_240207.log</t>
  </si>
  <si>
    <t>BSPFullTest_PT3_E3_No2432_V4l2_Use-case-test4_13_240207.log</t>
  </si>
  <si>
    <t>BSPFullTest_PT3_E3_No2432_V4l2_State-transition-test_40_41_51_240207.log</t>
  </si>
  <si>
    <t>BSPFullTest_PT3_E3_No2432_V4l2_Repetition-test-and-memory-leak-test_12_240207.log</t>
  </si>
  <si>
    <t>BSPFullTest_PT3_E3_No2432_V4l2_Repetition-test-and-memory-leak-test_1-4_8-11_240207.log</t>
  </si>
  <si>
    <t>BSPFullTest_PT3_E3_No2432_V4l2_Memory-leak-test-use-case-repetition_240207.log</t>
  </si>
  <si>
    <t>BSPFullTest_PT3_E3_No2432_V4l2_Simultaneous-operation-test_240207.log</t>
  </si>
  <si>
    <t>BSPFullTest_PT3_E3_No2432_V4l2_CPU-high-load-test_240207.log</t>
  </si>
  <si>
    <t>BSPFullTest_PT3_E3_No2432_V4l2_Forced-termination-test_240207.log</t>
  </si>
  <si>
    <t>BSPFullTest_PT3_E3_No2432_V4l2_Processing_time_test_240207.log</t>
  </si>
  <si>
    <t>BSPFullTest_PT3_E3_No2432_V4l2_WPF_compose_240207.log</t>
  </si>
  <si>
    <t>BSPFullTest_PT3_E3_No2432_V4l2_yuv_240207.log</t>
  </si>
  <si>
    <t>5. Use case test 1</t>
    <phoneticPr fontId="3"/>
  </si>
  <si>
    <t>Item number</t>
    <rPh sb="0" eb="1">
      <t>Kou</t>
    </rPh>
    <rPh sb="1" eb="2">
      <t>van</t>
    </rPh>
    <phoneticPr fontId="3"/>
  </si>
  <si>
    <t>Major items</t>
    <phoneticPr fontId="3"/>
  </si>
  <si>
    <t>Medium item</t>
    <phoneticPr fontId="3"/>
  </si>
  <si>
    <t>Minor item</t>
    <rPh sb="0" eb="3">
      <t>Shokoumoku</t>
    </rPh>
    <phoneticPr fontId="3"/>
  </si>
  <si>
    <t>test number</t>
    <rPh sb="3" eb="5">
      <t>number</t>
    </rPh>
    <phoneticPr fontId="16" type="noConversion"/>
  </si>
  <si>
    <t>Test content</t>
    <rPh sb="3" eb="5">
      <t>Naiyou</t>
    </rPh>
    <phoneticPr fontId="3"/>
  </si>
  <si>
    <t>Confirmation procedure</t>
    <rPh sb="0" eb="2">
      <t>Kakunin</t>
    </rPh>
    <rPh sb="2" eb="4">
      <t>Taejun</t>
    </rPh>
    <phoneticPr fontId="3"/>
  </si>
  <si>
    <t>Pass/fail judgment method</t>
    <rPh sb="0" eb="2">
      <t>Gohi</t>
    </rPh>
    <rPh sb="2" eb="4">
      <t>Hantei</t>
    </rPh>
    <rPh sb="4" eb="6">
      <t>Houhou</t>
    </rPh>
    <phoneticPr fontId="3"/>
  </si>
  <si>
    <t>result</t>
    <rPh sb="0" eb="2">
      <t>Kekka</t>
    </rPh>
    <phoneticPr fontId="3"/>
  </si>
  <si>
    <t>Result log file name</t>
    <rPh sb="0" eb="2">
      <t>Kekka</t>
    </rPh>
    <rPh sb="8" eb="9">
      <t>May</t>
    </rPh>
    <phoneticPr fontId="3"/>
  </si>
  <si>
    <t>Date confirmed</t>
    <phoneticPr fontId="3"/>
  </si>
  <si>
    <t>Confirmer</t>
    <phoneticPr fontId="3"/>
  </si>
  <si>
    <t>remarks</t>
    <phoneticPr fontId="3"/>
  </si>
  <si>
    <t>Use case testing</t>
    <phoneticPr fontId="3"/>
  </si>
  <si>
    <t>Format conversion</t>
    <rPh sb="6" eb="8">
      <t>Henkan</t>
    </rPh>
    <phoneticPr fontId="3"/>
  </si>
  <si>
    <t>RPF</t>
    <phoneticPr fontId="3"/>
  </si>
  <si>
    <t>1.1.1.1</t>
  </si>
  <si>
    <t>RPF color conversion V4L2_PIX_FMT_NV12M → V4L2_PIX_FMT_ARGB32</t>
    <rPh sb="3" eb="4">
      <t>Iroh</t>
    </rPh>
    <rPh sb="4" eb="6">
      <t>Henkan</t>
    </rPh>
    <phoneticPr fontId="3"/>
  </si>
  <si>
    <t>tt rpf case 1</t>
  </si>
  <si>
    <t>In the result log file, OK should be output as the result of the test number. If it is OK, you have confirmed 1) and 2) below. 1) All API return values ​​are normal values ​​2) The hash value of the output image matches his hash value obtained in advance</t>
  </si>
  <si>
    <t>- Input size 1280x720 - Input/output format See left - Routing RPF=&gt;WPF - Setting target RPF PAD1 - Setting method v4l2_subdev_set_format()</t>
    <rPh sb="1" eb="3">
      <t>New York</t>
    </rPh>
    <rPh sb="17" eb="20">
      <t>Nyushutsuryoku</t>
    </rPh>
    <rPh sb="27" eb="29">
      <t>Saki</t>
    </rPh>
    <rPh sb="29" eb="31">
      <t>Sanshou</t>
    </rPh>
    <rPh sb="50" eb="52">
      <t>settings</t>
    </rPh>
    <rPh sb="52" eb="54">
      <t>Taisho</t>
    </rPh>
    <rPh sb="65" eb="67">
      <t>settings</t>
    </rPh>
    <rPh sb="67" eb="69">
      <t>Houhou</t>
    </rPh>
    <phoneticPr fontId="3"/>
  </si>
  <si>
    <t>1.1.1.2</t>
  </si>
  <si>
    <t>RPF color conversion V4L2_PIX_FMT_ARGB32 → V4L2_PIX_FMT_RGB332</t>
  </si>
  <si>
    <t>tt rpf case 2</t>
    <phoneticPr fontId="3"/>
  </si>
  <si>
    <t>Same as above</t>
    <rPh sb="0" eb="2">
      <t>Dojo</t>
    </rPh>
    <phoneticPr fontId="3"/>
  </si>
  <si>
    <t>1.1.1.3</t>
  </si>
  <si>
    <t>RPF color conversion V4L2_PIX_FMT_ARGB32 → V4L2_PIX_FMT_RGB444</t>
  </si>
  <si>
    <t>tt rpf case 3</t>
  </si>
  <si>
    <t>1.1.1.4</t>
  </si>
  <si>
    <t>RPF color conversion V4L2_PIX_FMT_ARGB32 → V4L2_PIX_FMT_XRGB444</t>
  </si>
  <si>
    <t>tt rpf case 4</t>
  </si>
  <si>
    <t>1.1.1.5</t>
  </si>
  <si>
    <t>RPF color conversion V4L2_PIX_FMT_ARGB32 → V4L2_PIX_FMT_RGB555</t>
  </si>
  <si>
    <t>tt rpf case 5</t>
    <phoneticPr fontId="3"/>
  </si>
  <si>
    <t>1.1.1.6</t>
  </si>
  <si>
    <t>RPF color conversion V4L2_PIX_FMT_ARGB32 → V4L2_PIX_FMT_XRGB555</t>
  </si>
  <si>
    <t>tt rpf case 6</t>
    <phoneticPr fontId="3"/>
  </si>
  <si>
    <t>1.1.1.7</t>
  </si>
  <si>
    <t>RPF color conversion V4L2_PIX_FMT_ARGB32 → V4L2_PIX_FMT_RGB565</t>
  </si>
  <si>
    <t>tt rpf case 7</t>
    <phoneticPr fontId="3"/>
  </si>
  <si>
    <t>1.1.1.8</t>
  </si>
  <si>
    <t>RPF color conversion V4L2_PIX_FMT_ARGB32 → V4L2_PIX_FMT_BGR24</t>
  </si>
  <si>
    <t>tt rpf case 8</t>
  </si>
  <si>
    <t>1.1.1.9</t>
  </si>
  <si>
    <t>RPF color conversion V4L2_PIX_FMT_ARGB32 → V4L2_PIX_FMT_RGB24</t>
  </si>
  <si>
    <t>tt rpf case 9</t>
  </si>
  <si>
    <t>1.1.1.10</t>
  </si>
  <si>
    <t>RPF color conversion V4L2_PIX_FMT_ARGB32 → V4L2_PIX_FMT_BGR32</t>
  </si>
  <si>
    <t>tt rpf case 10</t>
  </si>
  <si>
    <t>1.1.1.11</t>
  </si>
  <si>
    <t>RPF color conversion V4L2_PIX_FMT_ARGB32 → V4L2_PIX_FMT_RGB32</t>
  </si>
  <si>
    <t>tt rpf case 11</t>
  </si>
  <si>
    <t>1.1.1.12</t>
  </si>
  <si>
    <t>RPF color conversion V4L2_PIX_FMT_ARGB32 → V4L2_PIX_FMT_XBGR32</t>
  </si>
  <si>
    <t>tt rpf case 12</t>
  </si>
  <si>
    <t>1.1.1.13</t>
  </si>
  <si>
    <t>RPF color conversion V4L2_PIX_FMT_ARGB32 → V4L2_PIX_FMT_XRGB32</t>
  </si>
  <si>
    <t>tt rpf case 13</t>
  </si>
  <si>
    <t>1.1.1.14</t>
  </si>
  <si>
    <t>RPF color conversion V4L2_PIX_FMT_ARGB32 → V4L2_PIX_FMT_ABGR32</t>
  </si>
  <si>
    <t>tt rpf case 14</t>
  </si>
  <si>
    <t>- Input size 1280x720 - Input/output format See left - Routing RPF=&gt;WPF - Setting target RPF PAD1 - Setting method v4l2_subdev_set_format()</t>
  </si>
  <si>
    <t>1.1.1.15</t>
  </si>
  <si>
    <t>RPF color conversion V4L2_PIX_FMT_ARGB32 → V4L2_PIX_FMT_ARGB32</t>
  </si>
  <si>
    <t>tt rpf case 15</t>
  </si>
  <si>
    <t>1.1.1.16</t>
  </si>
  <si>
    <t>RPF color conversion V4L2_PIX_FMT_ARGB32 → V4L2_PIX_FMT_UYVY</t>
  </si>
  <si>
    <t>tt rpf case 16</t>
  </si>
  <si>
    <t>1.1.1.17</t>
  </si>
  <si>
    <t>RPF color conversion V4L2_PIX_FMT_ARGB32 → V4L2_PIX_FMT_VYUY</t>
  </si>
  <si>
    <t>tt rpf case 17</t>
  </si>
  <si>
    <t>1.1.1.18</t>
  </si>
  <si>
    <t>RPF color conversion V4L2_PIX_FMT_ARGB32 → V4L2_PIX_FMT_YUYV</t>
  </si>
  <si>
    <t>tt rpf case 18</t>
  </si>
  <si>
    <t>1.1.1.19</t>
  </si>
  <si>
    <t>RPF color conversion V4L2_PIX_FMT_ARGB32 → V4L2_PIX_FMT_YVYU</t>
  </si>
  <si>
    <t>tt rpf case 19</t>
  </si>
  <si>
    <t>1.1.1.20</t>
  </si>
  <si>
    <t>RPF color conversion V4L2_PIX_FMT_ARGB32 → V4L2_PIX_FMT_NV12M</t>
  </si>
  <si>
    <t>tt rpf case 20</t>
  </si>
  <si>
    <t>1.1.1.21</t>
  </si>
  <si>
    <t>RPF color conversion V4L2_PIX_FMT_ARGB32 → V4L2_PIX_FMT_NV21M</t>
  </si>
  <si>
    <t>tt rpf case 21</t>
  </si>
  <si>
    <t>1.1.1.22</t>
  </si>
  <si>
    <t>RPF color conversion V4L2_PIX_FMT_ARGB32 → V4L2_PIX_FMT_NV16M</t>
  </si>
  <si>
    <t>tt rpf case 22</t>
  </si>
  <si>
    <t>1.1.1.23</t>
  </si>
  <si>
    <t>RPF color conversion V4L2_PIX_FMT_ARGB32 → V4L2_PIX_FMT_NV61M</t>
  </si>
  <si>
    <t>tt rpf case 23</t>
  </si>
  <si>
    <t>1.1.1.24</t>
  </si>
  <si>
    <t>RPF color conversion V4L2_PIX_FMT_ARGB32 → V4L2_PIX_FMT_YUV420M</t>
  </si>
  <si>
    <t>tt rpf case 24</t>
  </si>
  <si>
    <t>1.1.1.25</t>
  </si>
  <si>
    <t>RPF color conversion V4L2_PIX_FMT_ARGB32 → V4L2_PIX_FMT_YVU420M</t>
  </si>
  <si>
    <t>tt rpf case 25</t>
  </si>
  <si>
    <t>1.1.1.26</t>
  </si>
  <si>
    <t>RPF color conversion V4L2_PIX_FMT_ARGB32 → V4L2_PIX_FMT_YUV422M</t>
  </si>
  <si>
    <t>tt rpf case 26</t>
  </si>
  <si>
    <t>1.1.1.27</t>
  </si>
  <si>
    <t>RPF color conversion V4L2_PIX_FMT_ARGB32 → V4L2_PIX_FMT_YVU422M</t>
  </si>
  <si>
    <t>tt rpf case 27</t>
  </si>
  <si>
    <t>1.1.1.28</t>
  </si>
  <si>
    <t>RPF color conversion V4L2_PIX_FMT_ARGB32 → V4L2_PIX_FMT_YUV444M</t>
  </si>
  <si>
    <t>tt rpf case 28</t>
  </si>
  <si>
    <t>1.1.1.29</t>
  </si>
  <si>
    <t>RPF color conversion V4L2_PIX_FMT_ARGB32 → V4L2_PIX_FMT_YVU444M</t>
  </si>
  <si>
    <t>tt rpf case 29</t>
  </si>
  <si>
    <t>WPF</t>
    <phoneticPr fontId="3"/>
  </si>
  <si>
    <t>1.1.2.1</t>
    <phoneticPr fontId="3"/>
  </si>
  <si>
    <t>WPF color conversion V4L2_PIX_FMT_NV12M →V4L2_PIX_FMT_ARGB32</t>
    <rPh sb="3" eb="4">
      <t>Iroh</t>
    </rPh>
    <rPh sb="4" eb="6">
      <t>Henkan</t>
    </rPh>
    <phoneticPr fontId="3"/>
  </si>
  <si>
    <t>tt wpf case 1</t>
  </si>
  <si>
    <t>1.1.2.2</t>
  </si>
  <si>
    <t>WPF color conversion V4L2_PIX_FMT_ARGB32 → V4L2_PIX_FMT_RGB332</t>
  </si>
  <si>
    <t>tt wpf case 2</t>
  </si>
  <si>
    <t>1.1.2.3</t>
  </si>
  <si>
    <t>WPF color conversion V4L2_PIX_FMT_ARGB32 → V4L2_PIX_FMT_RGB444</t>
  </si>
  <si>
    <t>tt wpf case 3</t>
  </si>
  <si>
    <t>1.1.2.4</t>
  </si>
  <si>
    <t>WPF color conversion V4L2_PIX_FMT_ARGB32 → V4L2_PIX_FMT_XRGB444</t>
  </si>
  <si>
    <t>tt wpf case 4</t>
  </si>
  <si>
    <t>1.1.2.5</t>
  </si>
  <si>
    <t>WPF color conversion V4L2_PIX_FMT_ARGB32 → V4L2_PIX_FMT_RGB555</t>
  </si>
  <si>
    <t>tt wpf case 5</t>
  </si>
  <si>
    <t>1.1.2.6</t>
  </si>
  <si>
    <t>WPF color conversion V4L2_PIX_FMT_ARGB32 → V4L2_PIX_FMT_XRGB555</t>
  </si>
  <si>
    <t>tt wpf case 6</t>
  </si>
  <si>
    <t>1.1.2.7</t>
  </si>
  <si>
    <t>WPF color conversion V4L2_PIX_FMT_ARGB32 → V4L2_PIX_FMT_RGB565</t>
  </si>
  <si>
    <t>tt wpf case 7</t>
  </si>
  <si>
    <t>1.1.2.8</t>
  </si>
  <si>
    <t>WPF color conversion V4L2_PIX_FMT_ARGB32 → V4L2_PIX_FMT_BGR24</t>
  </si>
  <si>
    <t>tt wpf case 8</t>
  </si>
  <si>
    <t>1.1.2.9</t>
  </si>
  <si>
    <t>WPF color conversion V4L2_PIX_FMT_ARGB32 → V4L2_PIX_FMT_RGB24</t>
  </si>
  <si>
    <t>tt wpf case 9</t>
  </si>
  <si>
    <t>1.1.2.10</t>
  </si>
  <si>
    <t>WPF color conversion V4L2_PIX_FMT_ARGB32 → V4L2_PIX_FMT_BGR32</t>
  </si>
  <si>
    <t>tt wpf case 10</t>
  </si>
  <si>
    <t>1.1.2.11</t>
  </si>
  <si>
    <t>WPF color conversion V4L2_PIX_FMT_ARGB32 → V4L2_PIX_FMT_RGB32</t>
  </si>
  <si>
    <t>tt wpf case 11</t>
  </si>
  <si>
    <t>1.1.2.12</t>
  </si>
  <si>
    <t>WPF color conversion V4L2_PIX_FMT_ARGB32 → V4L2_PIX_FMT_XBGR32</t>
  </si>
  <si>
    <t>tt wpf case 12</t>
  </si>
  <si>
    <t>1.1.2.13</t>
  </si>
  <si>
    <t>WPF color conversion V4L2_PIX_FMT_ARGB32 → V4L2_PIX_FMT_XRGB32</t>
  </si>
  <si>
    <t>tt wpf case 13</t>
  </si>
  <si>
    <t>1.1.2.14</t>
  </si>
  <si>
    <t>WPF color conversion V4L2_PIX_FMT_ARGB32 → V4L2_PIX_FMT_ABGR32</t>
  </si>
  <si>
    <t>tt wpf case 14</t>
  </si>
  <si>
    <t>1.1.2.15</t>
  </si>
  <si>
    <t>WPF color conversion V4L2_PIX_FMT_ARGB32 → V4L2_PIX_FMT_ARGB32</t>
  </si>
  <si>
    <t>tt wpf case 15</t>
  </si>
  <si>
    <t>1.1.2.16</t>
  </si>
  <si>
    <t>WPF color conversion V4L2_PIX_FMT_ARGB32 → V4L2_PIX_FMT_UYVY</t>
  </si>
  <si>
    <t>tt wpf case 16</t>
  </si>
  <si>
    <t>1.1.2.17</t>
  </si>
  <si>
    <t>WPF color conversion V4L2_PIX_FMT_ARGB32 → V4L2_PIX_FMT_VYUY</t>
  </si>
  <si>
    <t>tt wpf case 17</t>
  </si>
  <si>
    <t>1.1.2.18</t>
  </si>
  <si>
    <t>WPF color conversion V4L2_PIX_FMT_ARGB32 → V4L2_PIX_FMT_YUYV</t>
  </si>
  <si>
    <t>tt wpf case 18</t>
  </si>
  <si>
    <t>1.1.2.19</t>
  </si>
  <si>
    <t>WPF color conversion V4L2_PIX_FMT_ARGB32 → V4L2_PIX_FMT_YVYU</t>
  </si>
  <si>
    <t>tt wpf case 19</t>
  </si>
  <si>
    <t>1.1.2.20</t>
  </si>
  <si>
    <t>WPF color conversion V4L2_PIX_FMT_ARGB32 → V4L2_PIX_FMT_NV12M</t>
  </si>
  <si>
    <t>tt wpf case 20</t>
  </si>
  <si>
    <t>1.1.2.21</t>
  </si>
  <si>
    <t>WPF color conversion V4L2_PIX_FMT_ARGB32 → V4L2_PIX_FMT_NV21M</t>
  </si>
  <si>
    <t>tt wpf case 21</t>
  </si>
  <si>
    <t>1.1.2.22</t>
  </si>
  <si>
    <t>WPF color conversion V4L2_PIX_FMT_ARGB32 → V4L2_PIX_FMT_NV16M</t>
  </si>
  <si>
    <t>tt wpf case 22</t>
  </si>
  <si>
    <t>1.1.2.23</t>
  </si>
  <si>
    <t>WPF color conversion V4L2_PIX_FMT_ARGB32 → V4L2_PIX_FMT_NV61M</t>
  </si>
  <si>
    <t>tt wpf case 23</t>
  </si>
  <si>
    <t>1.1.2.24</t>
  </si>
  <si>
    <t>WPF color conversion V4L2_PIX_FMT_ARGB32 → V4L2_PIX_FMT_YUV420M</t>
  </si>
  <si>
    <t>tt wpf case 24</t>
  </si>
  <si>
    <t>1.1.2.25</t>
  </si>
  <si>
    <t>WPF color conversion V4L2_PIX_FMT_ARGB32 → V4L2_PIX_FMT_YVU420M</t>
  </si>
  <si>
    <t>tt wpf case 25</t>
  </si>
  <si>
    <t>1.1.2.26</t>
  </si>
  <si>
    <t>WPF color conversion V4L2_PIX_FMT_ARGB32 → V4L2_PIX_FMT_YUV422M</t>
  </si>
  <si>
    <t>tt wpf case 26</t>
  </si>
  <si>
    <t>1.1.2.27</t>
  </si>
  <si>
    <t>WPF color conversion V4L2_PIX_FMT_ARGB32 → V4L2_PIX_FMT_YVU422M</t>
  </si>
  <si>
    <t>tt wpf case 27</t>
  </si>
  <si>
    <t>1.1.2.28</t>
  </si>
  <si>
    <t>WPF color conversion V4L2_PIX_FMT_ARGB32 → V4L2_PIX_FMT_YUV444M</t>
  </si>
  <si>
    <t>tt wpf case 28</t>
  </si>
  <si>
    <t>1.1.2.29</t>
  </si>
  <si>
    <t>WPF color conversion V4L2_PIX_FMT_ARGB32 → V4L2_PIX_FMT_YVU444M</t>
  </si>
  <si>
    <t>tt wpf case 29</t>
  </si>
  <si>
    <t>synthesis</t>
    <rPh sb="0" eb="2">
      <t>Gosei</t>
    </rPh>
    <phoneticPr fontId="3"/>
  </si>
  <si>
    <t>Normal synthesis</t>
    <rPh sb="0" eb="2">
      <t>Tsujou</t>
    </rPh>
    <rPh sb="2" eb="4">
      <t>Gosei</t>
    </rPh>
    <phoneticPr fontId="3"/>
  </si>
  <si>
    <t>1.2.1.1</t>
    <phoneticPr fontId="3"/>
  </si>
  <si>
    <t>1 input 1280x720</t>
    <rPh sb="1" eb="3">
      <t>New York</t>
    </rPh>
    <phoneticPr fontId="3"/>
  </si>
  <si>
    <t>tt mbru case 1</t>
    <phoneticPr fontId="3"/>
  </si>
  <si>
    <t>・Input size See left ・Input format V4L2_PIX_FMT_ARGB32 ・Routing RPF(0~4)=&gt;BRU=&gt;WPF ・Composition start position BRU PAD 0 (0, 0) BRU PAD 1 (50, 50) BRU PAD 2 (100, 100 ) BRU PAD 3 (150, 150) BRU PAD 4 (200, 200)</t>
    <rPh sb="1" eb="3">
      <t>New York</t>
    </rPh>
    <rPh sb="7" eb="9">
      <t>Saki</t>
    </rPh>
    <rPh sb="9" eb="11">
      <t>Sanshou</t>
    </rPh>
    <rPh sb="13" eb="15">
      <t>New York</t>
    </rPh>
    <rPh sb="70" eb="72">
      <t>Gosei</t>
    </rPh>
    <rPh sb="72" eb="74">
      <t>Kaishi</t>
    </rPh>
    <rPh sb="74" eb="76">
      <t>Ichi</t>
    </rPh>
    <phoneticPr fontId="3"/>
  </si>
  <si>
    <t>1.2.1.2</t>
    <phoneticPr fontId="3"/>
  </si>
  <si>
    <t>2 inputs 1280x720 800x600</t>
    <rPh sb="1" eb="3">
      <t>New York</t>
    </rPh>
    <phoneticPr fontId="3"/>
  </si>
  <si>
    <t>tt mbru case 2</t>
    <phoneticPr fontId="3"/>
  </si>
  <si>
    <t>1.2.1.3</t>
  </si>
  <si>
    <t>3 inputs 1280x720 800x600 640x480</t>
    <rPh sb="1" eb="3">
      <t>New York</t>
    </rPh>
    <phoneticPr fontId="3"/>
  </si>
  <si>
    <t>tt mbru case 3</t>
    <phoneticPr fontId="3"/>
  </si>
  <si>
    <t>1.2.1.4</t>
  </si>
  <si>
    <t>4 inputs 1280x720 800x600 640x480 400x200</t>
    <rPh sb="1" eb="3">
      <t>New York</t>
    </rPh>
    <phoneticPr fontId="3"/>
  </si>
  <si>
    <t>tt mbru case 4</t>
    <phoneticPr fontId="3"/>
  </si>
  <si>
    <t>1.2.1.5</t>
  </si>
  <si>
    <t>5 inputs 1280x720 800x600 640x480 400x200 100x50</t>
    <rPh sb="1" eb="3">
      <t>New York</t>
    </rPh>
    <phoneticPr fontId="3"/>
  </si>
  <si>
    <t>tt mbru case 5</t>
    <phoneticPr fontId="3"/>
  </si>
  <si>
    <t>cropping</t>
    <phoneticPr fontId="3"/>
  </si>
  <si>
    <t>1.2.2.1</t>
    <phoneticPr fontId="3"/>
  </si>
  <si>
    <t>Cut top left Cropping start position (100, 100) Cropping end position (1280, 720)</t>
    <rPh sb="0" eb="2">
      <t>Hidariue</t>
    </rPh>
    <rPh sb="14" eb="16">
      <t>Kaishi</t>
    </rPh>
    <rPh sb="16" eb="18">
      <t>Ichi</t>
    </rPh>
    <phoneticPr fontId="3"/>
  </si>
  <si>
    <t>tt bru case 1</t>
    <phoneticPr fontId="3"/>
  </si>
  <si>
    <r>
      <t>・Input size 1280x720 640x480 ・Input format V4L2_PIX_FMT_ARGB32 ・Routing RPF(0~4)=&gt;BRU=&gt;WPF ・Composition start position BRU PAD 0 (0, 0) BRU PAD 1 (50, 50)</t>
    </r>
    <r>
      <rPr>
        <b/>
        <sz val="11"/>
        <color indexed="10"/>
        <rFont val="メイリオ"/>
        <family val="3"/>
        <charset val="128"/>
      </rPr>
      <t xml:space="preserve">
</t>
    </r>
    <r>
      <rPr>
        <sz val="11"/>
        <rFont val="メイリオ"/>
        <family val="3"/>
        <charset val="128"/>
      </rPr>
      <t>・Setting target RPF PAD0 ・Setting method v4l2_subdev_set_selection()</t>
    </r>
    <rPh sb="1" eb="3">
      <t>New York</t>
    </rPh>
    <rPh sb="29" eb="31">
      <t>New York</t>
    </rPh>
    <rPh sb="86" eb="88">
      <t>Gosei</t>
    </rPh>
    <rPh sb="88" eb="90">
      <t>Kaishi</t>
    </rPh>
    <rPh sb="90" eb="92">
      <t>Ichi</t>
    </rPh>
    <rPh sb="134" eb="136">
      <t>settings</t>
    </rPh>
    <rPh sb="136" eb="138">
      <t>Taisho</t>
    </rPh>
    <rPh sb="149" eb="151">
      <t>settings</t>
    </rPh>
    <rPh sb="151" eb="153">
      <t>Houhou</t>
    </rPh>
    <phoneticPr fontId="3"/>
  </si>
  <si>
    <t>1.2.2.2</t>
    <phoneticPr fontId="3"/>
  </si>
  <si>
    <t>Cut bottom right Cropping start position (0, 0) Cropping end position (1180, 620)</t>
    <rPh sb="14" eb="16">
      <t>Kaishi</t>
    </rPh>
    <rPh sb="16" eb="18">
      <t>Ichi</t>
    </rPh>
    <rPh sb="32" eb="34">
      <t>Shuryo</t>
    </rPh>
    <rPh sb="34" eb="36">
      <t>Ichi</t>
    </rPh>
    <phoneticPr fontId="3"/>
  </si>
  <si>
    <t>tt bru case 2</t>
  </si>
  <si>
    <t>Composite position</t>
    <rPh sb="0" eb="2">
      <t>Gosei</t>
    </rPh>
    <rPh sb="2" eb="4">
      <t>Ichi</t>
    </rPh>
    <phoneticPr fontId="3"/>
  </si>
  <si>
    <t>1.2.3.1</t>
    <phoneticPr fontId="3"/>
  </si>
  <si>
    <t>Composite at the top left Composite start position (0, 0)</t>
    <rPh sb="0" eb="2">
      <t>Hidariue</t>
    </rPh>
    <rPh sb="3" eb="5">
      <t>Gosei</t>
    </rPh>
    <rPh sb="7" eb="9">
      <t>Gosei</t>
    </rPh>
    <rPh sb="9" eb="11">
      <t>Kaishi</t>
    </rPh>
    <rPh sb="11" eb="13">
      <t>Ichi</t>
    </rPh>
    <phoneticPr fontId="3"/>
  </si>
  <si>
    <t>tt bru case 3</t>
    <phoneticPr fontId="3"/>
  </si>
  <si>
    <t>・Input size 1280x720 640x480 ・Input format V4L2_PIX_FMT_ARGB32 ・Routing RPF(0~4)=&gt;BRU=&gt;WPF ・Composition start position See left ・Setting target RPF PAD0 ・Setting method v4l2_subdev_set_selection()</t>
    <rPh sb="93" eb="95">
      <t>Saki</t>
    </rPh>
    <rPh sb="95" eb="97">
      <t>Sanshou</t>
    </rPh>
    <phoneticPr fontId="3"/>
  </si>
  <si>
    <t>1.2.3.2</t>
    <phoneticPr fontId="3"/>
  </si>
  <si>
    <t>Composite bottom right Composite start position (640, 240)</t>
    <rPh sb="3" eb="5">
      <t>Gosei</t>
    </rPh>
    <rPh sb="7" eb="9">
      <t>Gosei</t>
    </rPh>
    <rPh sb="9" eb="11">
      <t>Kaishi</t>
    </rPh>
    <rPh sb="11" eb="13">
      <t>Ichi</t>
    </rPh>
    <phoneticPr fontId="3"/>
  </si>
  <si>
    <t>tt bru case 4</t>
    <phoneticPr fontId="3"/>
  </si>
  <si>
    <t>Global α</t>
    <phoneticPr fontId="3"/>
  </si>
  <si>
    <t>1.2.4.1</t>
    <phoneticPr fontId="3"/>
  </si>
  <si>
    <t>Global α 50%</t>
    <phoneticPr fontId="3"/>
  </si>
  <si>
    <t>tt bru case 5</t>
    <phoneticPr fontId="3"/>
  </si>
  <si>
    <r>
      <t>・Input size 1280x720 640x480 ・Input format V4L2_PIX_FMT_NV12M ・Routing RPF(0~4)=&gt;BRU=&gt;WPF ・Composition start position BRU PAD 0 (0, 0) BRU PAD 1 (50, 50)</t>
    </r>
    <r>
      <rPr>
        <b/>
        <sz val="11"/>
        <color indexed="10"/>
        <rFont val="メイリオ"/>
        <family val="3"/>
        <charset val="128"/>
      </rPr>
      <t xml:space="preserve">
</t>
    </r>
    <r>
      <rPr>
        <sz val="11"/>
        <rFont val="メイリオ"/>
        <family val="3"/>
        <charset val="128"/>
      </rPr>
      <t>・Setting target RPF.1 ・Setting method VIDOC_S_CTRL</t>
    </r>
    <rPh sb="1" eb="3">
      <t>New York</t>
    </rPh>
    <rPh sb="29" eb="31">
      <t>New York</t>
    </rPh>
    <rPh sb="85" eb="87">
      <t>Gosei</t>
    </rPh>
    <rPh sb="87" eb="89">
      <t>Kaishi</t>
    </rPh>
    <rPh sb="89" eb="91">
      <t>Ichi</t>
    </rPh>
    <rPh sb="131" eb="133">
      <t>settings</t>
    </rPh>
    <rPh sb="133" eb="135">
      <t>Taisho</t>
    </rPh>
    <rPh sb="143" eb="145">
      <t>settings</t>
    </rPh>
    <rPh sb="145" eb="147">
      <t>Houhou</t>
    </rPh>
    <phoneticPr fontId="3"/>
  </si>
  <si>
    <t>1.2.4.2</t>
    <phoneticPr fontId="3"/>
  </si>
  <si>
    <t>Global α 0%</t>
    <phoneticPr fontId="3"/>
  </si>
  <si>
    <t>tt bru case 6</t>
    <phoneticPr fontId="3"/>
  </si>
  <si>
    <t>1.2.4.3</t>
    <phoneticPr fontId="3"/>
  </si>
  <si>
    <t>Global α 100%</t>
    <phoneticPr fontId="3"/>
  </si>
  <si>
    <t>tt bru case 7</t>
    <phoneticPr fontId="3"/>
  </si>
  <si>
    <t xml:space="preserve">pixel α
</t>
    <phoneticPr fontId="3"/>
  </si>
  <si>
    <t>1.2.5.1</t>
    <phoneticPr fontId="3"/>
  </si>
  <si>
    <t>Straight α 50%</t>
    <phoneticPr fontId="3"/>
  </si>
  <si>
    <t>tt bru case 8</t>
  </si>
  <si>
    <t>In the result log file, OK should be output as the result of the test number. If it is OK, you have confirmed 1) and 2) below. 1) All API return values ​​are normal values ​​2) The hash value of the output image matches his hash value calculated from the input file</t>
    <rPh sb="102" eb="104">
      <t>New York</t>
    </rPh>
    <rPh sb="110" eb="112">
      <t>Sanshutsu</t>
    </rPh>
    <phoneticPr fontId="3"/>
  </si>
  <si>
    <r>
      <t>・Input size 1280x720 640x480 ・Input format V4L2_PIX_FMT_ARGB32 ・Routing RPF(0~4)=&gt;BRU=&gt;WPF ・Composition start position BRU PAD 0 (0, 0) BRU PAD 1 (50, 50)</t>
    </r>
    <r>
      <rPr>
        <b/>
        <sz val="11"/>
        <color indexed="10"/>
        <rFont val="メイリオ"/>
        <family val="3"/>
        <charset val="128"/>
      </rPr>
      <t xml:space="preserve">
</t>
    </r>
    <r>
      <rPr>
        <sz val="11"/>
        <rFont val="メイリオ"/>
        <family val="3"/>
        <charset val="128"/>
      </rPr>
      <t>・Setting target RPF.1 ・Setting method VIDIOC_S_FMT</t>
    </r>
    <rPh sb="1" eb="3">
      <t>New York</t>
    </rPh>
    <rPh sb="29" eb="31">
      <t>New York</t>
    </rPh>
    <rPh sb="86" eb="88">
      <t>Gosei</t>
    </rPh>
    <rPh sb="88" eb="90">
      <t>Kaishi</t>
    </rPh>
    <rPh sb="90" eb="92">
      <t>Ichi</t>
    </rPh>
    <rPh sb="132" eb="134">
      <t>settings</t>
    </rPh>
    <rPh sb="134" eb="136">
      <t>Taisho</t>
    </rPh>
    <rPh sb="144" eb="146">
      <t>settings</t>
    </rPh>
    <rPh sb="146" eb="148">
      <t>Houhou</t>
    </rPh>
    <phoneticPr fontId="3"/>
  </si>
  <si>
    <t>1.2.5.2</t>
    <phoneticPr fontId="3"/>
  </si>
  <si>
    <t>Straight α 0%</t>
    <phoneticPr fontId="3"/>
  </si>
  <si>
    <t>tt bru case 9</t>
  </si>
  <si>
    <t>1.2.5.3</t>
    <phoneticPr fontId="3"/>
  </si>
  <si>
    <t>Straight α 100%</t>
    <phoneticPr fontId="3"/>
  </si>
  <si>
    <t>tt bru case 10</t>
  </si>
  <si>
    <t>1.2.5.4</t>
  </si>
  <si>
    <t>Premultipride α 50%</t>
    <phoneticPr fontId="3"/>
  </si>
  <si>
    <t>tt bru case 11</t>
  </si>
  <si>
    <t>1.2.5.5</t>
  </si>
  <si>
    <t>Premultipride α 0%</t>
    <phoneticPr fontId="3"/>
  </si>
  <si>
    <t>tt bru case 12</t>
  </si>
  <si>
    <t>1.2.5.6</t>
  </si>
  <si>
    <t>Premultipride α 100%</t>
    <phoneticPr fontId="3"/>
  </si>
  <si>
    <t>tt bru case 13</t>
  </si>
  <si>
    <t>Simultaneous application of global α and pixel α</t>
    <rPh sb="12" eb="14">
      <t>Douji</t>
    </rPh>
    <rPh sb="14" eb="16">
      <t>Tekkiyou</t>
    </rPh>
    <phoneticPr fontId="3"/>
  </si>
  <si>
    <t>1.2.6.1</t>
    <phoneticPr fontId="3"/>
  </si>
  <si>
    <t>Global α 50% Pixel α (Straight α) 50%</t>
    <phoneticPr fontId="3"/>
  </si>
  <si>
    <t>tt bru case 14</t>
  </si>
  <si>
    <r>
      <t>・Input size 1280x720 640x480 ・Input format V4L2_PIX_FMT_ARGB32 ・Routing RPF(0~4)=&gt;BRU=&gt;WPF ・Composition start position BRU PAD 0 (0, 0) BRU PAD 1 (50, 50)</t>
    </r>
    <r>
      <rPr>
        <b/>
        <sz val="11"/>
        <color indexed="10"/>
        <rFont val="メイリオ"/>
        <family val="3"/>
        <charset val="128"/>
      </rPr>
      <t xml:space="preserve">
</t>
    </r>
    <r>
      <rPr>
        <sz val="11"/>
        <rFont val="メイリオ"/>
        <family val="3"/>
        <charset val="128"/>
      </rPr>
      <t>・Setting target RPF.1 ・Setting method VIDIOC_S_FMT, VIDOC_S_CTRL</t>
    </r>
    <rPh sb="1" eb="3">
      <t>New York</t>
    </rPh>
    <rPh sb="29" eb="31">
      <t>New York</t>
    </rPh>
    <rPh sb="86" eb="88">
      <t>Gosei</t>
    </rPh>
    <rPh sb="88" eb="90">
      <t>Kaishi</t>
    </rPh>
    <rPh sb="90" eb="92">
      <t>Ichi</t>
    </rPh>
    <rPh sb="132" eb="134">
      <t>settings</t>
    </rPh>
    <rPh sb="134" eb="136">
      <t>Taisho</t>
    </rPh>
    <rPh sb="144" eb="146">
      <t>settings</t>
    </rPh>
    <rPh sb="146" eb="148">
      <t>Houhou</t>
    </rPh>
    <phoneticPr fontId="3"/>
  </si>
  <si>
    <t>1.2.6.2</t>
  </si>
  <si>
    <t>Global α 100% Pixel α (Straight α) 50%</t>
    <phoneticPr fontId="3"/>
  </si>
  <si>
    <t>tt bru case 15</t>
  </si>
  <si>
    <t>1.2.6.3</t>
  </si>
  <si>
    <t>Global α 50% Pixel α (Straight α) 100%</t>
    <phoneticPr fontId="3"/>
  </si>
  <si>
    <t>tt bru case 16</t>
  </si>
  <si>
    <t>1.2.6.4</t>
  </si>
  <si>
    <t>Global α 50% Pixel α (premultiply α) 50%</t>
    <phoneticPr fontId="3"/>
  </si>
  <si>
    <t>tt bru case 17</t>
  </si>
  <si>
    <t>1.2.6.5</t>
  </si>
  <si>
    <t>Global α 100% Pixel α (premultiply α) 50%</t>
    <phoneticPr fontId="3"/>
  </si>
  <si>
    <t>tt bru case 18</t>
  </si>
  <si>
    <t>1.2.6.6</t>
  </si>
  <si>
    <t>Global α 50% Pixel α (premultiply α) 100%</t>
    <phoneticPr fontId="3"/>
  </si>
  <si>
    <t>tt bru case 19</t>
  </si>
  <si>
    <t>Scaling</t>
    <rPh sb="0" eb="2">
      <t>Kakudai</t>
    </rPh>
    <rPh sb="2" eb="4">
      <t>Shukusho</t>
    </rPh>
    <phoneticPr fontId="3"/>
  </si>
  <si>
    <t>expansion</t>
    <rPh sb="0" eb="2">
      <t>Kakudai</t>
    </rPh>
    <phoneticPr fontId="3"/>
  </si>
  <si>
    <t>1.3.1.1</t>
    <phoneticPr fontId="3"/>
  </si>
  <si>
    <t>1280x720=&gt;1920x1080</t>
    <phoneticPr fontId="3"/>
  </si>
  <si>
    <t>tt uds case 1</t>
  </si>
  <si>
    <t>In the result log file, OK should be output as the result of the test number. If it is OK, you have confirmed 1) and 2) below. 1) All API return values ​​must be normal values. 2) The hash value of the output image must match the hash value obtained in advance.</t>
    <rPh sb="0" eb="2">
      <t>Kekka</t>
    </rPh>
    <rPh sb="16" eb="18">
      <t>bangou</t>
    </rPh>
    <rPh sb="19" eb="21">
      <t>Kekka</t>
    </rPh>
    <rPh sb="25" eb="27">
      <t>Shutsuryoku</t>
    </rPh>
    <rPh sb="39" eb="41">
      <t>Baai</t>
    </rPh>
    <rPh sb="42" eb="44">
      <t>oyster</t>
    </rPh>
    <rPh sb="50" eb="52">
      <t>Kakunin</t>
    </rPh>
    <rPh sb="74" eb="75">
      <t>Modo</t>
    </rPh>
    <rPh sb="76" eb="77">
      <t>blood</t>
    </rPh>
    <rPh sb="78" eb="80">
      <t>Seijo</t>
    </rPh>
    <rPh sb="80" eb="81">
      <t>blood</t>
    </rPh>
    <rPh sb="91" eb="93">
      <t>Shutsuryoku</t>
    </rPh>
    <rPh sb="93" eb="95">
      <t>Gazou</t>
    </rPh>
    <rPh sb="100" eb="101">
      <t>blood</t>
    </rPh>
    <rPh sb="102" eb="104">
      <t>Jizen</t>
    </rPh>
    <rPh sb="105" eb="107">
      <t>stock</t>
    </rPh>
    <rPh sb="113" eb="114">
      <t>blood</t>
    </rPh>
    <rPh sb="115" eb="117">
      <t>Itch</t>
    </rPh>
    <phoneticPr fontId="3"/>
  </si>
  <si>
    <t>- Input/output size See left - Input format V4L2_PIX_FMT_ARGB32 - Routing RPF=&gt;UDS=&gt;WPF - Setting target UDS PAD1 - Setting method v4l2_subdev_set_format()</t>
    <rPh sb="1" eb="4">
      <t>Nyushutsuryoku</t>
    </rPh>
    <rPh sb="8" eb="10">
      <t>Saki</t>
    </rPh>
    <rPh sb="10" eb="12">
      <t>Sanshou</t>
    </rPh>
    <rPh sb="14" eb="16">
      <t>New York</t>
    </rPh>
    <rPh sb="66" eb="68">
      <t>settings</t>
    </rPh>
    <rPh sb="68" eb="70">
      <t>Taisho</t>
    </rPh>
    <rPh sb="81" eb="83">
      <t>settings</t>
    </rPh>
    <rPh sb="83" eb="85">
      <t>Houhou</t>
    </rPh>
    <phoneticPr fontId="3"/>
  </si>
  <si>
    <t>1.3.1.2</t>
    <phoneticPr fontId="3"/>
  </si>
  <si>
    <t>64x64=&gt;128x128</t>
  </si>
  <si>
    <t>tt uds case 2</t>
  </si>
  <si>
    <t>・Testing the range that can fit on one strip of paper in UDS strip processing</t>
    <rPh sb="5" eb="7">
      <t>tanzak</t>
    </rPh>
    <rPh sb="7" eb="9">
      <t>Shori</t>
    </rPh>
    <rPh sb="17" eb="19">
      <t>tanzak</t>
    </rPh>
    <rPh sb="20" eb="21">
      <t>Osa</t>
    </rPh>
    <rPh sb="23" eb="25">
      <t>Hani</t>
    </rPh>
    <phoneticPr fontId="3"/>
  </si>
  <si>
    <t>reduction</t>
    <rPh sb="0" eb="2">
      <t>Shukusho</t>
    </rPh>
    <phoneticPr fontId="3"/>
  </si>
  <si>
    <t>1.3.2.1</t>
    <phoneticPr fontId="3"/>
  </si>
  <si>
    <t>1280x720=&gt;640x480</t>
  </si>
  <si>
    <t>tt uds case 3</t>
  </si>
  <si>
    <t>color conversion</t>
    <rPh sb="0" eb="1">
      <t>Iroh</t>
    </rPh>
    <rPh sb="1" eb="3">
      <t>Henkan</t>
    </rPh>
    <phoneticPr fontId="3"/>
  </si>
  <si>
    <t>LUT</t>
    <phoneticPr fontId="3"/>
  </si>
  <si>
    <t>1.5.1.1</t>
    <phoneticPr fontId="3"/>
  </si>
  <si>
    <t>One-dimensional color conversion (conversion content is output = 255 - input)</t>
    <rPh sb="1" eb="3">
      <t>Jigen</t>
    </rPh>
    <rPh sb="3" eb="4">
      <t>Iroh</t>
    </rPh>
    <rPh sb="4" eb="6">
      <t>Henkan</t>
    </rPh>
    <rPh sb="8" eb="10">
      <t>Henkan</t>
    </rPh>
    <rPh sb="10" eb="12">
      <t>Naiyou</t>
    </rPh>
    <rPh sb="14" eb="16">
      <t>Shutsuryoku</t>
    </rPh>
    <rPh sb="25" eb="27">
      <t>New York</t>
    </rPh>
    <phoneticPr fontId="3"/>
  </si>
  <si>
    <t>tt lut case 1</t>
  </si>
  <si>
    <t>- Input size 1280x720 - Input format V4L2_PIX_FMT_ARGB32 - Routing RPF=&gt;LUT=&gt;WPF - Setting target LUT - Setting method VIDIOC_VSP2_LUT_CONFIG</t>
    <rPh sb="1" eb="3">
      <t>New York</t>
    </rPh>
    <phoneticPr fontId="3"/>
  </si>
  <si>
    <t>CLU</t>
    <phoneticPr fontId="3"/>
  </si>
  <si>
    <t>1.5.2.1</t>
    <phoneticPr fontId="3"/>
  </si>
  <si>
    <t>3D color conversion (conversion contents are output = 255 - input)</t>
    <rPh sb="1" eb="3">
      <t>Jigen</t>
    </rPh>
    <rPh sb="3" eb="4">
      <t>Iroh</t>
    </rPh>
    <rPh sb="4" eb="6">
      <t>Henkan</t>
    </rPh>
    <phoneticPr fontId="3"/>
  </si>
  <si>
    <t>tt clu case 1</t>
    <phoneticPr fontId="3"/>
  </si>
  <si>
    <t>- Input size 1280x720 - Input format V4L2_PIX_FMT_ARGB32 - Routing RPF=&gt;LUT=&gt;WPF - Setting target CLU - Setting method VIDIOC_VSP2_CLU_CONFIG</t>
    <rPh sb="1" eb="3">
      <t>New York</t>
    </rPh>
    <phoneticPr fontId="3"/>
  </si>
  <si>
    <t>histogram output</t>
    <rPh sb="6" eb="8">
      <t>Shutsuryoku</t>
    </rPh>
    <phoneticPr fontId="3"/>
  </si>
  <si>
    <t>H.G.O.</t>
    <phoneticPr fontId="3"/>
  </si>
  <si>
    <t>1.6.1.1</t>
    <phoneticPr fontId="3"/>
  </si>
  <si>
    <t>1-dimensional histogram</t>
    <rPh sb="1" eb="3">
      <t>Jigen</t>
    </rPh>
    <phoneticPr fontId="3"/>
  </si>
  <si>
    <t>tt hgo case 1</t>
  </si>
  <si>
    <t>- Input size 1280x720 - Input format V4L2_PIX_FMT_ARGB32 - Routing RPF=&gt;HGO=&gt;WPF - Setting target HGO - Setting method VIDIOC_VSP2_HGO_CONFIG</t>
    <rPh sb="1" eb="3">
      <t>New York</t>
    </rPh>
    <phoneticPr fontId="3"/>
  </si>
  <si>
    <t>HGT</t>
    <phoneticPr fontId="3"/>
  </si>
  <si>
    <t>1.6.2.1</t>
    <phoneticPr fontId="3"/>
  </si>
  <si>
    <t>2D histogram</t>
    <rPh sb="1" eb="3">
      <t>Jigen</t>
    </rPh>
    <phoneticPr fontId="3"/>
  </si>
  <si>
    <t>tt hgt case 1</t>
    <phoneticPr fontId="3"/>
  </si>
  <si>
    <t>- Input size 1280x720 - Input format V4L2_PIX_FMT_ARGB32 - Routing RPF=&gt;HGT=&gt;WPF - Setting target HGT - Setting method VIDIOC_VSP2_HGT_CONFIG</t>
    <rPh sb="1" eb="3">
      <t>New York</t>
    </rPh>
    <phoneticPr fontId="3"/>
  </si>
  <si>
    <t>6. Use case test 2</t>
    <phoneticPr fontId="3"/>
  </si>
  <si>
    <t>Item number</t>
    <rPh sb="0" eb="2">
      <t>Kouban</t>
    </rPh>
    <phoneticPr fontId="3"/>
  </si>
  <si>
    <t>Major items</t>
    <rPh sb="0" eb="3">
      <t>Daikoumoku</t>
    </rPh>
    <phoneticPr fontId="3"/>
  </si>
  <si>
    <t>Medium item</t>
    <rPh sb="0" eb="1">
      <t>Chew</t>
    </rPh>
    <rPh sb="1" eb="3">
      <t>Koumoku</t>
    </rPh>
    <phoneticPr fontId="3"/>
  </si>
  <si>
    <t>test number</t>
    <rPh sb="3" eb="5">
      <t>bangou</t>
    </rPh>
    <phoneticPr fontId="3"/>
  </si>
  <si>
    <t>capability</t>
    <phoneticPr fontId="3"/>
  </si>
  <si>
    <t>3.13.1.1</t>
  </si>
  <si>
    <t>Issue VIDIOC_QUERYCAP to rpf.0</t>
    <rPh sb="23" eb="25">
      <t>Hakkou</t>
    </rPh>
    <phoneticPr fontId="3"/>
  </si>
  <si>
    <t>tt param4 case 1</t>
  </si>
  <si>
    <t>In the result log file, OK should be output as the result of the test number. If it is OK, you have confirmed 1) below. 1) capabilities = [0x84203000] device_caps = [0x04002000]</t>
    <phoneticPr fontId="3"/>
  </si>
  <si>
    <t>3.13.1.2</t>
    <phoneticPr fontId="3"/>
  </si>
  <si>
    <t xml:space="preserve">Issue VIDIOC_QUERYCAP to rpf.1
</t>
    <rPh sb="23" eb="25">
      <t>Hakkou</t>
    </rPh>
    <phoneticPr fontId="3"/>
  </si>
  <si>
    <t>tt param4 case 2</t>
  </si>
  <si>
    <t>3.13.1.3</t>
    <phoneticPr fontId="3"/>
  </si>
  <si>
    <t xml:space="preserve">Issue VIDIOC_QUERYCAP to rpf.2
</t>
    <rPh sb="23" eb="25">
      <t>Hakkou</t>
    </rPh>
    <phoneticPr fontId="3"/>
  </si>
  <si>
    <t>tt param4 case 3</t>
  </si>
  <si>
    <t>3.13.1.4</t>
  </si>
  <si>
    <t xml:space="preserve">Issue VIDIOC_QUERYCAP to rpf.3
</t>
    <rPh sb="23" eb="25">
      <t>Hakkou</t>
    </rPh>
    <phoneticPr fontId="3"/>
  </si>
  <si>
    <t>tt param4 case 4</t>
  </si>
  <si>
    <t>3.13.1.5</t>
  </si>
  <si>
    <t xml:space="preserve">Issue VIDIOC_QUERYCAP to rpf.4
</t>
    <rPh sb="23" eb="25">
      <t>Hakkou</t>
    </rPh>
    <phoneticPr fontId="3"/>
  </si>
  <si>
    <t>tt param4 case 5</t>
  </si>
  <si>
    <t>3.13.2.1</t>
    <phoneticPr fontId="3"/>
  </si>
  <si>
    <t>Issue VIDIOC_QUERYCAP to wpf.0</t>
    <rPh sb="23" eb="25">
      <t>Hakkou</t>
    </rPh>
    <phoneticPr fontId="3"/>
  </si>
  <si>
    <t>tt param4 case 6</t>
  </si>
  <si>
    <t>In the result log file, OK should be output as the result of the test number. If it is OK, you have confirmed 1) below. 1) capabilities = [0x84203000] device_caps = [0x04001000]</t>
    <phoneticPr fontId="3"/>
  </si>
  <si>
    <t>7. Use case test 3</t>
    <phoneticPr fontId="3"/>
  </si>
  <si>
    <t>memory type</t>
    <phoneticPr fontId="3"/>
  </si>
  <si>
    <t>DMABUF</t>
    <phoneticPr fontId="3"/>
  </si>
  <si>
    <t>3.14.1.1</t>
    <phoneticPr fontId="3"/>
  </si>
  <si>
    <t>Set the memory type of the input image to DMABUF (V4L2_MEMORY_DMABUF with the memory type of VIDIOC_QUERYBUF) and scale it.</t>
    <rPh sb="0" eb="2">
      <t>New York</t>
    </rPh>
    <rPh sb="2" eb="4">
      <t>Gazou</t>
    </rPh>
    <rPh sb="65" eb="67">
      <t>Kakshuku</t>
    </rPh>
    <phoneticPr fontId="3"/>
  </si>
  <si>
    <t>tt param5 case 1</t>
  </si>
  <si>
    <t>In the result log file, OK should be output as the result of the test number. If it is OK, you have confirmed 1) and 2) below. 1) All API return values ​​are normal values ​​2) The hash value of the output image matches his hash value obtained in advance</t>
    <rPh sb="0" eb="2">
      <t>Kekka</t>
    </rPh>
    <rPh sb="16" eb="18">
      <t>bangou</t>
    </rPh>
    <rPh sb="19" eb="21">
      <t>Kekka</t>
    </rPh>
    <rPh sb="25" eb="27">
      <t>Shutsuryoku</t>
    </rPh>
    <rPh sb="39" eb="41">
      <t>Baai</t>
    </rPh>
    <rPh sb="42" eb="44">
      <t>oyster</t>
    </rPh>
    <rPh sb="50" eb="52">
      <t>Kakunin</t>
    </rPh>
    <rPh sb="74" eb="75">
      <t>Modo</t>
    </rPh>
    <rPh sb="76" eb="77">
      <t>blood</t>
    </rPh>
    <rPh sb="78" eb="80">
      <t>Seijo</t>
    </rPh>
    <rPh sb="80" eb="81">
      <t>blood</t>
    </rPh>
    <rPh sb="91" eb="93">
      <t>Shutsuryoku</t>
    </rPh>
    <rPh sb="93" eb="95">
      <t>Gazou</t>
    </rPh>
    <rPh sb="100" eb="101">
      <t>blood</t>
    </rPh>
    <rPh sb="102" eb="104">
      <t>Jizen</t>
    </rPh>
    <rPh sb="105" eb="107">
      <t>stock</t>
    </rPh>
    <rPh sb="117" eb="118">
      <t>blood</t>
    </rPh>
    <rPh sb="119" eb="121">
      <t>Itch</t>
    </rPh>
    <phoneticPr fontId="3"/>
  </si>
  <si>
    <t>Input size 1280x720 Input format V4L2_PIX_FMT_NV12M Routing RPF-&gt;UDS-&gt;WPF</t>
    <rPh sb="0" eb="2">
      <t>New York</t>
    </rPh>
    <rPh sb="16" eb="18">
      <t>New York</t>
    </rPh>
    <phoneticPr fontId="3"/>
  </si>
  <si>
    <t>3.14.1.2</t>
    <phoneticPr fontId="3"/>
  </si>
  <si>
    <t>Set the memory type of the input image to DMABUF (V4L2_MEMORY_DMABUF with the memory type of VIDIOC_QUERYBUF) and synthesize it.</t>
    <rPh sb="65" eb="67">
      <t>Gosei</t>
    </rPh>
    <phoneticPr fontId="3"/>
  </si>
  <si>
    <t>tt param5 case 2</t>
  </si>
  <si>
    <t>Input size 1280x720 640x480 Input format RPF.0 V4L2_PIX_FMT_NV12M RPF.1 V4L2_PIX_FMT_NV12M Routing RPF-&gt;BRU-&gt;WPF Synthesis start position BRU PAD 0 (0, 0) BRU PAD 1 (0, 0)</t>
    <rPh sb="0" eb="2">
      <t>New York</t>
    </rPh>
    <rPh sb="25" eb="27">
      <t>New York</t>
    </rPh>
    <rPh sb="107" eb="109">
      <t>Gosei</t>
    </rPh>
    <rPh sb="109" eb="111">
      <t>Kaishi</t>
    </rPh>
    <rPh sb="111" eb="113">
      <t>Ichi</t>
    </rPh>
    <phoneticPr fontId="3"/>
  </si>
  <si>
    <t>USERPTR</t>
    <phoneticPr fontId="3"/>
  </si>
  <si>
    <t>3.14.2.1</t>
    <phoneticPr fontId="3"/>
  </si>
  <si>
    <t>Set the memory type of the input image to USERPTR (VIDIOC_QUERYBUF's memory type is V4L2_MEMORY_USERPTR) and scale it.</t>
    <rPh sb="0" eb="2">
      <t>New York</t>
    </rPh>
    <rPh sb="2" eb="4">
      <t>Gazou</t>
    </rPh>
    <rPh sb="67" eb="69">
      <t>Kakshuku</t>
    </rPh>
    <phoneticPr fontId="3"/>
  </si>
  <si>
    <t>tt param5 case 3</t>
  </si>
  <si>
    <t>Input size 1280x720 Input format V4L2_PIX_FMT_NV12M Routing RPF-&gt;UDS-&gt;WPF</t>
    <rPh sb="0" eb="2">
      <t>New York</t>
    </rPh>
    <rPh sb="15" eb="17">
      <t>New York</t>
    </rPh>
    <phoneticPr fontId="3"/>
  </si>
  <si>
    <t>3.14.2.2</t>
    <phoneticPr fontId="3"/>
  </si>
  <si>
    <t>Set the memory type of the input image to USERPTR (V4L2_MEMORY_USERPTR with the memory type of VIDIOC_QUERYBUF) and synthesize it.</t>
    <rPh sb="67" eb="69">
      <t>Gosei</t>
    </rPh>
    <phoneticPr fontId="3"/>
  </si>
  <si>
    <t>tt param5 case 4</t>
  </si>
  <si>
    <t>Waiting method</t>
    <rPh sb="0" eb="1">
      <t>Ma</t>
    </rPh>
    <rPh sb="2" eb="4">
      <t>Houshiki</t>
    </rPh>
    <phoneticPr fontId="3"/>
  </si>
  <si>
    <t>select()</t>
    <phoneticPr fontId="3"/>
  </si>
  <si>
    <t>3.15.1.1</t>
    <phoneticPr fontId="3"/>
  </si>
  <si>
    <t>Wait for image preparation completion with select() before issuing VIDIOC_DQBUF</t>
    <rPh sb="12" eb="14">
      <t>Hakkou</t>
    </rPh>
    <rPh sb="14" eb="15">
      <t>Mae</t>
    </rPh>
    <rPh sb="25" eb="27">
      <t>Gazou</t>
    </rPh>
    <rPh sb="27" eb="29">
      <t>Junbi</t>
    </rPh>
    <rPh sb="29" eb="31">
      <t>Kanryo</t>
    </rPh>
    <rPh sb="32" eb="33">
      <t>Ma</t>
    </rPh>
    <phoneticPr fontId="3"/>
  </si>
  <si>
    <t>tt param5w case 1</t>
    <phoneticPr fontId="3"/>
  </si>
  <si>
    <t>Input size 1280x720 Input format V4L2_PIX_FMT_NV12M Routing RPF-&gt;WPF</t>
    <rPh sb="0" eb="2">
      <t>New York</t>
    </rPh>
    <rPh sb="15" eb="17">
      <t>New York</t>
    </rPh>
    <phoneticPr fontId="3"/>
  </si>
  <si>
    <t>format</t>
    <phoneticPr fontId="3"/>
  </si>
  <si>
    <t>YUV420M</t>
    <phoneticPr fontId="3"/>
  </si>
  <si>
    <t>3.16.1.1</t>
    <phoneticPr fontId="3"/>
  </si>
  <si>
    <t>Color conversion YUV420 Planar=&gt;ARGB8888</t>
    <rPh sb="0" eb="1">
      <t>Iroh</t>
    </rPh>
    <rPh sb="1" eb="3">
      <t>Henkan</t>
    </rPh>
    <phoneticPr fontId="3"/>
  </si>
  <si>
    <t>tt param5_2 case 1</t>
    <phoneticPr fontId="3"/>
  </si>
  <si>
    <t>Input size 1280x720 Input format V4L2_PIX_FMT_YUV420M Routing RPF-&gt;WPF</t>
    <rPh sb="0" eb="2">
      <t>New York</t>
    </rPh>
    <rPh sb="15" eb="17">
      <t>New York</t>
    </rPh>
    <phoneticPr fontId="3"/>
  </si>
  <si>
    <t>YVU420M</t>
    <phoneticPr fontId="3"/>
  </si>
  <si>
    <t>3.16.1.2</t>
  </si>
  <si>
    <t>Color conversion YVU420 Planar=&gt;ARGB8888</t>
    <rPh sb="0" eb="1">
      <t>Iroh</t>
    </rPh>
    <rPh sb="1" eb="3">
      <t>Henkan</t>
    </rPh>
    <phoneticPr fontId="3"/>
  </si>
  <si>
    <t>tt param5_2 case 2</t>
  </si>
  <si>
    <t>Input size 1280x720 Input format V4L2_PIX_FMT_YVU420M Routing RPF-&gt;WPF</t>
    <rPh sb="0" eb="2">
      <t>New York</t>
    </rPh>
    <rPh sb="15" eb="17">
      <t>New York</t>
    </rPh>
    <phoneticPr fontId="3"/>
  </si>
  <si>
    <t>YUV422M</t>
    <phoneticPr fontId="3"/>
  </si>
  <si>
    <t>3.16.1.3</t>
  </si>
  <si>
    <t>Color conversion YUV422 Planar=&gt;ARGB8888</t>
    <rPh sb="0" eb="1">
      <t>Iroh</t>
    </rPh>
    <rPh sb="1" eb="3">
      <t>Henkan</t>
    </rPh>
    <phoneticPr fontId="3"/>
  </si>
  <si>
    <t>tt param5_2 case 3</t>
  </si>
  <si>
    <t>Input size 1280x720 Input format V4L2_PIX_FMT_YUV422M Routing RPF-&gt;WPF</t>
    <rPh sb="0" eb="2">
      <t>New York</t>
    </rPh>
    <rPh sb="15" eb="17">
      <t>New York</t>
    </rPh>
    <phoneticPr fontId="3"/>
  </si>
  <si>
    <t>YVU422M</t>
    <phoneticPr fontId="3"/>
  </si>
  <si>
    <t>3.16.1.4</t>
  </si>
  <si>
    <t>Color conversion YVU422 Planar=&gt;ARGB8888</t>
    <rPh sb="0" eb="1">
      <t>Iroh</t>
    </rPh>
    <rPh sb="1" eb="3">
      <t>Henkan</t>
    </rPh>
    <phoneticPr fontId="3"/>
  </si>
  <si>
    <t>tt param5_2 case 4</t>
  </si>
  <si>
    <t>Input size 1280x720 Input format V4L2_PIX_FMT_YVU422M Routing RPF-&gt;WPF</t>
    <rPh sb="0" eb="2">
      <t>New York</t>
    </rPh>
    <rPh sb="15" eb="17">
      <t>New York</t>
    </rPh>
    <phoneticPr fontId="3"/>
  </si>
  <si>
    <t>YUV444M</t>
    <phoneticPr fontId="3"/>
  </si>
  <si>
    <t>3.16.1.5</t>
  </si>
  <si>
    <t>Color conversion YUV444 Planar=&gt;ARGB8888</t>
    <rPh sb="0" eb="1">
      <t>Iroh</t>
    </rPh>
    <rPh sb="1" eb="3">
      <t>Henkan</t>
    </rPh>
    <phoneticPr fontId="3"/>
  </si>
  <si>
    <t>tt param5_2 case 5</t>
  </si>
  <si>
    <t>Input size 1280x720 Input format V4L2_PIX_FMT_YUV444M Routing RPF-&gt;WPF</t>
    <rPh sb="0" eb="2">
      <t>New York</t>
    </rPh>
    <rPh sb="15" eb="17">
      <t>New York</t>
    </rPh>
    <phoneticPr fontId="3"/>
  </si>
  <si>
    <t>YVU444M</t>
    <phoneticPr fontId="3"/>
  </si>
  <si>
    <t>3.16.1.6</t>
  </si>
  <si>
    <t>Color conversion YVU444 Planar=&gt;ARGB8888</t>
    <rPh sb="0" eb="1">
      <t>Iroh</t>
    </rPh>
    <rPh sb="1" eb="3">
      <t>Henkan</t>
    </rPh>
    <phoneticPr fontId="3"/>
  </si>
  <si>
    <t>tt param5_2 case 6</t>
  </si>
  <si>
    <t>Input size 1280x720 Input format V4L2_PIX_FMT_YVU444M Routing RPF-&gt;WPF</t>
    <rPh sb="0" eb="2">
      <t>New York</t>
    </rPh>
    <rPh sb="15" eb="17">
      <t>New York</t>
    </rPh>
    <phoneticPr fontId="3"/>
  </si>
  <si>
    <t>ARGB555</t>
    <phoneticPr fontId="3"/>
  </si>
  <si>
    <t>3.17.1.1</t>
    <phoneticPr fontId="3"/>
  </si>
  <si>
    <t>Combining ARGB555 with ARGB8888 An image of ARGB555 is an image with alpha bits of both 0 and 1.</t>
    <rPh sb="0" eb="2">
      <t>Gosei</t>
    </rPh>
    <rPh sb="21" eb="23">
      <t>Gosei</t>
    </rPh>
    <rPh sb="33" eb="35">
      <t>Gazou</t>
    </rPh>
    <rPh sb="51" eb="53">
      <t>Ryouhou</t>
    </rPh>
    <rPh sb="55" eb="57">
      <t>Gazou</t>
    </rPh>
    <phoneticPr fontId="3"/>
  </si>
  <si>
    <t>tt param5_2 case 7</t>
    <phoneticPr fontId="3"/>
  </si>
  <si>
    <t>In the result log file, OK should be output as the result of the test number. If it is OK, you have confirmed 1), 2), and 3) below. 1) All API return values ​​must be normal values. 2) The hash value of the output image must match the hash value obtained in advance.</t>
    <phoneticPr fontId="3"/>
  </si>
  <si>
    <t>Input size 1280x720 640x480 Input format RPF.0 V4L2_PIX_FMT_NV12M RPF.1 V4L2_PIX_FMT_NV12M Routing RPF-&gt;BRU-&gt;WPF Synthesis start position BRU PAD 0 (0, 0) BRU PAD 1 (50, 50) ・Calculation of α value when setting ARGB1555 In order to use the value of global α, not only pixel α but also global α is set. The global α settings are α value: 0.8 (transmittance 20%) for ENTITY in RPF.1. The setting method is VIDIOC_S_CTRL. In the output image, the entire ARGB555 plane is transparent, and the part where the α bit is 1 is further transparent.</t>
    <rPh sb="0" eb="2">
      <t>New York</t>
    </rPh>
    <rPh sb="25" eb="27">
      <t>New York</t>
    </rPh>
    <rPh sb="107" eb="109">
      <t>Gosei</t>
    </rPh>
    <rPh sb="109" eb="111">
      <t>Kaishi</t>
    </rPh>
    <rPh sb="111" eb="113">
      <t>Ichi</t>
    </rPh>
    <rPh sb="162" eb="164">
      <t>settings</t>
    </rPh>
    <rPh sb="164" eb="165">
      <t>Ji</t>
    </rPh>
    <rPh sb="170" eb="171">
      <t>blood</t>
    </rPh>
    <rPh sb="172" eb="174">
      <t>Keisan</t>
    </rPh>
    <rPh sb="183" eb="184">
      <t>Atai</t>
    </rPh>
    <rPh sb="185" eb="187">
      <t>The situation</t>
    </rPh>
    <rPh sb="210" eb="212">
      <t>settings</t>
    </rPh>
    <rPh sb="220" eb="222">
      <t>settings</t>
    </rPh>
    <rPh sb="222" eb="224">
      <t>Naiyou</t>
    </rPh>
    <rPh sb="239" eb="240">
      <t>Thailand</t>
    </rPh>
    <rPh sb="242" eb="243">
      <t>blood</t>
    </rPh>
    <rPh sb="249" eb="252">
      <t>Toukaritsu</t>
    </rPh>
    <rPh sb="257" eb="259">
      <t>settings</t>
    </rPh>
    <rPh sb="259" eb="261">
      <t>Houhou</t>
    </rPh>
    <rPh sb="278" eb="280">
      <t>Shutsuryoku</t>
    </rPh>
    <rPh sb="280" eb="282">
      <t>Gazou</t>
    </rPh>
    <rPh sb="296" eb="298">
      <t>zentai</t>
    </rPh>
    <rPh sb="299" eb="301">
      <t>Touka</t>
    </rPh>
    <rPh sb="312" eb="314">
      <t>Bubun</t>
    </rPh>
    <rPh sb="318" eb="320">
      <t>Touka</t>
    </rPh>
    <phoneticPr fontId="3"/>
  </si>
  <si>
    <t>8. Use case test 4</t>
    <phoneticPr fontId="3"/>
  </si>
  <si>
    <t>Bandwidth compression</t>
    <rPh sb="0" eb="2">
      <t>Taiiki</t>
    </rPh>
    <rPh sb="2" eb="4">
      <t>Ashuk</t>
    </rPh>
    <phoneticPr fontId="3"/>
  </si>
  <si>
    <t>Use bandwidth compression</t>
    <rPh sb="0" eb="2">
      <t>Taiiki</t>
    </rPh>
    <rPh sb="2" eb="4">
      <t>Ashuk</t>
    </rPh>
    <rPh sb="4" eb="6">
      <t>The situation</t>
    </rPh>
    <phoneticPr fontId="3"/>
  </si>
  <si>
    <t>12.1.1.1</t>
    <phoneticPr fontId="3"/>
  </si>
  <si>
    <t xml:space="preserve">Color conversion when using band compression (Lossy compression) in output V4L2_PIX_FMT_ARGB32=&gt;V4L2_PIX_FMT_YUV444M *To check the Lossy compression items in formats other than YUV444M below, it is necessary to change the device tree and secure the Lossy area. &lt;Startup log&gt; NOTICE: BL2: Lossy Decomp areas NOTICE: Entry 0: DCMPAREACRAx:0x80000540 DCMPAREACRAx:0x570 NOTICE: Entry 1: DCMPAREACRAx:0x40000000 DCMPAREACRAx:0x0 * NOTICE: Entry 2: DCMPAREACRAx:0x20000000 DCMP AREACRBx:0x0 *
</t>
    <rPh sb="0" eb="2">
      <t>Shutsuryoku</t>
    </rPh>
    <rPh sb="3" eb="5">
      <t>Taiiki</t>
    </rPh>
    <rPh sb="5" eb="7">
      <t>Ashuk</t>
    </rPh>
    <rPh sb="13" eb="15">
      <t>Ashuk</t>
    </rPh>
    <rPh sb="16" eb="19">
      <t>Shiyouji</t>
    </rPh>
    <rPh sb="20" eb="21">
      <t>Iroh</t>
    </rPh>
    <rPh sb="21" eb="23">
      <t>Henkan</t>
    </rPh>
    <rPh sb="69" eb="71">
      <t>squid</t>
    </rPh>
    <rPh sb="79" eb="81">
      <t>Mussel</t>
    </rPh>
    <rPh sb="95" eb="97">
      <t>Ashuk</t>
    </rPh>
    <rPh sb="97" eb="99">
      <t>Koumoku</t>
    </rPh>
    <rPh sb="100" eb="102">
      <t>Kakunin</t>
    </rPh>
    <rPh sb="111" eb="113">
      <t>Henkou</t>
    </rPh>
    <rPh sb="120" eb="122">
      <t>Ryouiki</t>
    </rPh>
    <rPh sb="123" eb="125">
      <t>Kakuho</t>
    </rPh>
    <rPh sb="127" eb="129">
      <t>Hitsuyo</t>
    </rPh>
    <rPh sb="135" eb="137">
      <t>Kidou</t>
    </rPh>
    <rPh sb="137" eb="138">
      <t>Ji</t>
    </rPh>
    <phoneticPr fontId="3"/>
  </si>
  <si>
    <t>./vsp2_tp &gt; tt media 1 &gt; tt compress case 1</t>
  </si>
  <si>
    <t>In the result log file, OK should be output as the result of the test number. If it is OK, you have confirmed 1) and 2) below. 1) All API return values ​​are normal values ​​2) The hash value of the output image matches his hash value obtained in advance *Check the following if you have a bus monitor tool. Check that the VSPBC W band is halved using the bus monitor tool. The determination of halving will be made by comparing the results of test number 12.1.2.1. Specifically, the values ​​are as follows. ( 158MiB/s 0MiB/s) W fcpvb1 ( 421MiB/s 0MiB/s) R fcpvb1</t>
    <rPh sb="128" eb="130">
      <t>squid</t>
    </rPh>
    <rPh sb="142" eb="144">
      <t>Baai</t>
    </rPh>
    <rPh sb="145" eb="147">
      <t>Kakunin</t>
    </rPh>
    <rPh sb="160" eb="162">
      <t>The situation</t>
    </rPh>
    <rPh sb="172" eb="174">
      <t>Taiiki</t>
    </rPh>
    <rPh sb="175" eb="177">
      <t>Hanbun</t>
    </rPh>
    <rPh sb="186" eb="188">
      <t>Hanbun</t>
    </rPh>
    <rPh sb="194" eb="196">
      <t>Hantei</t>
    </rPh>
    <rPh sb="200" eb="202">
      <t>bangou</t>
    </rPh>
    <rPh sb="211" eb="213">
      <t>Kekka</t>
    </rPh>
    <rPh sb="214" eb="216">
      <t>Hikaku</t>
    </rPh>
    <rPh sb="218" eb="219">
      <t>Oko</t>
    </rPh>
    <rPh sb="223" eb="226">
      <t>Gutai Teki</t>
    </rPh>
    <rPh sb="228" eb="230">
      <t>oyster</t>
    </rPh>
    <rPh sb="234" eb="235">
      <t>Atai</t>
    </rPh>
    <phoneticPr fontId="3"/>
  </si>
  <si>
    <t>・Input size 1280x720 ・Input/output format See left ・Routing RPF=&gt;WPF ・VSPBC is used ・Lossy compression is enabled for IPL settings ・Output buffer is secured from the Lossy area of ​​MMNGR ・Bus monitor startup timing Test is being repeatedly executed in the background ・How to start the bus monitor Execute busmon_dump / current measurement result ( 42MB/s 40MB/s) W fcpvb1 ( 221MB/s 0MB/s) R fcpvb1</t>
  </si>
  <si>
    <t>Color conversion when using band compression (Lossy compression) in output V4L2_PIX_FMT_ARGB32=&gt;V4L2_PIX_FMT_ARGB32</t>
    <rPh sb="0" eb="2">
      <t>Shutsuryoku</t>
    </rPh>
    <rPh sb="3" eb="5">
      <t>Taiiki</t>
    </rPh>
    <rPh sb="5" eb="7">
      <t>Ashuk</t>
    </rPh>
    <rPh sb="13" eb="15">
      <t>Ashuk</t>
    </rPh>
    <rPh sb="16" eb="19">
      <t>Shiyouji</t>
    </rPh>
    <rPh sb="20" eb="21">
      <t>Iroh</t>
    </rPh>
    <rPh sb="21" eb="23">
      <t>Henkan</t>
    </rPh>
    <phoneticPr fontId="3"/>
  </si>
  <si>
    <t>./testCompress.sh</t>
    <phoneticPr fontId="3"/>
  </si>
  <si>
    <t>The determination of half of the above will be made by comparing the results of test number 12.1.2.2.</t>
    <rPh sb="0" eb="2">
      <t>Dojo</t>
    </rPh>
    <phoneticPr fontId="3"/>
  </si>
  <si>
    <t>Same as above, current measurement results ( 42MB/s 68MB/s) W fcpvb1 ( 221MB/s 0MB/s) R fcpvb1</t>
    <rPh sb="0" eb="2">
      <t>Dojo</t>
    </rPh>
    <phoneticPr fontId="3"/>
  </si>
  <si>
    <t>Color conversion when using band compression (Lossy compression) on output V4L2_PIX_FMT_YUYV=&gt;V4L2_PIX_FMT_YUYV</t>
    <rPh sb="0" eb="2">
      <t>Shutsuryoku</t>
    </rPh>
    <rPh sb="3" eb="5">
      <t>Taiiki</t>
    </rPh>
    <rPh sb="5" eb="7">
      <t>Ashuk</t>
    </rPh>
    <rPh sb="13" eb="15">
      <t>Ashuk</t>
    </rPh>
    <rPh sb="16" eb="19">
      <t>Shiyouji</t>
    </rPh>
    <rPh sb="20" eb="21">
      <t>Iroh</t>
    </rPh>
    <rPh sb="21" eb="23">
      <t>Henkan</t>
    </rPh>
    <phoneticPr fontId="3"/>
  </si>
  <si>
    <t>The determination of half of the above will be made by comparing the results of test number 12.1.2.3.</t>
    <rPh sb="0" eb="2">
      <t>Dojo</t>
    </rPh>
    <phoneticPr fontId="3"/>
  </si>
  <si>
    <t>Same as above, current measurement result ( 42MB/s 12MB/s) W fcpvb1 ( 109MB/s 0MB/s) R fcpvb1</t>
    <rPh sb="0" eb="2">
      <t>Dojo</t>
    </rPh>
    <phoneticPr fontId="3"/>
  </si>
  <si>
    <t>12.1.1.4</t>
  </si>
  <si>
    <t>Color conversion when using band compression (Lossy compression) on output V4L2_PIX_FMT_YUV444M=&gt;V4L2_PIX_FMT_YUV444M</t>
    <rPh sb="0" eb="2">
      <t>Shutsuryoku</t>
    </rPh>
    <rPh sb="3" eb="5">
      <t>Taiiki</t>
    </rPh>
    <rPh sb="5" eb="7">
      <t>Ashuk</t>
    </rPh>
    <rPh sb="13" eb="15">
      <t>Ashuk</t>
    </rPh>
    <rPh sb="16" eb="19">
      <t>Shiyouji</t>
    </rPh>
    <rPh sb="20" eb="21">
      <t>Iroh</t>
    </rPh>
    <rPh sb="21" eb="23">
      <t>Henkan</t>
    </rPh>
    <phoneticPr fontId="3"/>
  </si>
  <si>
    <t>./vsp2_tp &gt; tt media 1 &gt; tt compress case 4</t>
  </si>
  <si>
    <t>The determination of half of the above will be made by comparing with the results of test number 12.1.2.4.</t>
    <rPh sb="0" eb="2">
      <t>Dojo</t>
    </rPh>
    <phoneticPr fontId="3"/>
  </si>
  <si>
    <t>Same as above, current measurement result ( 42MB/s 40MB/s) W fcpvb1 ( 166MB/s 0MB/s) R fcpvb1</t>
    <rPh sb="0" eb="2">
      <t>Dojo</t>
    </rPh>
    <phoneticPr fontId="3"/>
  </si>
  <si>
    <t>Color conversion when using band compression (Lossy compression) on output V4L2_PIX_FMT_YUV422M=&gt;V4L2_PIX_FMT_YUV422M</t>
    <rPh sb="0" eb="2">
      <t>Shutsuryoku</t>
    </rPh>
    <rPh sb="3" eb="5">
      <t>Taiiki</t>
    </rPh>
    <rPh sb="5" eb="7">
      <t>Ashuk</t>
    </rPh>
    <rPh sb="13" eb="15">
      <t>Ashuk</t>
    </rPh>
    <rPh sb="16" eb="19">
      <t>Shiyouji</t>
    </rPh>
    <rPh sb="20" eb="21">
      <t>Iroh</t>
    </rPh>
    <rPh sb="21" eb="23">
      <t>Henkan</t>
    </rPh>
    <phoneticPr fontId="3"/>
  </si>
  <si>
    <t>The determination of half of the above will be made by comparing the results of test number 12.1.2.5.</t>
    <rPh sb="0" eb="2">
      <t>Dojo</t>
    </rPh>
    <phoneticPr fontId="3"/>
  </si>
  <si>
    <t>Same as above ・Input size 1024x768 ・This measurement result ( 36MB/s 10MB/s) W fcpvb1 ( 95MB/s 0MB/s) R fcpvb1</t>
    <rPh sb="0" eb="2">
      <t>Dojo</t>
    </rPh>
    <phoneticPr fontId="3"/>
  </si>
  <si>
    <t>Color conversion when using band compression (Lossy compression) on output V4L2_PIX_FMT_YUV420M=&gt;V4L2_PIX_FMT_YUV420M</t>
    <rPh sb="0" eb="2">
      <t>Shutsuryoku</t>
    </rPh>
    <rPh sb="3" eb="5">
      <t>Taiiki</t>
    </rPh>
    <rPh sb="5" eb="7">
      <t>Ashuk</t>
    </rPh>
    <rPh sb="13" eb="15">
      <t>Ashuk</t>
    </rPh>
    <rPh sb="16" eb="19">
      <t>Shiyouji</t>
    </rPh>
    <rPh sb="20" eb="21">
      <t>Iroh</t>
    </rPh>
    <rPh sb="21" eb="23">
      <t>Henkan</t>
    </rPh>
    <phoneticPr fontId="3"/>
  </si>
  <si>
    <t>The judgment of half of the above is made by comparing with the result of test number 12.1.2.6.</t>
    <rPh sb="0" eb="2">
      <t>Dojo</t>
    </rPh>
    <phoneticPr fontId="3"/>
  </si>
  <si>
    <t>Same as above ・Input size 1024x768 ・This measurement result ( 30MB/s 4MB/s) W fcpvb1 ( 94MB/s 0MB/s) R fcpvb1</t>
    <rPh sb="0" eb="2">
      <t>Dojo</t>
    </rPh>
    <phoneticPr fontId="3"/>
  </si>
  <si>
    <t>Bandwidth compression not used</t>
    <rPh sb="0" eb="2">
      <t>Taiiki</t>
    </rPh>
    <rPh sb="2" eb="4">
      <t>Ashuk</t>
    </rPh>
    <rPh sb="4" eb="7">
      <t>Mishiyo</t>
    </rPh>
    <phoneticPr fontId="3"/>
  </si>
  <si>
    <t>12.1.2.1</t>
    <phoneticPr fontId="3"/>
  </si>
  <si>
    <t>Color conversion when band compression (Lossy compression) is not used in output V4L2_PIX_FMT_ARGB32=&gt;V4L2_PIX_FMT_YUV444M</t>
    <rPh sb="0" eb="2">
      <t>Shutsuryoku</t>
    </rPh>
    <rPh sb="3" eb="5">
      <t>Taiiki</t>
    </rPh>
    <rPh sb="5" eb="7">
      <t>Ashuk</t>
    </rPh>
    <rPh sb="13" eb="15">
      <t>Ashuk</t>
    </rPh>
    <rPh sb="16" eb="17">
      <t>Mi</t>
    </rPh>
    <rPh sb="17" eb="20">
      <t>Shiyouji</t>
    </rPh>
    <rPh sb="21" eb="22">
      <t>Iroh</t>
    </rPh>
    <rPh sb="22" eb="24">
      <t>Henkan</t>
    </rPh>
    <phoneticPr fontId="3"/>
  </si>
  <si>
    <t>./vsp2_tp &gt; tt media 1 &gt; tt compress case 7</t>
    <phoneticPr fontId="3"/>
  </si>
  <si>
    <t>In the result log file, OK should be output as the result of the test number. If it is OK, you have confirmed 1) and 2) below. 1) All API return values ​​are normal values ​​2) The hash value of the output image matches his hash value obtained in advance *Check the following if you have a bus monitor tool. Check that the VSPBC W band is halved using the bus monitor tool. The determination of halving will be made by comparing the results of test number 12.1.2.1. Specifically, the values ​​are as follows. ( 316MiB/s 0MiB/s) W fcpvb1 ( 421MiB/s 0MiB/s) R fcpvb1</t>
    <rPh sb="223" eb="226">
      <t>Gutai Teki</t>
    </rPh>
    <rPh sb="228" eb="230">
      <t>oyster</t>
    </rPh>
    <rPh sb="234" eb="235">
      <t>Atai</t>
    </rPh>
    <phoneticPr fontId="3"/>
  </si>
  <si>
    <t>・Input size 1280x720 ・Input/output format See left ・Routing RPF=&gt;WPF ・VSPBC is used ・Lossy compression is disabled for IPL setting ・Bus monitor startup timing Test is being repeatedly executed in the background ・Bus monitor startup method Execute busmon_dump ・This time measurement Result ( 56MB/s 109MB/s) W fcpvb1 ( 221MB/s 0MB/s) R fcpvb1</t>
    <rPh sb="1" eb="3">
      <t>New York</t>
    </rPh>
    <rPh sb="17" eb="20">
      <t>Nyushutsuryoku</t>
    </rPh>
    <rPh sb="27" eb="29">
      <t>Saki</t>
    </rPh>
    <rPh sb="29" eb="31">
      <t>Sanshou</t>
    </rPh>
    <rPh sb="56" eb="58">
      <t>The situation</t>
    </rPh>
    <rPh sb="63" eb="65">
      <t>settings</t>
    </rPh>
    <rPh sb="71" eb="73">
      <t>Ashuk</t>
    </rPh>
    <rPh sb="73" eb="75">
      <t>Mukou</t>
    </rPh>
    <rPh sb="82" eb="84">
      <t>Kidou</t>
    </rPh>
    <rPh sb="105" eb="106">
      <t>nine</t>
    </rPh>
    <rPh sb="107" eb="108">
      <t>Kae</t>
    </rPh>
    <rPh sb="109" eb="112">
      <t>Jikkochu</t>
    </rPh>
    <rPh sb="119" eb="121">
      <t>Kidou</t>
    </rPh>
    <rPh sb="121" eb="123">
      <t>Houhou</t>
    </rPh>
    <phoneticPr fontId="3"/>
  </si>
  <si>
    <t>Color conversion when band compression (Lossy compression) is not used in output V4L2_PIX_FMT_ARGB32=&gt;V4L2_PIX_FMT_ARGB32</t>
    <rPh sb="0" eb="2">
      <t>Shutsuryoku</t>
    </rPh>
    <rPh sb="3" eb="5">
      <t>Taiiki</t>
    </rPh>
    <rPh sb="5" eb="7">
      <t>Ashuk</t>
    </rPh>
    <rPh sb="13" eb="15">
      <t>Ashuk</t>
    </rPh>
    <rPh sb="16" eb="17">
      <t>Mi</t>
    </rPh>
    <rPh sb="17" eb="20">
      <t>Shiyouji</t>
    </rPh>
    <rPh sb="21" eb="22">
      <t>Iroh</t>
    </rPh>
    <rPh sb="22" eb="24">
      <t>Henkan</t>
    </rPh>
    <phoneticPr fontId="3"/>
  </si>
  <si>
    <t xml:space="preserve">Same as above
</t>
    <rPh sb="0" eb="2">
      <t>Dojo</t>
    </rPh>
    <phoneticPr fontId="3"/>
  </si>
  <si>
    <t>Same as above, current measurement result ( 56MB/s 164MB/s) W fcpvb1 ( 221MB/s 0MB/s) R fcpvb1</t>
    <rPh sb="0" eb="2">
      <t>Dojo</t>
    </rPh>
    <phoneticPr fontId="3"/>
  </si>
  <si>
    <t>Color conversion when band compression (Lossy compression) is not used in output V4L2_PIX_FMT_YUYV=&gt;V4L2_PIX_FMT_YUYV</t>
    <rPh sb="0" eb="2">
      <t>Shutsuryoku</t>
    </rPh>
    <rPh sb="3" eb="5">
      <t>Taiiki</t>
    </rPh>
    <rPh sb="5" eb="7">
      <t>Ashuk</t>
    </rPh>
    <rPh sb="13" eb="15">
      <t>Ashuk</t>
    </rPh>
    <rPh sb="16" eb="17">
      <t>Mi</t>
    </rPh>
    <rPh sb="17" eb="20">
      <t>Shiyouji</t>
    </rPh>
    <rPh sb="21" eb="22">
      <t>Iroh</t>
    </rPh>
    <rPh sb="22" eb="24">
      <t>Henkan</t>
    </rPh>
    <phoneticPr fontId="3"/>
  </si>
  <si>
    <t>Same as above/This measurement result ( 57MB/s 54MB/s) W fcpvb1 ( 111MB/s 0MB/s) R fcpvb1</t>
    <rPh sb="0" eb="2">
      <t>Dojo</t>
    </rPh>
    <phoneticPr fontId="3"/>
  </si>
  <si>
    <t>12.1.2.4</t>
  </si>
  <si>
    <t>Color conversion when band compression (Lossy compression) is not used in output V4L2_PIX_FMT_YUV444M=&gt;V4L2_PIX_FMT_YUV444M</t>
    <rPh sb="0" eb="2">
      <t>Shutsuryoku</t>
    </rPh>
    <rPh sb="3" eb="5">
      <t>Taiiki</t>
    </rPh>
    <rPh sb="5" eb="7">
      <t>Ashuk</t>
    </rPh>
    <rPh sb="13" eb="15">
      <t>Ashuk</t>
    </rPh>
    <rPh sb="16" eb="17">
      <t>Mi</t>
    </rPh>
    <rPh sb="17" eb="20">
      <t>Shiyouji</t>
    </rPh>
    <rPh sb="21" eb="22">
      <t>Iroh</t>
    </rPh>
    <rPh sb="22" eb="24">
      <t>Henkan</t>
    </rPh>
    <phoneticPr fontId="3"/>
  </si>
  <si>
    <t>./vsp2_tp &gt; tt media 1 &gt; tt compress case 10</t>
    <phoneticPr fontId="3"/>
  </si>
  <si>
    <t>Same as above, current measurement result ( 56MB/s 109MB/s) W fcpvb1 ( 166MB/s 0MB/s) R fcpvb1</t>
    <rPh sb="0" eb="2">
      <t>Dojo</t>
    </rPh>
    <phoneticPr fontId="3"/>
  </si>
  <si>
    <t>Color conversion when band compression (Lossy compression) is not used in output V4L2_PIX_FMT_YUV422M=&gt;V4L2_PIX_FMT_YUV422M</t>
    <rPh sb="0" eb="2">
      <t>Shutsuryoku</t>
    </rPh>
    <rPh sb="3" eb="5">
      <t>Taiiki</t>
    </rPh>
    <rPh sb="5" eb="7">
      <t>Ashuk</t>
    </rPh>
    <rPh sb="13" eb="15">
      <t>Ashuk</t>
    </rPh>
    <rPh sb="16" eb="17">
      <t>Mi</t>
    </rPh>
    <rPh sb="17" eb="20">
      <t>Shiyouji</t>
    </rPh>
    <rPh sb="21" eb="22">
      <t>Iroh</t>
    </rPh>
    <rPh sb="22" eb="24">
      <t>Henkan</t>
    </rPh>
    <phoneticPr fontId="3"/>
  </si>
  <si>
    <t>Same as above ・Input size 1024x768 ・This measurement result ( 48MB/s 46MB/s) W fcpvb1 ( 94MB/s 0MB/s) R fcpvb1</t>
    <rPh sb="0" eb="2">
      <t>Dojo</t>
    </rPh>
    <phoneticPr fontId="3"/>
  </si>
  <si>
    <t>Color conversion when band compression (Lossy compression) is not used in output V4L2_PIX_FMT_YUV420M=&gt;V4L2_PIX_FMT_YUV420M</t>
    <rPh sb="0" eb="2">
      <t>Shutsuryoku</t>
    </rPh>
    <rPh sb="3" eb="5">
      <t>Taiiki</t>
    </rPh>
    <rPh sb="5" eb="7">
      <t>Ashuk</t>
    </rPh>
    <rPh sb="13" eb="15">
      <t>Ashuk</t>
    </rPh>
    <rPh sb="16" eb="17">
      <t>Mi</t>
    </rPh>
    <rPh sb="17" eb="20">
      <t>Shiyouji</t>
    </rPh>
    <rPh sb="21" eb="22">
      <t>Iroh</t>
    </rPh>
    <rPh sb="22" eb="24">
      <t>Henkan</t>
    </rPh>
    <phoneticPr fontId="3"/>
  </si>
  <si>
    <t>Same as above ・Input size 1024x768 ・This measurement result ( 47MB/s 23MB/s) W fcpvb1 ( 94MB/s 0MB/s) R fcpvb1</t>
    <rPh sb="0" eb="2">
      <t>Dojo</t>
    </rPh>
    <phoneticPr fontId="3"/>
  </si>
  <si>
    <t>Sasregi</t>
    <phoneticPr fontId="3"/>
  </si>
  <si>
    <t>Repeat the process with suspend and resume (1) Load the kernel (2) Repeat the compositing process for 5 images with an image size of 1920x1080 (3) Suspend (4) Resume (5) Repeat (3) to (4) 10 times</t>
  </si>
  <si>
    <t>./testSusres.sh &amp; Suspend operation/Resume operation *See the notes section for suspend and resume operations.</t>
  </si>
  <si>
    <t>・I/O size 1920x1080 ・I/O format V4L2_PIX_FMT_ARGB32 ・Routing RPF(0~4)=&gt;BRU=&gt;WPF ・Composition start position (0, 0) ・Suspend operation method ①After starting Linux, execute the following i2cset -f 7 0x30 0x20 0x0F ②Press the Entrer key ③Turn off the power switch ④echo mem &gt; /sys/power/state ・Resume operation method ①Turn on the power switch</t>
    <rPh sb="19" eb="22">
      <t>Nyushutsuryoku</t>
    </rPh>
    <rPh sb="99" eb="101">
      <t>sousa</t>
    </rPh>
    <rPh sb="101" eb="103">
      <t>Houhou</t>
    </rPh>
    <rPh sb="115" eb="117">
      <t>oyster</t>
    </rPh>
    <rPh sb="117" eb="119">
      <t>Jikko</t>
    </rPh>
    <rPh sb="159" eb="161">
      <t>Ouka</t>
    </rPh>
    <rPh sb="211" eb="213">
      <t>sousa</t>
    </rPh>
    <rPh sb="213" eb="215">
      <t>Houhou</t>
    </rPh>
    <phoneticPr fontId="3"/>
  </si>
  <si>
    <t>Sample program operation confirmation</t>
    <rPh sb="9" eb="11">
      <t>Dosa</t>
    </rPh>
    <rPh sb="11" eb="13">
      <t>Kakunin</t>
    </rPh>
    <phoneticPr fontId="3"/>
  </si>
  <si>
    <t>UDS</t>
    <phoneticPr fontId="3"/>
  </si>
  <si>
    <t>12.3.1.1</t>
    <phoneticPr fontId="3"/>
  </si>
  <si>
    <t>Expansion processing with memory type MMAP</t>
    <rPh sb="11" eb="13">
      <t>Kakudai</t>
    </rPh>
    <rPh sb="13" eb="15">
      <t>Shori</t>
    </rPh>
    <phoneticPr fontId="3"/>
  </si>
  <si>
    <t>./v4l2_uds_tp -m</t>
  </si>
  <si>
    <t>The output image size is 1920x1080. *The output file size is 8,294,400 bytes and it is filled with 0xFF0000FF.</t>
    <rPh sb="0" eb="2">
      <t>Shutsuryoku</t>
    </rPh>
    <rPh sb="2" eb="4">
      <t>Gazou</t>
    </rPh>
    <rPh sb="29" eb="31">
      <t>Shutsuryoku</t>
    </rPh>
    <rPh sb="73" eb="74">
      <t>cormorant</t>
    </rPh>
    <phoneticPr fontId="3"/>
  </si>
  <si>
    <t>・Input size 1280x720 ・Input format V4L2_PIX_FMT_ARGB32 ・Routing RPF=&gt;UDS=&gt;WPF</t>
    <phoneticPr fontId="3"/>
  </si>
  <si>
    <t>12.3.1.2</t>
  </si>
  <si>
    <t>Expansion processing with memory type USERPTR</t>
    <rPh sb="14" eb="16">
      <t>Kakudai</t>
    </rPh>
    <rPh sb="16" eb="18">
      <t>Shori</t>
    </rPh>
    <phoneticPr fontId="3"/>
  </si>
  <si>
    <t>./v4l2_uds_tp -u</t>
  </si>
  <si>
    <t>12.3.1.3</t>
  </si>
  <si>
    <t>Expansion processing with memory type DMABUF</t>
    <rPh sb="13" eb="15">
      <t>Kakudai</t>
    </rPh>
    <rPh sb="15" eb="17">
      <t>Shori</t>
    </rPh>
    <phoneticPr fontId="3"/>
  </si>
  <si>
    <t>./v4l2_uds_tp -d</t>
  </si>
  <si>
    <t>BRU</t>
    <phoneticPr fontId="3"/>
  </si>
  <si>
    <t>12.3.2.1</t>
    <phoneticPr fontId="3"/>
  </si>
  <si>
    <t>Composite processing of two images using memory type MMAP</t>
    <rPh sb="12" eb="13">
      <t>My</t>
    </rPh>
    <rPh sb="13" eb="15">
      <t>Gosei</t>
    </rPh>
    <rPh sb="15" eb="17">
      <t>Shori</t>
    </rPh>
    <phoneticPr fontId="3"/>
  </si>
  <si>
    <t>./v4l2_bru_tp -m</t>
  </si>
  <si>
    <t>An image in which the following horizontal striped image is combined with the input image is output. Use a binary editor to check the output file. - Background image - Image size 1280x720 - Composition start position (0, 0) - Color composition Blue (0xFF0000FF) - Internally generated image - Image size 640x480 - Composition start position (50, 50) - Pixel α Premultiplyed α - Horizontal striped image (Output) color configuration Green (0xFF00FF00) (Offset from the start: 0x03E8C8) Green + Blue (0xFF00807F) (Offset from the start: 0x0B68C8) Blue (0xFF0000FF) (Offset from the start: 0x12E8C8) Red + Blue (0xFF80007F) (Offset from start: 0x1A68C8) Red (0xFFFF0000) (Offset from start: 0x21E8C8)</t>
    <rPh sb="0" eb="2">
      <t>New York</t>
    </rPh>
    <rPh sb="2" eb="4">
      <t>Gazou</t>
    </rPh>
    <rPh sb="5" eb="7">
      <t>oyster</t>
    </rPh>
    <rPh sb="8" eb="10">
      <t>Yokojima</t>
    </rPh>
    <rPh sb="10" eb="12">
      <t>Gazou</t>
    </rPh>
    <rPh sb="13" eb="15">
      <t>Gosei</t>
    </rPh>
    <rPh sb="18" eb="20">
      <t>Gazou</t>
    </rPh>
    <rPh sb="21" eb="23">
      <t>Shutsuryoku</t>
    </rPh>
    <rPh sb="30" eb="32">
      <t>Shutsuryoku</t>
    </rPh>
    <rPh sb="37" eb="39">
      <t>Kakunin</t>
    </rPh>
    <rPh sb="50" eb="52">
      <t>The situation</t>
    </rPh>
    <rPh sb="59" eb="61">
      <t>Hi-K</t>
    </rPh>
    <rPh sb="61" eb="63">
      <t>Gazou</t>
    </rPh>
    <rPh sb="66" eb="68">
      <t>Gazou</t>
    </rPh>
    <rPh sb="83" eb="85">
      <t>Gosei</t>
    </rPh>
    <rPh sb="85" eb="87">
      <t>Kaishi</t>
    </rPh>
    <rPh sb="87" eb="89">
      <t>Ichi</t>
    </rPh>
    <rPh sb="120" eb="122">
      <t>knife</t>
    </rPh>
    <rPh sb="122" eb="124">
      <t>Seisei</t>
    </rPh>
    <rPh sb="124" eb="126">
      <t>Gazou</t>
    </rPh>
    <rPh sb="129" eb="131">
      <t>Gazou</t>
    </rPh>
    <rPh sb="145" eb="147">
      <t>Gosei</t>
    </rPh>
    <rPh sb="147" eb="149">
      <t>Kaishi</t>
    </rPh>
    <rPh sb="149" eb="151">
      <t>Ichi</t>
    </rPh>
    <rPh sb="184" eb="186">
      <t>Gazou</t>
    </rPh>
    <rPh sb="187" eb="189">
      <t>Shutsuryoku</t>
    </rPh>
    <rPh sb="191" eb="192">
      <t>Iroh</t>
    </rPh>
    <rPh sb="192" eb="194">
      <t>Kousei</t>
    </rPh>
    <rPh sb="196" eb="198">
      <t>Midoriiro</t>
    </rPh>
    <rPh sb="213" eb="215">
      <t>Centau</t>
    </rPh>
    <rPh sb="276" eb="277">
      <t>Ao</t>
    </rPh>
    <rPh sb="356" eb="358">
      <t>Acairo</t>
    </rPh>
    <phoneticPr fontId="3"/>
  </si>
  <si>
    <t>・Input size 1280x720 640x480 ・Input format V4L2_PIX_FMT_ARGB32 ・Routing RPF(0~4)=&gt;BRU=&gt;WPF ・Composition start position BRU PAD 0 (0, 0) BRU PAD 1 (50, 50) - Horizontal striped image (input) Color configuration Green (0xFF00FF00) Green (0x8000FF00) Green (0x0000FF00) Red (0x80FF0000) Red (0xFFFF0000)</t>
    <rPh sb="138" eb="140">
      <t>New York</t>
    </rPh>
    <phoneticPr fontId="3"/>
  </si>
  <si>
    <t>12.3.2.2</t>
  </si>
  <si>
    <t>Composite processing of two images using memory type USERPTR</t>
    <rPh sb="15" eb="16">
      <t>My</t>
    </rPh>
    <rPh sb="16" eb="18">
      <t>Gosei</t>
    </rPh>
    <rPh sb="18" eb="20">
      <t>Shori</t>
    </rPh>
    <phoneticPr fontId="3"/>
  </si>
  <si>
    <t>./v4l2_bru_tp -u</t>
  </si>
  <si>
    <t>12.3.2.3</t>
  </si>
  <si>
    <t>Composite processing of two images using memory type DMABUF</t>
    <rPh sb="14" eb="15">
      <t>My</t>
    </rPh>
    <rPh sb="15" eb="17">
      <t>Gosei</t>
    </rPh>
    <rPh sb="17" eb="19">
      <t>Shori</t>
    </rPh>
    <phoneticPr fontId="3"/>
  </si>
  <si>
    <t>./v4l2_bru_tp -d</t>
  </si>
  <si>
    <t>12.3.3.1</t>
    <phoneticPr fontId="3"/>
  </si>
  <si>
    <t>3D color conversion using memory type MMAP (conversion contents are output = 255 - input)</t>
    <rPh sb="12" eb="14">
      <t>Jigen</t>
    </rPh>
    <rPh sb="14" eb="15">
      <t>Iroh</t>
    </rPh>
    <rPh sb="15" eb="17">
      <t>Henkan</t>
    </rPh>
    <phoneticPr fontId="3"/>
  </si>
  <si>
    <t>./v4l2_clu_tp -m</t>
  </si>
  <si>
    <t>An image obtained by converting the input image into a negative/positive image is output. Use a binary editor to check the output file. ・Converted image - Color composition Yellow (0x00FFFF00)</t>
    <rPh sb="0" eb="2">
      <t>New York</t>
    </rPh>
    <rPh sb="2" eb="4">
      <t>Gazou</t>
    </rPh>
    <rPh sb="9" eb="11">
      <t>Henkan</t>
    </rPh>
    <rPh sb="13" eb="15">
      <t>Gazou</t>
    </rPh>
    <rPh sb="16" eb="18">
      <t>Shutsuryoku</t>
    </rPh>
    <rPh sb="54" eb="56">
      <t>Henkan</t>
    </rPh>
    <rPh sb="56" eb="58">
      <t>Gazou</t>
    </rPh>
    <rPh sb="61" eb="62">
      <t>Iroh</t>
    </rPh>
    <rPh sb="62" eb="64">
      <t>Kousei</t>
    </rPh>
    <rPh sb="66" eb="68">
      <t>Kiiro</t>
    </rPh>
    <phoneticPr fontId="3"/>
  </si>
  <si>
    <t>- Input size 1280x720 - Input format V4L2_PIX_FMT_ARGB32 - Routing RPF=&gt;CLU=&gt;WPF - Input image color Single blue color (0xFF0000FF)</t>
    <rPh sb="69" eb="71">
      <t>New York</t>
    </rPh>
    <rPh sb="71" eb="73">
      <t>Gazou</t>
    </rPh>
    <rPh sb="73" eb="74">
      <t>Iroh</t>
    </rPh>
    <rPh sb="75" eb="77">
      <t>Aoiro</t>
    </rPh>
    <rPh sb="77" eb="79">
      <t>Tanshoku</t>
    </rPh>
    <phoneticPr fontId="3"/>
  </si>
  <si>
    <t>12.3.3.2</t>
  </si>
  <si>
    <t>3D color conversion with memory type USERPTR (Conversion contents are output = 255 - input)</t>
    <rPh sb="15" eb="17">
      <t>Jigen</t>
    </rPh>
    <rPh sb="17" eb="18">
      <t>Iroh</t>
    </rPh>
    <rPh sb="18" eb="20">
      <t>Henkan</t>
    </rPh>
    <phoneticPr fontId="3"/>
  </si>
  <si>
    <t>./v4l2_clu_tp -u</t>
  </si>
  <si>
    <t>12.3.3.3</t>
  </si>
  <si>
    <t>3D color conversion using memory type DMABUF (Conversion contents are output = 255 - input)</t>
    <rPh sb="14" eb="16">
      <t>Jigen</t>
    </rPh>
    <rPh sb="16" eb="17">
      <t>Iroh</t>
    </rPh>
    <rPh sb="17" eb="19">
      <t>Henkan</t>
    </rPh>
    <phoneticPr fontId="3"/>
  </si>
  <si>
    <t>./v4l2_clu_tp -d</t>
  </si>
  <si>
    <t>12.3.4.1</t>
    <phoneticPr fontId="3"/>
  </si>
  <si>
    <t>One-dimensional color conversion using memory type MMAP (conversion contents are output = 255 - input)</t>
    <rPh sb="12" eb="14">
      <t>Jigen</t>
    </rPh>
    <rPh sb="14" eb="15">
      <t>Iroh</t>
    </rPh>
    <rPh sb="15" eb="17">
      <t>Henkan</t>
    </rPh>
    <phoneticPr fontId="3"/>
  </si>
  <si>
    <t>./v4l2_lut_tp -m</t>
  </si>
  <si>
    <t>An image obtained by converting the input image into a negative/positive image is output. Use a binary editor to check the output file. ・Converted image - Color composition Yellow (0x80FFFF00)</t>
    <rPh sb="0" eb="2">
      <t>New York</t>
    </rPh>
    <rPh sb="2" eb="4">
      <t>Gazou</t>
    </rPh>
    <rPh sb="9" eb="11">
      <t>Henkan</t>
    </rPh>
    <rPh sb="13" eb="15">
      <t>Gazou</t>
    </rPh>
    <rPh sb="16" eb="18">
      <t>Shutsuryoku</t>
    </rPh>
    <rPh sb="45" eb="47">
      <t>The situation</t>
    </rPh>
    <rPh sb="54" eb="56">
      <t>Henkan</t>
    </rPh>
    <rPh sb="56" eb="58">
      <t>Gazou</t>
    </rPh>
    <rPh sb="61" eb="62">
      <t>Iroh</t>
    </rPh>
    <rPh sb="62" eb="64">
      <t>Kousei</t>
    </rPh>
    <rPh sb="66" eb="68">
      <t>Kiiro</t>
    </rPh>
    <phoneticPr fontId="3"/>
  </si>
  <si>
    <t>- Input size 1280x720 - Input format V4L2_PIX_FMT_ARGB32 - Routing RPF=&gt;LUT=&gt;WPF - Input image color Single blue color (0xFF0000FF)</t>
    <rPh sb="69" eb="71">
      <t>New York</t>
    </rPh>
    <rPh sb="71" eb="73">
      <t>Gazou</t>
    </rPh>
    <rPh sb="73" eb="74">
      <t>Iroh</t>
    </rPh>
    <rPh sb="75" eb="77">
      <t>Aoiro</t>
    </rPh>
    <rPh sb="77" eb="79">
      <t>Tanshoku</t>
    </rPh>
    <phoneticPr fontId="3"/>
  </si>
  <si>
    <t>12.3.4.2</t>
    <phoneticPr fontId="3"/>
  </si>
  <si>
    <t>One-dimensional color conversion using memory type USERPTR (Conversion contents are output = 255 - input)</t>
    <rPh sb="15" eb="17">
      <t>Jigen</t>
    </rPh>
    <rPh sb="17" eb="18">
      <t>Iroh</t>
    </rPh>
    <rPh sb="18" eb="20">
      <t>Henkan</t>
    </rPh>
    <phoneticPr fontId="3"/>
  </si>
  <si>
    <t>./v4l2_lut_tp -u</t>
  </si>
  <si>
    <t>12.3.4.3</t>
    <phoneticPr fontId="3"/>
  </si>
  <si>
    <t>One-dimensional color conversion using memory type DMABUF (Conversion contents are output = 255 - input)</t>
    <rPh sb="14" eb="16">
      <t>Jigen</t>
    </rPh>
    <rPh sb="16" eb="17">
      <t>Iroh</t>
    </rPh>
    <rPh sb="17" eb="19">
      <t>Henkan</t>
    </rPh>
    <phoneticPr fontId="3"/>
  </si>
  <si>
    <t>./v4l2_lut_tp -d</t>
  </si>
  <si>
    <t>12.3.5.1</t>
    <phoneticPr fontId="3"/>
  </si>
  <si>
    <t>Obtain one-dimensional histogram with memory type MMAP</t>
    <rPh sb="12" eb="14">
      <t>Jigen</t>
    </rPh>
    <rPh sb="20" eb="22">
      <t>stock</t>
    </rPh>
    <phoneticPr fontId="3"/>
  </si>
  <si>
    <t>./v4l2_hgo_tp -m</t>
  </si>
  <si>
    <t>The contents of the histogram output to the console are as follows. ・Histogram contents (data must be all 0 except for the following) offset | data + 0 | 0x000e1000 ( 921600 ) + 64 | 0x000e1000 ( 921600 ) +191 | 0x000e1000 ( 921600 )</t>
    <rPh sb="5" eb="7">
      <t>Shutsuryoku</t>
    </rPh>
    <rPh sb="17" eb="19">
      <t>Naiyou</t>
    </rPh>
    <rPh sb="20" eb="22">
      <t>oyster</t>
    </rPh>
    <rPh sb="40" eb="42">
      <t>Naiyou</t>
    </rPh>
    <rPh sb="44" eb="46">
      <t>oyster</t>
    </rPh>
    <rPh sb="46" eb="48">
      <t>Mussel</t>
    </rPh>
    <rPh sb="54" eb="55">
      <t>Sube</t>
    </rPh>
    <phoneticPr fontId="3"/>
  </si>
  <si>
    <t>- Input size 1280x720 - Input format V4L2_PIX_FMT_ARGB32 - Routing RPF=&gt;WPF (HGO) - Input image color Single blue color (0xFF0000FF)</t>
    <rPh sb="69" eb="71">
      <t>New York</t>
    </rPh>
    <rPh sb="71" eb="73">
      <t>Gazou</t>
    </rPh>
    <rPh sb="73" eb="74">
      <t>Iroh</t>
    </rPh>
    <rPh sb="75" eb="77">
      <t>Aoiro</t>
    </rPh>
    <rPh sb="77" eb="79">
      <t>Tanshoku</t>
    </rPh>
    <phoneticPr fontId="3"/>
  </si>
  <si>
    <t>12.3.5.2</t>
    <phoneticPr fontId="3"/>
  </si>
  <si>
    <t>Obtain one-dimensional histogram with memory type USERPTR</t>
    <rPh sb="15" eb="17">
      <t>Jigen</t>
    </rPh>
    <rPh sb="23" eb="25">
      <t>stock</t>
    </rPh>
    <phoneticPr fontId="3"/>
  </si>
  <si>
    <t>./v4l2_hgo_tp -u</t>
    <phoneticPr fontId="3"/>
  </si>
  <si>
    <t>12.3.5.3</t>
    <phoneticPr fontId="3"/>
  </si>
  <si>
    <t>Obtain one-dimensional histogram using memory type DMABUF</t>
    <rPh sb="14" eb="16">
      <t>Jigen</t>
    </rPh>
    <rPh sb="22" eb="24">
      <t>stock</t>
    </rPh>
    <phoneticPr fontId="3"/>
  </si>
  <si>
    <t>./v4l2_hgo_tp -d</t>
  </si>
  <si>
    <t>9. State transition test</t>
    <rPh sb="3" eb="5">
      <t>Jotai</t>
    </rPh>
    <rPh sb="5" eb="7">
      <t>Seni</t>
    </rPh>
    <phoneticPr fontId="3"/>
  </si>
  <si>
    <t>*For the status of medium items, refer to the "V4L2 state transition" sheet</t>
    <rPh sb="1" eb="2">
      <t>Chew</t>
    </rPh>
    <rPh sb="2" eb="4">
      <t>Koumoku</t>
    </rPh>
    <rPh sb="5" eb="7">
      <t>Jotai</t>
    </rPh>
    <rPh sb="26" eb="28">
      <t>Sanshou</t>
    </rPh>
    <phoneticPr fontId="3"/>
  </si>
  <si>
    <t>test number</t>
    <rPh sb="3" eb="5">
      <t>Bangou</t>
    </rPh>
    <phoneticPr fontId="16" type="noConversion"/>
  </si>
  <si>
    <t>Remarks (state transition procedure up to middle items)</t>
    <phoneticPr fontId="3"/>
  </si>
  <si>
    <t>sequence test</t>
    <phoneticPr fontId="3"/>
  </si>
  <si>
    <t>Uninitialized state</t>
    <rPh sb="0" eb="1">
      <t>Mi</t>
    </rPh>
    <rPh sb="1" eb="4">
      <t>Shokika</t>
    </rPh>
    <rPh sb="4" eb="6">
      <t>Jotai</t>
    </rPh>
    <phoneticPr fontId="3"/>
  </si>
  <si>
    <t>VIDIOC_QUERYCAP</t>
    <phoneticPr fontId="3"/>
  </si>
  <si>
    <t>2.1.1.1</t>
    <phoneticPr fontId="3"/>
  </si>
  <si>
    <t>Issue command for small item in medium item status</t>
    <rPh sb="0" eb="1">
      <t>Chew</t>
    </rPh>
    <rPh sb="1" eb="3">
      <t>Koumoku</t>
    </rPh>
    <rPh sb="4" eb="6">
      <t>Jotai</t>
    </rPh>
    <rPh sb="8" eb="11">
      <t>Shokoumoku</t>
    </rPh>
    <rPh sb="17" eb="19">
      <t>Hakkou</t>
    </rPh>
    <phoneticPr fontId="3"/>
  </si>
  <si>
    <t>tt seq case 1</t>
    <phoneticPr fontId="3"/>
  </si>
  <si>
    <t>In the result log file, OK should be output as the result of the test number. If it is OK, you have confirmed 1) below. 1) All API return values ​​are normal values.</t>
    <phoneticPr fontId="3"/>
  </si>
  <si>
    <t>device open</t>
    <phoneticPr fontId="3"/>
  </si>
  <si>
    <t>VIDIOC_S_FMT</t>
    <phoneticPr fontId="3"/>
  </si>
  <si>
    <t>2.1.2.1</t>
    <phoneticPr fontId="3"/>
  </si>
  <si>
    <t>tt seq case 3</t>
    <phoneticPr fontId="3"/>
  </si>
  <si>
    <t>VIDIOC_G_FMT</t>
    <phoneticPr fontId="3"/>
  </si>
  <si>
    <t>2.1.3.1</t>
    <phoneticPr fontId="3"/>
  </si>
  <si>
    <t>tt seq case 4</t>
    <phoneticPr fontId="3"/>
  </si>
  <si>
    <t>VIDIOC_REQBUFS</t>
    <phoneticPr fontId="3"/>
  </si>
  <si>
    <t>2.1.4.1</t>
    <phoneticPr fontId="3"/>
  </si>
  <si>
    <t>tt seq case 5</t>
  </si>
  <si>
    <t>VIDIOC_QUERYBUF</t>
    <phoneticPr fontId="3"/>
  </si>
  <si>
    <t>abnormality</t>
    <rPh sb="0" eb="2">
      <t>Ijou</t>
    </rPh>
    <phoneticPr fontId="3"/>
  </si>
  <si>
    <t>2.1.5.1</t>
    <phoneticPr fontId="3"/>
  </si>
  <si>
    <t>tt seq case 6</t>
  </si>
  <si>
    <t>In the result log file, OK should be output as the result of the test number. If it is OK, you have confirmed 1) below. 1) The following error occurs in the small item command: "Invalid argument"</t>
    <rPh sb="62" eb="65">
      <t>Shokoumoku</t>
    </rPh>
    <rPh sb="71" eb="73">
      <t>oyster</t>
    </rPh>
    <rPh sb="77" eb="79">
      <t>Hussey</t>
    </rPh>
    <phoneticPr fontId="3"/>
  </si>
  <si>
    <t>The device open* test application uses errno instead of character strings to determine whether it is a desired error.</t>
    <rPh sb="24" eb="26">
      <t>Shomo</t>
    </rPh>
    <rPh sb="37" eb="39">
      <t>Hantei</t>
    </rPh>
    <rPh sb="40" eb="43">
      <t>mozilets</t>
    </rPh>
    <rPh sb="52" eb="53">
      <t>Okona</t>
    </rPh>
    <phoneticPr fontId="3"/>
  </si>
  <si>
    <t>VIDIOC_QBUF</t>
    <phoneticPr fontId="3"/>
  </si>
  <si>
    <t>2.1.6.1</t>
    <phoneticPr fontId="3"/>
  </si>
  <si>
    <t>tt seq case 7</t>
  </si>
  <si>
    <t>VIDIOC_STREAMON</t>
    <phoneticPr fontId="3"/>
  </si>
  <si>
    <t>2.1.7.1</t>
    <phoneticPr fontId="3"/>
  </si>
  <si>
    <t>tt seq case 2</t>
    <phoneticPr fontId="3"/>
  </si>
  <si>
    <t>VIDIOC_DQBUF</t>
    <phoneticPr fontId="3"/>
  </si>
  <si>
    <t>2.1.8.1</t>
    <phoneticPr fontId="3"/>
  </si>
  <si>
    <t>tt seq case 8</t>
    <phoneticPr fontId="3"/>
  </si>
  <si>
    <t>VIDIOC_STREAMOFF</t>
    <phoneticPr fontId="3"/>
  </si>
  <si>
    <t>2.1.9.1</t>
    <phoneticPr fontId="3"/>
  </si>
  <si>
    <t>tt seq case 9</t>
    <phoneticPr fontId="3"/>
  </si>
  <si>
    <t>VIDIOC_S_CTRL</t>
    <phoneticPr fontId="3"/>
  </si>
  <si>
    <t>2.1.10.1</t>
    <phoneticPr fontId="3"/>
  </si>
  <si>
    <t>tt seq2 case 1</t>
    <phoneticPr fontId="3"/>
  </si>
  <si>
    <t>In the result log file, OK should be output as the result of the test number. If it is OK, you have confirmed 1) and 2) below. 1) All API return values ​​are normal values ​​2) The hash value of the output image matches his hash value obtained in advance</t>
    <phoneticPr fontId="3"/>
  </si>
  <si>
    <t>VIDIOC_S_EXT_CTRL</t>
    <phoneticPr fontId="3"/>
  </si>
  <si>
    <t>2.1.11.1</t>
    <phoneticPr fontId="3"/>
  </si>
  <si>
    <t>tt seq3 case 1</t>
    <phoneticPr fontId="3"/>
  </si>
  <si>
    <t>Buffer initialized state</t>
    <phoneticPr fontId="3"/>
  </si>
  <si>
    <t>2.2.1.1</t>
    <phoneticPr fontId="3"/>
  </si>
  <si>
    <t>tt seq case 10</t>
    <phoneticPr fontId="3"/>
  </si>
  <si>
    <t>Device open, REQBUFS</t>
    <phoneticPr fontId="3"/>
  </si>
  <si>
    <t>2.2.2.1</t>
    <phoneticPr fontId="3"/>
  </si>
  <si>
    <r>
      <t>tt seq case 11</t>
    </r>
    <r>
      <rPr>
        <sz val="11"/>
        <rFont val="ＭＳ Ｐゴシック"/>
        <family val="3"/>
        <charset val="128"/>
      </rPr>
      <t/>
    </r>
  </si>
  <si>
    <t>In the result log file, OK should be output as the result of the test number. If it is OK, you have confirmed 1) below. 1) The following error occurs when using a small item command: "Device or resource busy"</t>
    <rPh sb="71" eb="73">
      <t>oyster</t>
    </rPh>
    <rPh sb="77" eb="79">
      <t>Hussey</t>
    </rPh>
    <phoneticPr fontId="3"/>
  </si>
  <si>
    <t>2.2.3.1</t>
    <phoneticPr fontId="3"/>
  </si>
  <si>
    <r>
      <t>tt seq case 12</t>
    </r>
    <r>
      <rPr>
        <sz val="11"/>
        <rFont val="ＭＳ Ｐゴシック"/>
        <family val="3"/>
        <charset val="128"/>
      </rPr>
      <t/>
    </r>
  </si>
  <si>
    <t>2.2.4.1</t>
    <phoneticPr fontId="3"/>
  </si>
  <si>
    <r>
      <t>tt seq case 13</t>
    </r>
    <r>
      <rPr>
        <sz val="11"/>
        <rFont val="ＭＳ Ｐゴシック"/>
        <family val="3"/>
        <charset val="128"/>
      </rPr>
      <t/>
    </r>
  </si>
  <si>
    <t>2.2.5.1</t>
    <phoneticPr fontId="3"/>
  </si>
  <si>
    <r>
      <t>tt seq case 14</t>
    </r>
    <r>
      <rPr>
        <sz val="11"/>
        <rFont val="ＭＳ Ｐゴシック"/>
        <family val="3"/>
        <charset val="128"/>
      </rPr>
      <t/>
    </r>
  </si>
  <si>
    <t>2.2.6.1</t>
    <phoneticPr fontId="3"/>
  </si>
  <si>
    <r>
      <t>tt seq case 15</t>
    </r>
    <r>
      <rPr>
        <sz val="11"/>
        <rFont val="ＭＳ Ｐゴシック"/>
        <family val="3"/>
        <charset val="128"/>
      </rPr>
      <t/>
    </r>
  </si>
  <si>
    <t>2.2.7.1</t>
    <phoneticPr fontId="3"/>
  </si>
  <si>
    <r>
      <t>tt seq case 16</t>
    </r>
    <r>
      <rPr>
        <sz val="11"/>
        <rFont val="ＭＳ Ｐゴシック"/>
        <family val="3"/>
        <charset val="128"/>
      </rPr>
      <t/>
    </r>
  </si>
  <si>
    <t>2.2.8.1</t>
    <phoneticPr fontId="3"/>
  </si>
  <si>
    <r>
      <t>tt seq case 17</t>
    </r>
    <r>
      <rPr>
        <sz val="11"/>
        <rFont val="ＭＳ Ｐゴシック"/>
        <family val="3"/>
        <charset val="128"/>
      </rPr>
      <t/>
    </r>
  </si>
  <si>
    <t>2.2.9.1</t>
    <phoneticPr fontId="3"/>
  </si>
  <si>
    <r>
      <t>tt seq case 18</t>
    </r>
    <r>
      <rPr>
        <sz val="11"/>
        <rFont val="ＭＳ Ｐゴシック"/>
        <family val="3"/>
        <charset val="128"/>
      </rPr>
      <t/>
    </r>
  </si>
  <si>
    <t>2.2.10.1</t>
    <phoneticPr fontId="3"/>
  </si>
  <si>
    <t>tt seq2 case 2</t>
    <phoneticPr fontId="3"/>
  </si>
  <si>
    <t>2.2.11.1</t>
    <phoneticPr fontId="3"/>
  </si>
  <si>
    <t>tt seq3 case 2</t>
    <phoneticPr fontId="3"/>
  </si>
  <si>
    <t>Buffer registered state</t>
    <phoneticPr fontId="3"/>
  </si>
  <si>
    <t>2.3.1.1</t>
    <phoneticPr fontId="3"/>
  </si>
  <si>
    <r>
      <t>tt seq case 19</t>
    </r>
    <r>
      <rPr>
        <sz val="11"/>
        <rFont val="ＭＳ Ｐゴシック"/>
        <family val="3"/>
        <charset val="128"/>
      </rPr>
      <t/>
    </r>
  </si>
  <si>
    <t>Device open, REQBUFS, QBUF</t>
    <phoneticPr fontId="3"/>
  </si>
  <si>
    <t>2.3.2.1</t>
    <phoneticPr fontId="3"/>
  </si>
  <si>
    <r>
      <t>tt seq case 20</t>
    </r>
    <r>
      <rPr>
        <sz val="11"/>
        <rFont val="ＭＳ Ｐゴシック"/>
        <family val="3"/>
        <charset val="128"/>
      </rPr>
      <t/>
    </r>
  </si>
  <si>
    <t>2.3.3.1</t>
    <phoneticPr fontId="3"/>
  </si>
  <si>
    <r>
      <t>tt seq case 21</t>
    </r>
    <r>
      <rPr>
        <sz val="11"/>
        <rFont val="ＭＳ Ｐゴシック"/>
        <family val="3"/>
        <charset val="128"/>
      </rPr>
      <t/>
    </r>
  </si>
  <si>
    <t>2.3.4.1</t>
    <phoneticPr fontId="3"/>
  </si>
  <si>
    <r>
      <t>tt seq case 22</t>
    </r>
    <r>
      <rPr>
        <sz val="11"/>
        <rFont val="ＭＳ Ｐゴシック"/>
        <family val="3"/>
        <charset val="128"/>
      </rPr>
      <t/>
    </r>
  </si>
  <si>
    <t>2.3.5.1</t>
    <phoneticPr fontId="3"/>
  </si>
  <si>
    <r>
      <t>tt seq case 23</t>
    </r>
    <r>
      <rPr>
        <sz val="11"/>
        <rFont val="ＭＳ Ｐゴシック"/>
        <family val="3"/>
        <charset val="128"/>
      </rPr>
      <t/>
    </r>
  </si>
  <si>
    <t>2.3.6.1</t>
    <phoneticPr fontId="3"/>
  </si>
  <si>
    <r>
      <t>tt seq case 24</t>
    </r>
    <r>
      <rPr>
        <sz val="11"/>
        <rFont val="ＭＳ Ｐゴシック"/>
        <family val="3"/>
        <charset val="128"/>
      </rPr>
      <t/>
    </r>
  </si>
  <si>
    <t>2.3.7.1</t>
    <phoneticPr fontId="3"/>
  </si>
  <si>
    <r>
      <t>tt seq case 25</t>
    </r>
    <r>
      <rPr>
        <sz val="11"/>
        <rFont val="ＭＳ Ｐゴシック"/>
        <family val="3"/>
        <charset val="128"/>
      </rPr>
      <t/>
    </r>
  </si>
  <si>
    <t>2.3.8.1</t>
    <phoneticPr fontId="3"/>
  </si>
  <si>
    <r>
      <t>tt seq case 26</t>
    </r>
    <r>
      <rPr>
        <sz val="11"/>
        <rFont val="ＭＳ Ｐゴシック"/>
        <family val="3"/>
        <charset val="128"/>
      </rPr>
      <t/>
    </r>
  </si>
  <si>
    <t>2.3.9.1</t>
    <phoneticPr fontId="3"/>
  </si>
  <si>
    <r>
      <t>tt seq case 27</t>
    </r>
    <r>
      <rPr>
        <sz val="11"/>
        <rFont val="ＭＳ Ｐゴシック"/>
        <family val="3"/>
        <charset val="128"/>
      </rPr>
      <t/>
    </r>
  </si>
  <si>
    <t>2.3.10.1</t>
    <phoneticPr fontId="3"/>
  </si>
  <si>
    <t>tt seq2 case 3</t>
    <phoneticPr fontId="3"/>
  </si>
  <si>
    <t>2.3.11.1</t>
    <phoneticPr fontId="3"/>
  </si>
  <si>
    <t>tt seq3 case 3</t>
    <phoneticPr fontId="3"/>
  </si>
  <si>
    <t>Ready to play state</t>
    <phoneticPr fontId="3"/>
  </si>
  <si>
    <t>2.4.1.1</t>
    <phoneticPr fontId="3"/>
  </si>
  <si>
    <r>
      <t>tt seq case 28</t>
    </r>
    <r>
      <rPr>
        <sz val="11"/>
        <rFont val="ＭＳ Ｐゴシック"/>
        <family val="3"/>
        <charset val="128"/>
      </rPr>
      <t/>
    </r>
  </si>
  <si>
    <t>Device open, REQBUFS, STREAM_ON</t>
    <phoneticPr fontId="3"/>
  </si>
  <si>
    <t>2.4.2.1</t>
    <phoneticPr fontId="3"/>
  </si>
  <si>
    <r>
      <t>tt seq case 29</t>
    </r>
    <r>
      <rPr>
        <sz val="11"/>
        <rFont val="ＭＳ Ｐゴシック"/>
        <family val="3"/>
        <charset val="128"/>
      </rPr>
      <t/>
    </r>
  </si>
  <si>
    <t>In the result log file, the following is output for the test number result: "Device or resource busy"</t>
    <phoneticPr fontId="3"/>
  </si>
  <si>
    <t>2.4.3.1</t>
    <phoneticPr fontId="3"/>
  </si>
  <si>
    <r>
      <t>tt seq case 30</t>
    </r>
    <r>
      <rPr>
        <sz val="11"/>
        <rFont val="ＭＳ Ｐゴシック"/>
        <family val="3"/>
        <charset val="128"/>
      </rPr>
      <t/>
    </r>
  </si>
  <si>
    <t>2.4.4.1</t>
    <phoneticPr fontId="3"/>
  </si>
  <si>
    <r>
      <t>tt seq case 31</t>
    </r>
    <r>
      <rPr>
        <sz val="11"/>
        <rFont val="ＭＳ Ｐゴシック"/>
        <family val="3"/>
        <charset val="128"/>
      </rPr>
      <t/>
    </r>
  </si>
  <si>
    <t>2.4.5.1</t>
    <phoneticPr fontId="3"/>
  </si>
  <si>
    <r>
      <t>tt seq case 32</t>
    </r>
    <r>
      <rPr>
        <sz val="11"/>
        <rFont val="ＭＳ Ｐゴシック"/>
        <family val="3"/>
        <charset val="128"/>
      </rPr>
      <t/>
    </r>
  </si>
  <si>
    <t>2.4.6.1</t>
    <phoneticPr fontId="3"/>
  </si>
  <si>
    <r>
      <t>tt seq case 33</t>
    </r>
    <r>
      <rPr>
        <sz val="11"/>
        <rFont val="ＭＳ Ｐゴシック"/>
        <family val="3"/>
        <charset val="128"/>
      </rPr>
      <t/>
    </r>
  </si>
  <si>
    <t>2.4.7.1</t>
    <phoneticPr fontId="3"/>
  </si>
  <si>
    <t>(tt seq case 43)</t>
    <phoneticPr fontId="3"/>
  </si>
  <si>
    <t>- After running this test case, you will need to uninstall and install vsp2driver to run the test again. - Commands can only be executed if the settings are enabled in cmdTest.c.</t>
    <rPh sb="53" eb="55">
      <t>Hitsuyo</t>
    </rPh>
    <rPh sb="67" eb="68">
      <t>No</t>
    </rPh>
    <rPh sb="69" eb="71">
      <t>settings</t>
    </rPh>
    <rPh sb="72" eb="74">
      <t>Yukou</t>
    </rPh>
    <rPh sb="77" eb="79">
      <t>Baai</t>
    </rPh>
    <rPh sb="85" eb="87">
      <t>Jikko</t>
    </rPh>
    <rPh sb="87" eb="89">
      <t>Kanou</t>
    </rPh>
    <phoneticPr fontId="3"/>
  </si>
  <si>
    <t>2.4.8.1</t>
    <phoneticPr fontId="3"/>
  </si>
  <si>
    <t>(tt seq case 44)</t>
    <phoneticPr fontId="3"/>
  </si>
  <si>
    <r>
      <t xml:space="preserve">Same as above
</t>
    </r>
    <r>
      <rPr>
        <sz val="11"/>
        <rFont val="メイリオ"/>
        <family val="3"/>
        <charset val="128"/>
      </rPr>
      <t xml:space="preserve">
There is no error and the system goes into a waiting state.</t>
    </r>
    <rPh sb="0" eb="2">
      <t>Dojo</t>
    </rPh>
    <rPh sb="12" eb="13">
      <t>Ma</t>
    </rPh>
    <rPh sb="14" eb="16">
      <t>Jotai</t>
    </rPh>
    <phoneticPr fontId="3"/>
  </si>
  <si>
    <t>- Commands can only be executed if the settings are enabled in cmdTest.c.</t>
    <rPh sb="10" eb="11">
      <t>No</t>
    </rPh>
    <rPh sb="12" eb="14">
      <t>settings</t>
    </rPh>
    <rPh sb="15" eb="17">
      <t>Yukou</t>
    </rPh>
    <rPh sb="20" eb="22">
      <t>Baai</t>
    </rPh>
    <rPh sb="28" eb="30">
      <t>Jikko</t>
    </rPh>
    <rPh sb="30" eb="32">
      <t>Kanou</t>
    </rPh>
    <phoneticPr fontId="3"/>
  </si>
  <si>
    <t>2.4.9.1</t>
    <phoneticPr fontId="3"/>
  </si>
  <si>
    <t>tt seq case 34</t>
    <phoneticPr fontId="3"/>
  </si>
  <si>
    <t>2.4.10.1</t>
    <phoneticPr fontId="3"/>
  </si>
  <si>
    <t>tt seq2 case 4</t>
    <phoneticPr fontId="3"/>
  </si>
  <si>
    <t>2.4.11.1</t>
    <phoneticPr fontId="3"/>
  </si>
  <si>
    <t>tt seq3 case 4</t>
    <phoneticPr fontId="3"/>
  </si>
  <si>
    <t>Device open, REQBUFS, STREAM_ON *No error occurs, but the output image becomes abnormal.</t>
    <rPh sb="32" eb="34">
      <t>Hussey</t>
    </rPh>
    <rPh sb="39" eb="41">
      <t>Shutsuryoku</t>
    </rPh>
    <rPh sb="41" eb="43">
      <t>Gazou</t>
    </rPh>
    <rPh sb="44" eb="46">
      <t>Ijou</t>
    </rPh>
    <phoneticPr fontId="3"/>
  </si>
  <si>
    <t>Playing status</t>
    <phoneticPr fontId="3"/>
  </si>
  <si>
    <t>2.5.1.1</t>
    <phoneticPr fontId="3"/>
  </si>
  <si>
    <t>tt seq case 35</t>
  </si>
  <si>
    <t>Device open, REQBUFS, STREAM_ON, QBUF</t>
    <phoneticPr fontId="3"/>
  </si>
  <si>
    <t>2.5.2.1</t>
    <phoneticPr fontId="3"/>
  </si>
  <si>
    <t>tt seq case 36</t>
  </si>
  <si>
    <t>2.5.3.1</t>
    <phoneticPr fontId="3"/>
  </si>
  <si>
    <t>tt seq case 37</t>
  </si>
  <si>
    <t>2.5.4.1</t>
    <phoneticPr fontId="3"/>
  </si>
  <si>
    <t>tt seq case 38</t>
  </si>
  <si>
    <t>2.5.5.1</t>
    <phoneticPr fontId="3"/>
  </si>
  <si>
    <t>tt seq case 39</t>
  </si>
  <si>
    <t>2.5.6.1</t>
    <phoneticPr fontId="3"/>
  </si>
  <si>
    <t>tt seq case 40</t>
  </si>
  <si>
    <t>2.5.7.1</t>
    <phoneticPr fontId="3"/>
  </si>
  <si>
    <t>(tt seq case 45)</t>
    <phoneticPr fontId="3"/>
  </si>
  <si>
    <t>2.5.8.1</t>
    <phoneticPr fontId="3"/>
  </si>
  <si>
    <t>tt seq case 41</t>
    <phoneticPr fontId="3"/>
  </si>
  <si>
    <t>Device open, REQBUFS, STREAM_ON, QBUF</t>
  </si>
  <si>
    <t>2.5.9.1</t>
    <phoneticPr fontId="3"/>
  </si>
  <si>
    <t>tt seq case 42</t>
  </si>
  <si>
    <t>2.5.10.1</t>
    <phoneticPr fontId="3"/>
  </si>
  <si>
    <t>tt seq2 case 5</t>
    <phoneticPr fontId="3"/>
  </si>
  <si>
    <t>2.5.11.1</t>
    <phoneticPr fontId="3"/>
  </si>
  <si>
    <t>tt seq3 case 5</t>
    <phoneticPr fontId="3"/>
  </si>
  <si>
    <t>V4L2 state transition *Only commands that involve state transition are listed.</t>
    <rPh sb="4" eb="6">
      <t>Jotai</t>
    </rPh>
    <rPh sb="6" eb="8">
      <t>Seni</t>
    </rPh>
    <rPh sb="16" eb="18">
      <t>Jotai</t>
    </rPh>
    <rPh sb="18" eb="20">
      <t>Seni</t>
    </rPh>
    <rPh sb="21" eb="22">
      <t>tomona</t>
    </rPh>
    <rPh sb="27" eb="29">
      <t>Kisai</t>
    </rPh>
    <phoneticPr fontId="3"/>
  </si>
  <si>
    <t>yocto1.9.0~</t>
    <phoneticPr fontId="3"/>
  </si>
  <si>
    <t>Buffer initialized state</t>
    <rPh sb="4" eb="7">
      <t>Shokika</t>
    </rPh>
    <rPh sb="7" eb="8">
      <t>Z</t>
    </rPh>
    <rPh sb="9" eb="11">
      <t>Jotai</t>
    </rPh>
    <phoneticPr fontId="3"/>
  </si>
  <si>
    <t>Buffer registered state</t>
    <rPh sb="4" eb="6">
      <t>Touroku</t>
    </rPh>
    <rPh sb="6" eb="7">
      <t>Z</t>
    </rPh>
    <rPh sb="8" eb="10">
      <t>Jotai</t>
    </rPh>
    <phoneticPr fontId="3"/>
  </si>
  <si>
    <t>Ready to play state</t>
    <rPh sb="0" eb="2">
      <t>Saisei</t>
    </rPh>
    <rPh sb="2" eb="4">
      <t>Junbi</t>
    </rPh>
    <rPh sb="4" eb="6">
      <t>Jotai</t>
    </rPh>
    <phoneticPr fontId="3"/>
  </si>
  <si>
    <t>Playing status</t>
    <rPh sb="0" eb="2">
      <t>Saisei</t>
    </rPh>
    <rPh sb="2" eb="3">
      <t>Chew</t>
    </rPh>
    <rPh sb="3" eb="5">
      <t>Jotai</t>
    </rPh>
    <phoneticPr fontId="3"/>
  </si>
  <si>
    <t>QUERYCAP</t>
    <phoneticPr fontId="3"/>
  </si>
  <si>
    <t>S_FMT</t>
    <phoneticPr fontId="3"/>
  </si>
  <si>
    <t>×</t>
    <phoneticPr fontId="3"/>
  </si>
  <si>
    <t>G_FMT</t>
    <phoneticPr fontId="3"/>
  </si>
  <si>
    <t>REQBUF</t>
    <phoneticPr fontId="3"/>
  </si>
  <si>
    <t>→Buffer initialized state</t>
    <rPh sb="5" eb="8">
      <t>Shokika</t>
    </rPh>
    <rPh sb="8" eb="9">
      <t>Z</t>
    </rPh>
    <rPh sb="10" eb="12">
      <t>Jotai</t>
    </rPh>
    <phoneticPr fontId="3"/>
  </si>
  <si>
    <t>QUERYBUF</t>
    <phoneticPr fontId="3"/>
  </si>
  <si>
    <t>QBUF</t>
    <phoneticPr fontId="3"/>
  </si>
  <si>
    <t>→Buffer registered state</t>
    <rPh sb="5" eb="7">
      <t>Touroku</t>
    </rPh>
    <rPh sb="7" eb="8">
      <t>Z</t>
    </rPh>
    <rPh sb="9" eb="11">
      <t>Jotai</t>
    </rPh>
    <phoneticPr fontId="3"/>
  </si>
  <si>
    <t>→Playing status</t>
    <rPh sb="1" eb="3">
      <t>Saisei</t>
    </rPh>
    <rPh sb="3" eb="4">
      <t>Chew</t>
    </rPh>
    <rPh sb="4" eb="6">
      <t>Jotai</t>
    </rPh>
    <phoneticPr fontId="3"/>
  </si>
  <si>
    <t>STREAMON</t>
    <phoneticPr fontId="3"/>
  </si>
  <si>
    <t>→ Playback ready state</t>
    <rPh sb="1" eb="3">
      <t>Saisei</t>
    </rPh>
    <rPh sb="3" eb="5">
      <t>Junbi</t>
    </rPh>
    <rPh sb="5" eb="7">
      <t>Jotai</t>
    </rPh>
    <phoneticPr fontId="3"/>
  </si>
  <si>
    <t>DQBUF</t>
    <phoneticPr fontId="3"/>
  </si>
  <si>
    <t>Waiting state</t>
    <rPh sb="0" eb="1">
      <t>Ma</t>
    </rPh>
    <rPh sb="2" eb="4">
      <t>Jotai</t>
    </rPh>
    <phoneticPr fontId="3"/>
  </si>
  <si>
    <t>STREAMOFF</t>
    <phoneticPr fontId="3"/>
  </si>
  <si>
    <t>S_CTRL</t>
    <phoneticPr fontId="3"/>
  </si>
  <si>
    <t>(Global α)</t>
    <phoneticPr fontId="3"/>
  </si>
  <si>
    <t>S_EXT_CTRLS</t>
    <phoneticPr fontId="3"/>
  </si>
  <si>
    <t>(bandwidth compression)</t>
    <rPh sb="1" eb="3">
      <t>Taiiki</t>
    </rPh>
    <rPh sb="3" eb="5">
      <t>Ashuk</t>
    </rPh>
    <phoneticPr fontId="3"/>
  </si>
  <si>
    <t>*○: Can be issued, ×: Error occurred during issuance, → (state): State after transition</t>
    <rPh sb="3" eb="5">
      <t>Hakkou</t>
    </rPh>
    <rPh sb="5" eb="7">
      <t>Kanou</t>
    </rPh>
    <rPh sb="10" eb="12">
      <t>Hakkou</t>
    </rPh>
    <rPh sb="16" eb="18">
      <t>Hussey</t>
    </rPh>
    <rPh sb="21" eb="23">
      <t>Jotai</t>
    </rPh>
    <rPh sb="25" eb="27">
      <t>Seni</t>
    </rPh>
    <rPh sb="27" eb="28">
      <t>Go</t>
    </rPh>
    <rPh sb="29" eb="31">
      <t>Jotai</t>
    </rPh>
    <phoneticPr fontId="3"/>
  </si>
  <si>
    <t>Reference Version older than 1.9.0 (kernel4.1)</t>
    <rPh sb="0" eb="2">
      <t>Thank you</t>
    </rPh>
    <rPh sb="10" eb="12">
      <t>Kyūhan</t>
    </rPh>
    <phoneticPr fontId="3"/>
  </si>
  <si>
    <t>○</t>
    <phoneticPr fontId="3"/>
  </si>
  <si>
    <t>→No error occurred (*1)</t>
    <rPh sb="4" eb="6">
      <t>Hussey</t>
    </rPh>
    <phoneticPr fontId="3"/>
  </si>
  <si>
    <t>(No error occurred)</t>
    <rPh sb="4" eb="6">
      <t>Hussey</t>
    </rPh>
    <phoneticPr fontId="3"/>
  </si>
  <si>
    <t>[Planned] Indicate the meaning of 〇 and ×</t>
    <rPh sb="1" eb="3">
      <t>Yotei</t>
    </rPh>
    <rPh sb="8" eb="10">
      <t>Imi</t>
    </rPh>
    <rPh sb="11" eb="13">
      <t>Kisai</t>
    </rPh>
    <phoneticPr fontId="3"/>
  </si>
  <si>
    <t>*1 An error occurs and subsequent commands issued will result in an error.</t>
    <rPh sb="3" eb="5">
      <t>Jotai</t>
    </rPh>
    <rPh sb="5" eb="7">
      <t>Ijou</t>
    </rPh>
    <rPh sb="11" eb="13">
      <t>Iko</t>
    </rPh>
    <rPh sb="14" eb="16">
      <t>Hakkou</t>
    </rPh>
    <phoneticPr fontId="3"/>
  </si>
  <si>
    <t>10. Parameter test 1 (device) (format, width, height, number of planes)</t>
    <rPh sb="28" eb="29">
      <t>hubba</t>
    </rPh>
    <rPh sb="30" eb="31">
      <t>hawk</t>
    </rPh>
    <rPh sb="37" eb="38">
      <t>Sue</t>
    </rPh>
    <phoneticPr fontId="3"/>
  </si>
  <si>
    <t>width</t>
    <rPh sb="0" eb="1">
      <t>hubba</t>
    </rPh>
    <phoneticPr fontId="3"/>
  </si>
  <si>
    <t>height</t>
    <rPh sb="0" eb="1">
      <t>hawk</t>
    </rPh>
    <phoneticPr fontId="3"/>
  </si>
  <si>
    <t>Number of planes</t>
    <rPh sb="4" eb="5">
      <t>Sue</t>
    </rPh>
    <phoneticPr fontId="3"/>
  </si>
  <si>
    <t>parameter test</t>
    <phoneticPr fontId="3"/>
  </si>
  <si>
    <t>[Minimum value] 3.1.1.1</t>
    <rPh sb="1" eb="4">
      <t>Saishouchi</t>
    </rPh>
    <phoneticPr fontId="3"/>
  </si>
  <si>
    <t>V4L2_PIX_FMT_RGB332</t>
    <phoneticPr fontId="3"/>
  </si>
  <si>
    <t>Set the format for small items with VIDIOC_S_FMT. After setting, get the format from the small item with VIDIOC_G_FMT. Compare setting format and acquisition format.</t>
    <rPh sb="13" eb="16">
      <t>Shokoumoku</t>
    </rPh>
    <rPh sb="24" eb="26">
      <t>settings</t>
    </rPh>
    <rPh sb="27" eb="29">
      <t>settings</t>
    </rPh>
    <rPh sb="29" eb="30">
      <t>Go</t>
    </rPh>
    <rPh sb="44" eb="47">
      <t>Shokoumoku</t>
    </rPh>
    <rPh sb="56" eb="58">
      <t>stock</t>
    </rPh>
    <rPh sb="59" eb="61">
      <t>settings</t>
    </rPh>
    <rPh sb="68" eb="70">
      <t>stock</t>
    </rPh>
    <rPh sb="77" eb="79">
      <t>Hikaku</t>
    </rPh>
    <phoneticPr fontId="3"/>
  </si>
  <si>
    <t>In the result log file, OK should be output as the result of the test number. If it is OK, you have confirmed 1) below. 1) The setting format and acquisition format must match.</t>
    <rPh sb="62" eb="64">
      <t>settings</t>
    </rPh>
    <rPh sb="71" eb="73">
      <t>stock</t>
    </rPh>
    <rPh sb="80" eb="82">
      <t>Itch</t>
    </rPh>
    <phoneticPr fontId="3"/>
  </si>
  <si>
    <t>3.1.1.2</t>
    <phoneticPr fontId="3"/>
  </si>
  <si>
    <t>V4L2_PIX_FMT_ARGB444</t>
  </si>
  <si>
    <t>3.1.1.3</t>
  </si>
  <si>
    <t>V4L2_PIX_FMT_XRGB444</t>
  </si>
  <si>
    <t>3.1.1.4</t>
  </si>
  <si>
    <t>V4L2_PIX_FMT_ARGB555</t>
  </si>
  <si>
    <t>3.1.1.5</t>
  </si>
  <si>
    <t>V4L2_PIX_FMT_XRGB555</t>
  </si>
  <si>
    <t>3.1.1.6</t>
  </si>
  <si>
    <t>V4L2_PIX_FMT_RGB565</t>
  </si>
  <si>
    <t>3.1.1.7</t>
  </si>
  <si>
    <t>V4L2_PIX_FMT_BGR24</t>
  </si>
  <si>
    <t>3.1.1.8</t>
  </si>
  <si>
    <t>V4L2_PIX_FMT_RGB24</t>
  </si>
  <si>
    <t>3.1.1.9</t>
  </si>
  <si>
    <t>V4L2_PIX_FMT_ABGR32</t>
  </si>
  <si>
    <t>3.1.1.10</t>
  </si>
  <si>
    <t>V4L2_PIX_FMT_XBGR32</t>
  </si>
  <si>
    <t>3.1.1.11</t>
  </si>
  <si>
    <t>V4L2_PIX_FMT_ARGB32</t>
  </si>
  <si>
    <t>3.1.1.12</t>
  </si>
  <si>
    <t>V4L2_PIX_FMT_XRGB32</t>
  </si>
  <si>
    <t>3.1.1.13</t>
  </si>
  <si>
    <t>V4L2_PIX_FMT_UYVY</t>
    <phoneticPr fontId="3"/>
  </si>
  <si>
    <t>3.1.1.14</t>
  </si>
  <si>
    <t>V4L2_PIX_FMT_VYUY</t>
  </si>
  <si>
    <t>3.1.1.15</t>
  </si>
  <si>
    <t>V4L2_PIX_FMT_YUYV</t>
  </si>
  <si>
    <t>3.1.1.16</t>
  </si>
  <si>
    <t>V4L2_PIX_FMT_YVYU</t>
  </si>
  <si>
    <t>3.1.1.17</t>
  </si>
  <si>
    <t>V4L2_PIX_FMT_NV12M</t>
  </si>
  <si>
    <t>3.1.1.18</t>
  </si>
  <si>
    <t>V4L2_PIX_FMT_NV21M</t>
  </si>
  <si>
    <t>3.1.1.19</t>
  </si>
  <si>
    <t>V4L2_PIX_FMT_NV16M</t>
  </si>
  <si>
    <t>3.1.1.20</t>
  </si>
  <si>
    <t>V4L2_PIX_FMT_NV61M</t>
  </si>
  <si>
    <t>3.1.1.21</t>
  </si>
  <si>
    <t>V4L2_PIX_FMT_YUV420M</t>
  </si>
  <si>
    <t>3.1.1.22</t>
  </si>
  <si>
    <t>V4L2_PIX_FMT_YVU420M</t>
    <phoneticPr fontId="3"/>
  </si>
  <si>
    <t>3.1.1.23</t>
  </si>
  <si>
    <t>V4L2_PIX_FMT_YUV422M</t>
  </si>
  <si>
    <t>3.1.1.24</t>
  </si>
  <si>
    <t>V4L2_PIX_FMT_YVU422M</t>
  </si>
  <si>
    <t>3.1.1.25</t>
  </si>
  <si>
    <t>V4L2_PIX_FMT_YUV444M</t>
  </si>
  <si>
    <t>[Maximum value] 3.1.1.26</t>
    <rPh sb="1" eb="3">
      <t>Saidai</t>
    </rPh>
    <rPh sb="3" eb="4">
      <t>blood</t>
    </rPh>
    <phoneticPr fontId="3"/>
  </si>
  <si>
    <t>V4L2_PIX_FMT_YVU444M</t>
    <phoneticPr fontId="3"/>
  </si>
  <si>
    <t>[Unsupported format] 3.1.1.27</t>
    <rPh sb="1" eb="2">
      <t>Hi</t>
    </rPh>
    <phoneticPr fontId="3"/>
  </si>
  <si>
    <t>V4L2_PIX_FMT_YVU420</t>
  </si>
  <si>
    <t>In the result log file, OK should be output as the result of the test number. If it is OK, you have confirmed 1) and 2) below. 1) The acquisition format has changed to V4L2_PIX_FMT_YUYV. 2) The number of planes has changed to 1.</t>
    <rPh sb="65" eb="67">
      <t>stock</t>
    </rPh>
    <phoneticPr fontId="3"/>
  </si>
  <si>
    <t>Reason for 2) If an unsupported format is entered, the default format that will be set is V4L2_PIX_FMT_YUYV. Because the number of planes in this format is 1.</t>
    <rPh sb="3" eb="5">
      <t>Ryuuu</t>
    </rPh>
    <rPh sb="6" eb="7">
      <t>Hi</t>
    </rPh>
    <rPh sb="75" eb="76">
      <t>Sue</t>
    </rPh>
    <phoneticPr fontId="3"/>
  </si>
  <si>
    <t>[Minimum value -1] 3.1.1.28</t>
    <rPh sb="1" eb="4">
      <t>Saishouchi</t>
    </rPh>
    <phoneticPr fontId="3"/>
  </si>
  <si>
    <t>V4L2_PIX_FMT_RGB332 - 1</t>
    <phoneticPr fontId="3"/>
  </si>
  <si>
    <t>[Maximum value +1] 3.1.1.29</t>
    <rPh sb="1" eb="4">
      <t>Saidaiichi</t>
    </rPh>
    <phoneticPr fontId="3"/>
  </si>
  <si>
    <t>V4L2_PIX_FMT_SBGGR8</t>
    <phoneticPr fontId="3"/>
  </si>
  <si>
    <t>3.1.2.1</t>
    <phoneticPr fontId="3"/>
  </si>
  <si>
    <t>V4L2_PIX_FMT_RGB332</t>
  </si>
  <si>
    <t>3.1.2.2</t>
    <phoneticPr fontId="3"/>
  </si>
  <si>
    <t>3.1.2.3</t>
  </si>
  <si>
    <t>3.1.2.4</t>
  </si>
  <si>
    <t>3.1.2.5</t>
  </si>
  <si>
    <t>3.1.2.6</t>
  </si>
  <si>
    <t>3.1.2.7</t>
  </si>
  <si>
    <t>3.1.2.8</t>
  </si>
  <si>
    <t>3.1.2.9</t>
  </si>
  <si>
    <t>3.1.2.10</t>
  </si>
  <si>
    <t>3.1.2.11</t>
  </si>
  <si>
    <t>3.1.2.12</t>
  </si>
  <si>
    <t>3.1.2.13</t>
  </si>
  <si>
    <t>3.1.2.14</t>
  </si>
  <si>
    <t>3.1.2.15</t>
  </si>
  <si>
    <t>3.1.2.16</t>
  </si>
  <si>
    <t>3.1.2.17</t>
  </si>
  <si>
    <t>3.1.2.18</t>
  </si>
  <si>
    <t>3.1.2.19</t>
  </si>
  <si>
    <t>3.1.2.20</t>
  </si>
  <si>
    <t>3.1.2.21</t>
  </si>
  <si>
    <t>3.1.2.22</t>
  </si>
  <si>
    <t>V4L2_PIX_FMT_YVU420M</t>
  </si>
  <si>
    <t>3.1.2.23</t>
  </si>
  <si>
    <t>3.1.2.24</t>
  </si>
  <si>
    <t>3.1.2.25</t>
  </si>
  <si>
    <t>3.1.2.26</t>
  </si>
  <si>
    <t>V4L2_PIX_FMT_YVU444M</t>
  </si>
  <si>
    <t>[Unsupported format] 3.1.2.27</t>
    <rPh sb="1" eb="2">
      <t>Hi</t>
    </rPh>
    <phoneticPr fontId="3"/>
  </si>
  <si>
    <t>V4L2_PIX_FMT_YVU420</t>
    <phoneticPr fontId="3"/>
  </si>
  <si>
    <t>[Minimum value -1] 3.1.2.28</t>
    <rPh sb="1" eb="4">
      <t>Saishouchi</t>
    </rPh>
    <phoneticPr fontId="3"/>
  </si>
  <si>
    <t>[Maximum value +1] 3.1.2.29</t>
    <rPh sb="1" eb="4">
      <t>Saidaiichi</t>
    </rPh>
    <phoneticPr fontId="3"/>
  </si>
  <si>
    <t>size</t>
    <phoneticPr fontId="3"/>
  </si>
  <si>
    <t>[Width minimum value -1] 3.2.1.1</t>
    <rPh sb="1" eb="2">
      <t>hubba</t>
    </rPh>
    <rPh sb="3" eb="6">
      <t>Saishouchi</t>
    </rPh>
    <phoneticPr fontId="3"/>
  </si>
  <si>
    <t>In the result log file, OK should be output as the result of the test number. If it is OK, you have confirmed 1) below. 1) The acquisition width has changed to 2.</t>
    <rPh sb="62" eb="64">
      <t>stock</t>
    </rPh>
    <rPh sb="64" eb="65">
      <t>hubba</t>
    </rPh>
    <phoneticPr fontId="3"/>
  </si>
  <si>
    <t>[Minimum width] 3.2.1.2</t>
    <rPh sb="1" eb="2">
      <t>hubba</t>
    </rPh>
    <rPh sb="3" eb="6">
      <t>Saishouchi</t>
    </rPh>
    <phoneticPr fontId="3"/>
  </si>
  <si>
    <t>In the result log file, OK should be output as the result of the test number. If it is OK, you have confirmed 1) below. 1) The set size and the acquired size must match.</t>
    <rPh sb="62" eb="64">
      <t>settings</t>
    </rPh>
    <rPh sb="68" eb="70">
      <t>stock</t>
    </rPh>
    <rPh sb="74" eb="76">
      <t>Itch</t>
    </rPh>
    <phoneticPr fontId="3"/>
  </si>
  <si>
    <t>[Maximum width] 3.2.1.3</t>
    <rPh sb="1" eb="2">
      <t>hubba</t>
    </rPh>
    <rPh sb="3" eb="6">
      <t>Saidaiichi</t>
    </rPh>
    <phoneticPr fontId="3"/>
  </si>
  <si>
    <t>[Maximum width +1] 3.2.1.4</t>
    <rPh sb="1" eb="2">
      <t>hubba</t>
    </rPh>
    <rPh sb="3" eb="6">
      <t>Saidaiichi</t>
    </rPh>
    <phoneticPr fontId="3"/>
  </si>
  <si>
    <t>In the result log file, OK should be output as the result of the test number. If it is OK, you have confirmed 1) below. 1) The acquisition width has changed to 8190.</t>
    <rPh sb="62" eb="64">
      <t>stock</t>
    </rPh>
    <rPh sb="64" eb="65">
      <t>hubba</t>
    </rPh>
    <phoneticPr fontId="3"/>
  </si>
  <si>
    <t>[Minimum height -1] 3.2.1.5</t>
    <rPh sb="1" eb="2">
      <t>hawk</t>
    </rPh>
    <rPh sb="4" eb="7">
      <t>Saishouchi</t>
    </rPh>
    <phoneticPr fontId="3"/>
  </si>
  <si>
    <t>In the result log file, OK should be output as the result of the test number. If it is OK, you have confirmed 1) below. 1) The acquired height has changed to 2.</t>
    <rPh sb="62" eb="64">
      <t>stock</t>
    </rPh>
    <rPh sb="64" eb="65">
      <t>hawk</t>
    </rPh>
    <phoneticPr fontId="3"/>
  </si>
  <si>
    <t>[Minimum height] 3.2.1.6</t>
    <rPh sb="1" eb="2">
      <t>hawk</t>
    </rPh>
    <rPh sb="4" eb="7">
      <t>Saishouchi</t>
    </rPh>
    <phoneticPr fontId="3"/>
  </si>
  <si>
    <t>[Maximum height] 3.2.1.7</t>
    <rPh sb="1" eb="2">
      <t>hawk</t>
    </rPh>
    <rPh sb="4" eb="7">
      <t>Saidaiichi</t>
    </rPh>
    <phoneticPr fontId="3"/>
  </si>
  <si>
    <t>[Maximum height +1] 3.2.1.8</t>
    <rPh sb="1" eb="2">
      <t>hawk</t>
    </rPh>
    <rPh sb="4" eb="6">
      <t>Saidai</t>
    </rPh>
    <rPh sb="6" eb="7">
      <t>blood</t>
    </rPh>
    <phoneticPr fontId="3"/>
  </si>
  <si>
    <t>In the result log file, OK should be output as the result of the test number. If it is OK, you have confirmed 1) below. 1) The acquired height has changed to 8190.</t>
    <rPh sb="62" eb="64">
      <t>stock</t>
    </rPh>
    <rPh sb="64" eb="65">
      <t>hawk</t>
    </rPh>
    <phoneticPr fontId="3"/>
  </si>
  <si>
    <t>[Width minimum value -1] 3.2.2.1</t>
    <rPh sb="1" eb="2">
      <t>hubba</t>
    </rPh>
    <rPh sb="3" eb="6">
      <t>Saishouchi</t>
    </rPh>
    <phoneticPr fontId="3"/>
  </si>
  <si>
    <t>In the result log file, OK should be output as the result of the test number. If it is OK, you have confirmed 1) below. 1) The width has changed to 2</t>
    <rPh sb="62" eb="63">
      <t>hubba</t>
    </rPh>
    <phoneticPr fontId="3"/>
  </si>
  <si>
    <t>[Minimum width] 3.2.2.2</t>
    <rPh sb="1" eb="2">
      <t>hubba</t>
    </rPh>
    <rPh sb="3" eb="6">
      <t>Saishouchi</t>
    </rPh>
    <phoneticPr fontId="3"/>
  </si>
  <si>
    <t>In the result log file, OK should be output as the result of the test number. If it is OK, you have confirmed 1) below. 1) The setting format and acquisition format must match.</t>
    <rPh sb="0" eb="2">
      <t>Kekka</t>
    </rPh>
    <rPh sb="16" eb="18">
      <t>bangou</t>
    </rPh>
    <rPh sb="19" eb="21">
      <t>Kekka</t>
    </rPh>
    <rPh sb="25" eb="27">
      <t>Shutsuryoku</t>
    </rPh>
    <rPh sb="38" eb="40">
      <t>Baai</t>
    </rPh>
    <rPh sb="41" eb="43">
      <t>oyster</t>
    </rPh>
    <rPh sb="46" eb="48">
      <t>Kakunin</t>
    </rPh>
    <rPh sb="62" eb="64">
      <t>settings</t>
    </rPh>
    <rPh sb="71" eb="73">
      <t>stock</t>
    </rPh>
    <rPh sb="80" eb="82">
      <t>Itch</t>
    </rPh>
    <phoneticPr fontId="3"/>
  </si>
  <si>
    <t>[Maximum width] 3.2.2.3</t>
    <rPh sb="1" eb="2">
      <t>hubba</t>
    </rPh>
    <rPh sb="3" eb="6">
      <t>Saidaiichi</t>
    </rPh>
    <phoneticPr fontId="3"/>
  </si>
  <si>
    <t>[Maximum width +1] 3.2.2.4</t>
    <rPh sb="1" eb="2">
      <t>hubba</t>
    </rPh>
    <rPh sb="3" eb="6">
      <t>Saidaiichi</t>
    </rPh>
    <phoneticPr fontId="3"/>
  </si>
  <si>
    <t>[Minimum height -1] 3.2.2.5</t>
    <rPh sb="1" eb="2">
      <t>hawk</t>
    </rPh>
    <rPh sb="4" eb="7">
      <t>Saishouchi</t>
    </rPh>
    <phoneticPr fontId="3"/>
  </si>
  <si>
    <t>[Minimum height] 3.2.2.6</t>
    <rPh sb="1" eb="2">
      <t>hawk</t>
    </rPh>
    <rPh sb="4" eb="7">
      <t>Saishouchi</t>
    </rPh>
    <phoneticPr fontId="3"/>
  </si>
  <si>
    <t>[Maximum height] 3.2.2.7</t>
    <rPh sb="1" eb="2">
      <t>hawk</t>
    </rPh>
    <rPh sb="4" eb="7">
      <t>Saidaiichi</t>
    </rPh>
    <phoneticPr fontId="3"/>
  </si>
  <si>
    <t>[Maximum height +1] 3.2.2.8</t>
    <rPh sb="1" eb="2">
      <t>hawk</t>
    </rPh>
    <rPh sb="4" eb="7">
      <t>Saidaiichi</t>
    </rPh>
    <phoneticPr fontId="3"/>
  </si>
  <si>
    <t>[Minimum value] 3.3.1.1</t>
    <rPh sb="1" eb="4">
      <t>Saishouchi</t>
    </rPh>
    <phoneticPr fontId="3"/>
  </si>
  <si>
    <t>[Inconsistency] 3.3.1.2</t>
    <rPh sb="1" eb="4">
      <t>Fitch</t>
    </rPh>
    <phoneticPr fontId="3"/>
  </si>
  <si>
    <t>In the result log file, OK should be output as the result of the test number. If it is OK, you have confirmed 1) below. 1) The number of acquired planes has changed to 1.</t>
    <rPh sb="62" eb="64">
      <t>stock</t>
    </rPh>
    <rPh sb="68" eb="69">
      <t>Sue</t>
    </rPh>
    <phoneticPr fontId="3"/>
  </si>
  <si>
    <t>3.3.1.3</t>
  </si>
  <si>
    <t>[Inconsistency] 3.3.1.4</t>
    <rPh sb="1" eb="4">
      <t>Fitch</t>
    </rPh>
    <phoneticPr fontId="3"/>
  </si>
  <si>
    <t>In the result log file, OK should be output as the result of the test number. If it is OK, you have confirmed 1) below. 1) The number of acquired planes has changed to 2.</t>
    <rPh sb="62" eb="64">
      <t>stock</t>
    </rPh>
    <rPh sb="68" eb="69">
      <t>Sue</t>
    </rPh>
    <phoneticPr fontId="3"/>
  </si>
  <si>
    <t>[Minimum value -1] 3..3.1.5</t>
    <rPh sb="1" eb="4">
      <t>Saishouchi</t>
    </rPh>
    <phoneticPr fontId="3"/>
  </si>
  <si>
    <t>[Maximum value] 3.3.1.6</t>
    <rPh sb="1" eb="4">
      <t>Saidaiichi</t>
    </rPh>
    <phoneticPr fontId="3"/>
  </si>
  <si>
    <t>[Maximum value +1] 3.3.1.7</t>
    <rPh sb="1" eb="4">
      <t>Saidaiichi</t>
    </rPh>
    <phoneticPr fontId="3"/>
  </si>
  <si>
    <t xml:space="preserve">
[Minimum value] 3.3.2.1</t>
    <rPh sb="2" eb="5">
      <t>Saishouchi</t>
    </rPh>
    <phoneticPr fontId="3"/>
  </si>
  <si>
    <t>[Inconsistency] 3.3.2.2</t>
    <rPh sb="1" eb="4">
      <t>Fitch</t>
    </rPh>
    <phoneticPr fontId="3"/>
  </si>
  <si>
    <t>3.3.2.3</t>
  </si>
  <si>
    <t>[Inconsistency] 3.3.2.4</t>
    <rPh sb="1" eb="4">
      <t>Fitch</t>
    </rPh>
    <phoneticPr fontId="3"/>
  </si>
  <si>
    <t>[Minimum value -1] 3..3.2.5</t>
    <rPh sb="1" eb="4">
      <t>Saishouchi</t>
    </rPh>
    <phoneticPr fontId="3"/>
  </si>
  <si>
    <t>[Maximum value] 3.3.2.6</t>
    <rPh sb="1" eb="4">
      <t>Saidaiichi</t>
    </rPh>
    <phoneticPr fontId="3"/>
  </si>
  <si>
    <t>[Maximum value +1] 3.3.2.7</t>
    <rPh sb="1" eb="4">
      <t>Saidaiichi</t>
    </rPh>
    <phoneticPr fontId="3"/>
  </si>
  <si>
    <t>11. Parameter test 2 (subdevice) (format, width, height)</t>
    <phoneticPr fontId="3"/>
  </si>
  <si>
    <t>[Format minimum value] 3.10.1.1</t>
    <rPh sb="9" eb="11">
      <t>Saisho</t>
    </rPh>
    <rPh sb="11" eb="12">
      <t>blood</t>
    </rPh>
    <phoneticPr fontId="3"/>
  </si>
  <si>
    <t>V4L2_MBUS_FMT_ARGB8888_1X32</t>
    <phoneticPr fontId="3"/>
  </si>
  <si>
    <t>Set the format for small items with v4l2_subdev_set_format(). After setting, get the format from the sub item using v4l2_subdev_get_format(). Compare setting format and acquisition format. Target PAD for setting acquisition: 0</t>
    <rPh sb="106" eb="108">
      <t>settings</t>
    </rPh>
    <rPh sb="108" eb="110">
      <t>stock</t>
    </rPh>
    <rPh sb="111" eb="113">
      <t>Taisho</t>
    </rPh>
    <phoneticPr fontId="3"/>
  </si>
  <si>
    <t>tt param3 case 1</t>
    <phoneticPr fontId="3"/>
  </si>
  <si>
    <t>[Format maximum value] 3.10.1.2</t>
    <rPh sb="9" eb="11">
      <t>Saidai</t>
    </rPh>
    <rPh sb="11" eb="12">
      <t>blood</t>
    </rPh>
    <phoneticPr fontId="3"/>
  </si>
  <si>
    <t>V4L2_MBUS_FMT_AYUV8_1X32</t>
  </si>
  <si>
    <t>Same as above</t>
  </si>
  <si>
    <t>tt param3 case 2</t>
  </si>
  <si>
    <t>[Unsupported format] 3.10.1.3</t>
    <rPh sb="1" eb="2">
      <t>Hi</t>
    </rPh>
    <phoneticPr fontId="3"/>
  </si>
  <si>
    <t>V4L2_MBUS_FMT_Y8_1X8</t>
    <phoneticPr fontId="3"/>
  </si>
  <si>
    <t>tt param3 case 3</t>
  </si>
  <si>
    <t>In the result log file, OK should be output as the result of the test number. If it is OK, you have confirmed 1) below. 1) The format after acquisition has changed to V4L2_MBUS_FMT_AYUV8_1X32.</t>
    <rPh sb="62" eb="64">
      <t>stock</t>
    </rPh>
    <rPh sb="64" eb="65">
      <t>Go</t>
    </rPh>
    <rPh sb="102" eb="103">
      <t>mosquito</t>
    </rPh>
    <phoneticPr fontId="3"/>
  </si>
  <si>
    <t>3.10.1.4</t>
  </si>
  <si>
    <t>V4L2_MBUS_FMT_ARGB8888_1X32</t>
  </si>
  <si>
    <t>Set the format for small items with v4l2_subdev_set_format(). After setting, get the format from the sub item using v4l2_subdev_get_format(). Compare setting format and acquisition format. Target PAD for setting acquisition: 1 Prerequisite: PAD0 is in the state of 3.10.1.1</t>
    <rPh sb="106" eb="108">
      <t>settings</t>
    </rPh>
    <rPh sb="108" eb="110">
      <t>stock</t>
    </rPh>
    <rPh sb="111" eb="113">
      <t>Taisho</t>
    </rPh>
    <phoneticPr fontId="3"/>
  </si>
  <si>
    <t>tt param3 case 4</t>
  </si>
  <si>
    <t>Reason for writing [Premise] To avoid being affected by the previous test</t>
    <rPh sb="1" eb="3">
      <t>Zentei</t>
    </rPh>
    <rPh sb="5" eb="7">
      <t>Kisai</t>
    </rPh>
    <rPh sb="7" eb="9">
      <t>Ryuuu</t>
    </rPh>
    <rPh sb="10" eb="12">
      <t>Chokuzen</t>
    </rPh>
    <rPh sb="17" eb="19">
      <t>Eikyo</t>
    </rPh>
    <rPh sb="20" eb="21">
      <t>cormorant</t>
    </rPh>
    <phoneticPr fontId="3"/>
  </si>
  <si>
    <t>3.10.1.5</t>
    <phoneticPr fontId="3"/>
  </si>
  <si>
    <t>V4L2_MBUS_FMT_AYUV8_1X32</t>
    <phoneticPr fontId="3"/>
  </si>
  <si>
    <t>tt param3 case 5</t>
  </si>
  <si>
    <t>[Unsupported format] 3.10.1.6</t>
    <rPh sb="1" eb="2">
      <t>Hi</t>
    </rPh>
    <phoneticPr fontId="3"/>
  </si>
  <si>
    <t>tt param3 case 6</t>
  </si>
  <si>
    <t>In the result log file, OK should be output as the result of the test number. If it is OK, you have confirmed 1) below. 1) The format after acquisition has changed to V4L2_MBUS_FMT_AYUV8_1X32.</t>
    <phoneticPr fontId="3"/>
  </si>
  <si>
    <t>[Format maximum value +1] 3.10.1.7</t>
    <rPh sb="8" eb="11">
      <t>Saidaiichi</t>
    </rPh>
    <phoneticPr fontId="3"/>
  </si>
  <si>
    <t>V4L2_MBUS_FMT_AYUV8_1X32 +1</t>
    <phoneticPr fontId="3"/>
  </si>
  <si>
    <t>tt param3 case 7</t>
  </si>
  <si>
    <t>Same as above</t>
    <phoneticPr fontId="3"/>
  </si>
  <si>
    <t>[Format minimum value-1] 3.10.1.8</t>
    <rPh sb="8" eb="11">
      <t>Saishouchi</t>
    </rPh>
    <phoneticPr fontId="3"/>
  </si>
  <si>
    <t>V4L2_MBUS_FMT_ARGB8888_1X32 -1</t>
    <phoneticPr fontId="3"/>
  </si>
  <si>
    <t>tt param3 case 8</t>
  </si>
  <si>
    <t>[Format minimum value] 3.10.2.1</t>
    <rPh sb="8" eb="11">
      <t>Saishouchi</t>
    </rPh>
    <phoneticPr fontId="3"/>
  </si>
  <si>
    <t>tt param3 case 9</t>
  </si>
  <si>
    <t>[Format maximum value] 3.10.2.2</t>
    <rPh sb="8" eb="10">
      <t>Saidai</t>
    </rPh>
    <rPh sb="10" eb="11">
      <t>blood</t>
    </rPh>
    <phoneticPr fontId="3"/>
  </si>
  <si>
    <t>tt param3 case 10</t>
  </si>
  <si>
    <t>[Unsupported format] 3.10.2.3</t>
    <rPh sb="1" eb="2">
      <t>Hi</t>
    </rPh>
    <phoneticPr fontId="3"/>
  </si>
  <si>
    <t>tt param3 case 11</t>
  </si>
  <si>
    <t>3.10.2.4</t>
    <phoneticPr fontId="3"/>
  </si>
  <si>
    <t>Set the format for small items with v4l2_subdev_set_format(). After setting, get the format from the sub item using v4l2_subdev_get_format(). Compare setting format and acquisition format. Target PAD for setting acquisition: 1 Prerequisite: PAD0 is in the state of 3.10.2.1</t>
    <rPh sb="106" eb="108">
      <t>settings</t>
    </rPh>
    <rPh sb="108" eb="110">
      <t>stock</t>
    </rPh>
    <rPh sb="111" eb="113">
      <t>Taisho</t>
    </rPh>
    <phoneticPr fontId="3"/>
  </si>
  <si>
    <t>tt param3 case 12</t>
  </si>
  <si>
    <t>3.10.2.5</t>
    <phoneticPr fontId="3"/>
  </si>
  <si>
    <t>tt param3 case 13</t>
  </si>
  <si>
    <t>[Unsupported format] 3.10.2.6</t>
    <rPh sb="1" eb="2">
      <t>Hi</t>
    </rPh>
    <phoneticPr fontId="3"/>
  </si>
  <si>
    <t>V4L2_MBUS_FMT_Y8_1X8</t>
  </si>
  <si>
    <t>tt param3 case 14</t>
  </si>
  <si>
    <t>[Format maximum value +1] 3.10.2.7</t>
    <rPh sb="8" eb="11">
      <t>Saidaiichi</t>
    </rPh>
    <phoneticPr fontId="3"/>
  </si>
  <si>
    <t>tt param3 case 15</t>
  </si>
  <si>
    <t>[Format minimum value-1] 3.10.2.8</t>
    <rPh sb="8" eb="11">
      <t>Saishouchi</t>
    </rPh>
    <phoneticPr fontId="3"/>
  </si>
  <si>
    <t>tt param3 case 16</t>
  </si>
  <si>
    <t>[Format minimum value] 3.10.3.1</t>
    <rPh sb="8" eb="11">
      <t>Saishouchi</t>
    </rPh>
    <phoneticPr fontId="3"/>
  </si>
  <si>
    <t>tt param3 case 17</t>
  </si>
  <si>
    <t>[Format maximum value] 3.10.3.2</t>
    <rPh sb="8" eb="10">
      <t>Saidai</t>
    </rPh>
    <rPh sb="10" eb="11">
      <t>blood</t>
    </rPh>
    <phoneticPr fontId="3"/>
  </si>
  <si>
    <t>tt param3 case 18</t>
  </si>
  <si>
    <t>[Unsupported format] 3.10.3.3</t>
    <rPh sb="1" eb="2">
      <t>Hi</t>
    </rPh>
    <phoneticPr fontId="3"/>
  </si>
  <si>
    <t>tt param3 case 19</t>
  </si>
  <si>
    <t>3.10.3.4</t>
    <phoneticPr fontId="3"/>
  </si>
  <si>
    <t>Set the format for small items with v4l2_subdev_set_format(). After setting, get the format from the sub item using v4l2_subdev_get_format(). Compare setting format and acquisition format. Target PAD for setting acquisition: 1 [Prerequisite] Set the format of PAD0 to V4L2_MBUS_FMT_ARGB8888_1X32.</t>
    <rPh sb="106" eb="108">
      <t>settings</t>
    </rPh>
    <rPh sb="108" eb="110">
      <t>stock</t>
    </rPh>
    <rPh sb="111" eb="113">
      <t>Taisho</t>
    </rPh>
    <rPh sb="120" eb="122">
      <t>Zentei</t>
    </rPh>
    <phoneticPr fontId="3"/>
  </si>
  <si>
    <t>tt param3 case 20</t>
  </si>
  <si>
    <t>In the result log file, OK should be output as the result of the test number. If it is OK, you have confirmed 1) below. 1) The format after acquisition has changed to V4L2_MBUS_FMT_ARGB8888_1X32</t>
    <phoneticPr fontId="3"/>
  </si>
  <si>
    <t>Reason for writing [Premise] This test is to confirm that if different formats are set for PAD0 and 1 of UDS, the format of PAD0 will be set for PAD1. In this test, the format set for each PAD of UDS is as follows. UDS PAD0: V4L2_MBUS_FMT_ARGB8888_1X32 UDS PAD1: V4L2_MBUS_FMT_AYUV8_1X32</t>
    <rPh sb="1" eb="3">
      <t>Zentei</t>
    </rPh>
    <rPh sb="5" eb="7">
      <t>Kisai</t>
    </rPh>
    <rPh sb="7" eb="9">
      <t>Ryuuu</t>
    </rPh>
    <rPh sb="10" eb="11">
      <t>Hong</t>
    </rPh>
    <rPh sb="91" eb="92">
      <t>write</t>
    </rPh>
    <rPh sb="110" eb="111">
      <t>Too</t>
    </rPh>
    <phoneticPr fontId="3"/>
  </si>
  <si>
    <t>[Format maximum value +1] 3.10.3.5</t>
    <rPh sb="8" eb="11">
      <t>Saidaiichi</t>
    </rPh>
    <phoneticPr fontId="3"/>
  </si>
  <si>
    <t>tt param3 case 21</t>
  </si>
  <si>
    <t>In the result log file, OK should be output as the result of the test number. If it is OK, you have confirmed 1) below. 1) The format after acquisition has changed to V4L2_MBUS_FMT_AYUV8_1X32.</t>
  </si>
  <si>
    <t>[Format minimum value-1] 3.10.3.6</t>
    <rPh sb="8" eb="11">
      <t>Saishouchi</t>
    </rPh>
    <phoneticPr fontId="3"/>
  </si>
  <si>
    <t>tt param3 case 22</t>
  </si>
  <si>
    <t>[Format minimum value] 3.10.4.1</t>
    <rPh sb="8" eb="11">
      <t>Saishouchi</t>
    </rPh>
    <phoneticPr fontId="3"/>
  </si>
  <si>
    <t>tt param3 case 23</t>
  </si>
  <si>
    <t>[Format maximum value] 3.10.4.2</t>
    <rPh sb="8" eb="10">
      <t>Saidai</t>
    </rPh>
    <rPh sb="10" eb="11">
      <t>blood</t>
    </rPh>
    <phoneticPr fontId="3"/>
  </si>
  <si>
    <t>tt param3 case 24</t>
  </si>
  <si>
    <t>[Unsupported format] 3.10.4.3</t>
    <rPh sb="1" eb="2">
      <t>Hi</t>
    </rPh>
    <phoneticPr fontId="3"/>
  </si>
  <si>
    <t>tt param3 case 25</t>
  </si>
  <si>
    <t xml:space="preserve">
3.10.4.4</t>
    <phoneticPr fontId="3"/>
  </si>
  <si>
    <t>Set the format for small items with v4l2_subdev_set_format(). After setting, get the format from the sub item using v4l2_subdev_get_format(). Compare setting format and acquisition format. Target PAD for setting acquisition: 1 [Prerequisite] V4L2_MBUS_FMT_ARGB8888_1X32 must be set for PAD0.</t>
    <rPh sb="106" eb="108">
      <t>settings</t>
    </rPh>
    <rPh sb="108" eb="110">
      <t>stock</t>
    </rPh>
    <rPh sb="111" eb="113">
      <t>Taisho</t>
    </rPh>
    <rPh sb="120" eb="122">
      <t>Zentei</t>
    </rPh>
    <phoneticPr fontId="3"/>
  </si>
  <si>
    <t>tt param3 case 26</t>
  </si>
  <si>
    <t>Reason for writing [Premise] This test confirms that if a format different from BRU PAD0 is set, the format of BRU PAD0 will be set.</t>
    <rPh sb="1" eb="3">
      <t>Zentei</t>
    </rPh>
    <rPh sb="5" eb="7">
      <t>Kisai</t>
    </rPh>
    <rPh sb="7" eb="9">
      <t>Ryuuu</t>
    </rPh>
    <rPh sb="10" eb="11">
      <t>Hong</t>
    </rPh>
    <rPh sb="65" eb="67">
      <t>Kakunin</t>
    </rPh>
    <phoneticPr fontId="3"/>
  </si>
  <si>
    <t>3.10.4.5</t>
  </si>
  <si>
    <t>tt param3 case 27</t>
  </si>
  <si>
    <t>3.10.4.6</t>
  </si>
  <si>
    <t>Set the format for small items with v4l2_subdev_set_format(). After setting, get the format from the sub item using v4l2_subdev_get_format(). Compare setting format and acquisition format. Set V4L2_MBUS_FMT_ARGB8888_1X32 to PAD0 Target PAD for setting acquisition: 2</t>
    <rPh sb="139" eb="141">
      <t>settings</t>
    </rPh>
    <rPh sb="149" eb="151">
      <t>settings</t>
    </rPh>
    <rPh sb="151" eb="153">
      <t>stock</t>
    </rPh>
    <rPh sb="154" eb="156">
      <t>Taisho</t>
    </rPh>
    <phoneticPr fontId="3"/>
  </si>
  <si>
    <t>tt param3 case 28</t>
  </si>
  <si>
    <t>3.10.4.7</t>
  </si>
  <si>
    <t>tt param3 case 29</t>
  </si>
  <si>
    <t>3.10.4.8</t>
  </si>
  <si>
    <t>Set the format for small items with v4l2_subdev_set_format(). After setting, get the format from the sub item using v4l2_subdev_get_format(). Compare setting format and acquisition format. Set V4L2_MBUS_FMT_ARGB8888_1X32 to PAD0 Target PAD for setting acquisition: 3</t>
    <rPh sb="139" eb="141">
      <t>settings</t>
    </rPh>
    <rPh sb="149" eb="151">
      <t>settings</t>
    </rPh>
    <rPh sb="151" eb="153">
      <t>stock</t>
    </rPh>
    <rPh sb="154" eb="156">
      <t>Taisho</t>
    </rPh>
    <phoneticPr fontId="3"/>
  </si>
  <si>
    <t>tt param3 case 30</t>
  </si>
  <si>
    <t>3.10.4.9</t>
  </si>
  <si>
    <t>tt param3 case 31</t>
  </si>
  <si>
    <t>3.10.4.10</t>
  </si>
  <si>
    <t>Set the format for small items with v4l2_subdev_set_format(). After setting, get the format from the sub item using v4l2_subdev_get_format(). Compare setting format and acquisition format. Set V4L2_MBUS_FMT_ARGB8888_1X32 to PAD0 Target PAD for setting acquisition: 4</t>
    <rPh sb="139" eb="141">
      <t>settings</t>
    </rPh>
    <rPh sb="149" eb="151">
      <t>settings</t>
    </rPh>
    <rPh sb="151" eb="153">
      <t>stock</t>
    </rPh>
    <rPh sb="154" eb="156">
      <t>Taisho</t>
    </rPh>
    <phoneticPr fontId="3"/>
  </si>
  <si>
    <t>tt param3 case 32</t>
  </si>
  <si>
    <t>3.10.4.11</t>
  </si>
  <si>
    <t>tt param3 case 33</t>
  </si>
  <si>
    <t>3.10.4.12</t>
  </si>
  <si>
    <t>Set the format for small items with v4l2_subdev_set_format(). After setting, get the format from the sub item using v4l2_subdev_get_format(). Compare setting format and acquisition format. Set V4L2_MBUS_FMT_ARGB8888_1X32 to PAD0 Target PAD for setting acquisition: 5</t>
    <rPh sb="139" eb="141">
      <t>settings</t>
    </rPh>
    <rPh sb="149" eb="151">
      <t>settings</t>
    </rPh>
    <rPh sb="151" eb="153">
      <t>stock</t>
    </rPh>
    <rPh sb="154" eb="156">
      <t>Taisho</t>
    </rPh>
    <phoneticPr fontId="3"/>
  </si>
  <si>
    <t>tt param3 case 34</t>
  </si>
  <si>
    <t>3.10.4.13</t>
  </si>
  <si>
    <t>tt param3 case 35</t>
  </si>
  <si>
    <t>[Format maximum value +1] 3.10.4.14</t>
    <rPh sb="8" eb="11">
      <t>Saidaiichi</t>
    </rPh>
    <phoneticPr fontId="3"/>
  </si>
  <si>
    <t>tt param3 case 36</t>
  </si>
  <si>
    <t>[Format minimum value-1] 3.10.4.15</t>
    <rPh sb="8" eb="11">
      <t>Saishouchi</t>
    </rPh>
    <phoneticPr fontId="3"/>
  </si>
  <si>
    <t>tt param3 case 37</t>
  </si>
  <si>
    <t>[Format minimum value] 3.10.5.1</t>
    <rPh sb="8" eb="11">
      <t>Saishouchi</t>
    </rPh>
    <phoneticPr fontId="3"/>
  </si>
  <si>
    <t>tt param3 case 38</t>
  </si>
  <si>
    <t>[Format maximum value] 3.10.5.2</t>
    <rPh sb="8" eb="10">
      <t>Saidai</t>
    </rPh>
    <rPh sb="10" eb="11">
      <t>blood</t>
    </rPh>
    <phoneticPr fontId="3"/>
  </si>
  <si>
    <t>tt param3 case 39</t>
  </si>
  <si>
    <t>[Unsupported format] 3.10.5.3</t>
    <rPh sb="1" eb="2">
      <t>Hi</t>
    </rPh>
    <phoneticPr fontId="3"/>
  </si>
  <si>
    <t>tt param3 case 40</t>
  </si>
  <si>
    <t>3.10.5.4</t>
  </si>
  <si>
    <t>Set the format for small items with v4l2_subdev_set_format(). After setting, get the format from the sub item using v4l2_subdev_get_format(). Compare setting format and acquisition format. Set V4L2_MBUS_FMT_ARGB8888_1X32 to PAD0 Target PAD for setting acquisition: 1</t>
    <rPh sb="149" eb="151">
      <t>settings</t>
    </rPh>
    <rPh sb="151" eb="153">
      <t>stock</t>
    </rPh>
    <rPh sb="154" eb="156">
      <t>Taisho</t>
    </rPh>
    <phoneticPr fontId="3"/>
  </si>
  <si>
    <t>tt param3 case 41</t>
  </si>
  <si>
    <t>3.10.5.5</t>
  </si>
  <si>
    <t>tt param3 case 42</t>
  </si>
  <si>
    <t>[Format maximum value +1] 3.10.5.6</t>
    <rPh sb="8" eb="11">
      <t>Saidaiichi</t>
    </rPh>
    <phoneticPr fontId="3"/>
  </si>
  <si>
    <t>tt param3 case 43</t>
  </si>
  <si>
    <t>[Format minimum value -1] 3.10.5.7</t>
    <rPh sb="8" eb="11">
      <t>Saishouchi</t>
    </rPh>
    <phoneticPr fontId="3"/>
  </si>
  <si>
    <t>tt param3 case 44</t>
  </si>
  <si>
    <t>[Format minimum value] 3.10.6.1</t>
    <rPh sb="8" eb="11">
      <t>Saishouchi</t>
    </rPh>
    <phoneticPr fontId="3"/>
  </si>
  <si>
    <t>tt param3 case 45</t>
  </si>
  <si>
    <t>[Format maximum value] 3.10.6.2</t>
    <rPh sb="8" eb="10">
      <t>Saidai</t>
    </rPh>
    <rPh sb="10" eb="11">
      <t>blood</t>
    </rPh>
    <phoneticPr fontId="3"/>
  </si>
  <si>
    <t>tt param3 case 46</t>
  </si>
  <si>
    <t>[Unsupported format] 3.10.6.3</t>
    <rPh sb="1" eb="2">
      <t>Hi</t>
    </rPh>
    <phoneticPr fontId="3"/>
  </si>
  <si>
    <t>tt param3 case 47</t>
  </si>
  <si>
    <t>3.10.6.4</t>
    <phoneticPr fontId="3"/>
  </si>
  <si>
    <t>tt param3 case 48</t>
  </si>
  <si>
    <t>3.10.6.5</t>
    <phoneticPr fontId="3"/>
  </si>
  <si>
    <t>tt param3 case 49</t>
  </si>
  <si>
    <t>[Format maximum value +1] 3.10.6.6</t>
    <rPh sb="8" eb="11">
      <t>Saidaiichi</t>
    </rPh>
    <phoneticPr fontId="3"/>
  </si>
  <si>
    <t>tt param3 case 50</t>
  </si>
  <si>
    <t>[Format minimum value-1] 3.10.6.7</t>
    <rPh sb="8" eb="11">
      <t>Saishouchi</t>
    </rPh>
    <phoneticPr fontId="3"/>
  </si>
  <si>
    <t>tt param3 case 51</t>
  </si>
  <si>
    <t>[Width minimum value -1] 3.11.1.1</t>
    <rPh sb="1" eb="2">
      <t>hubba</t>
    </rPh>
    <rPh sb="3" eb="6">
      <t>Saishouchi</t>
    </rPh>
    <phoneticPr fontId="3"/>
  </si>
  <si>
    <t>tt param3 case 52</t>
  </si>
  <si>
    <t>In the result log file, OK should be output as the result of the test number. If it is OK, you have confirmed 1) below. 1) The width after acquisition has changed to 1.</t>
    <rPh sb="62" eb="64">
      <t>stock</t>
    </rPh>
    <rPh sb="64" eb="65">
      <t>Go</t>
    </rPh>
    <rPh sb="66" eb="67">
      <t>hubba</t>
    </rPh>
    <rPh sb="70" eb="71">
      <t>mosquito</t>
    </rPh>
    <phoneticPr fontId="3"/>
  </si>
  <si>
    <t>[Minimum width] 3.11.1.2</t>
    <rPh sb="1" eb="2">
      <t>hubba</t>
    </rPh>
    <rPh sb="3" eb="6">
      <t>Saishouchi</t>
    </rPh>
    <phoneticPr fontId="3"/>
  </si>
  <si>
    <t>tt param3 case 53</t>
  </si>
  <si>
    <t>[Maximum width] 3.11.1.3</t>
    <rPh sb="1" eb="2">
      <t>hubba</t>
    </rPh>
    <rPh sb="3" eb="6">
      <t>Saidaiichi</t>
    </rPh>
    <phoneticPr fontId="3"/>
  </si>
  <si>
    <t>tt param3 case 54</t>
  </si>
  <si>
    <t>[Maximum width +1] 3.11.1.4</t>
    <rPh sb="1" eb="2">
      <t>hubba</t>
    </rPh>
    <rPh sb="3" eb="6">
      <t>Saidaiichi</t>
    </rPh>
    <phoneticPr fontId="3"/>
  </si>
  <si>
    <t>tt param3 case 55</t>
  </si>
  <si>
    <t>In the result log file, OK should be output as the result of the test number. If it is OK, you have confirmed 1) below. 1) The width after acquisition has changed to 8190.</t>
    <rPh sb="62" eb="64">
      <t>stock</t>
    </rPh>
    <rPh sb="64" eb="65">
      <t>Go</t>
    </rPh>
    <rPh sb="66" eb="67">
      <t>hubba</t>
    </rPh>
    <rPh sb="73" eb="74">
      <t>mosquito</t>
    </rPh>
    <phoneticPr fontId="3"/>
  </si>
  <si>
    <t>3.11.1.5</t>
  </si>
  <si>
    <t>Set the format for small items with v4l2_subdev_set_format(). After setting, get the format from the sub item using v4l2_subdev_get_format(). Compare setting format and acquisition format. Target PAD for setting acquisition: 1 [Prerequisite] Set the width of PAD0 to 1920.</t>
    <rPh sb="106" eb="108">
      <t>settings</t>
    </rPh>
    <rPh sb="108" eb="110">
      <t>stock</t>
    </rPh>
    <rPh sb="111" eb="113">
      <t>Taisho</t>
    </rPh>
    <rPh sb="120" eb="122">
      <t>Zentei</t>
    </rPh>
    <phoneticPr fontId="3"/>
  </si>
  <si>
    <t>tt param3 case 56</t>
  </si>
  <si>
    <t>In the result log file, OK should be output as the result of the test number. If it is OK, you have confirmed 1) below. 1) The width after acquisition has changed to 1920.</t>
    <rPh sb="62" eb="64">
      <t>stock</t>
    </rPh>
    <rPh sb="64" eb="65">
      <t>Go</t>
    </rPh>
    <rPh sb="66" eb="67">
      <t>hubba</t>
    </rPh>
    <rPh sb="73" eb="74">
      <t>mosquito</t>
    </rPh>
    <phoneticPr fontId="3"/>
  </si>
  <si>
    <t>Reason for stating [Premise] This test confirms that if different widths are set for PAD0 and 1 of RPF, the width of PAD0 is set for PAD1.In this test, the width set for PAD of RPF is as follows. That's right. RPF PAD0: 1920 RPF PAD1: 100</t>
    <rPh sb="1" eb="3">
      <t>Zentei</t>
    </rPh>
    <rPh sb="5" eb="7">
      <t>Kisai</t>
    </rPh>
    <rPh sb="7" eb="9">
      <t>Ryuuu</t>
    </rPh>
    <rPh sb="10" eb="11">
      <t>Hong</t>
    </rPh>
    <phoneticPr fontId="3"/>
  </si>
  <si>
    <t>[Minimum height -1] 3.11.1.6</t>
    <rPh sb="1" eb="2">
      <t>hawk</t>
    </rPh>
    <rPh sb="4" eb="7">
      <t>Saishouchi</t>
    </rPh>
    <phoneticPr fontId="3"/>
  </si>
  <si>
    <t>tt param3 case 57</t>
  </si>
  <si>
    <t>In the result log file, OK should be output as the result of the test number. If it is OK, you have confirmed 1) below. 1) The height after acquisition has changed to 1.</t>
    <rPh sb="62" eb="64">
      <t>stock</t>
    </rPh>
    <rPh sb="64" eb="65">
      <t>Go</t>
    </rPh>
    <rPh sb="66" eb="67">
      <t>hawk</t>
    </rPh>
    <rPh sb="71" eb="72">
      <t>mosquito</t>
    </rPh>
    <phoneticPr fontId="3"/>
  </si>
  <si>
    <t>[Minimum height] 3.11.1.7</t>
    <rPh sb="1" eb="2">
      <t>hawk</t>
    </rPh>
    <rPh sb="4" eb="7">
      <t>Saishouchi</t>
    </rPh>
    <phoneticPr fontId="3"/>
  </si>
  <si>
    <t>tt param3 case 58</t>
  </si>
  <si>
    <t>[Maximum height] 3.11.1.8</t>
    <rPh sb="1" eb="2">
      <t>hawk</t>
    </rPh>
    <rPh sb="4" eb="7">
      <t>Saidaiichi</t>
    </rPh>
    <phoneticPr fontId="3"/>
  </si>
  <si>
    <t>tt param3 case 59</t>
  </si>
  <si>
    <t>[Maximum height +1] 3.11.1.9</t>
    <rPh sb="1" eb="2">
      <t>hawk</t>
    </rPh>
    <rPh sb="4" eb="7">
      <t>Saidaiichi</t>
    </rPh>
    <phoneticPr fontId="3"/>
  </si>
  <si>
    <t>tt param3 case 60</t>
  </si>
  <si>
    <t>In the result log file, OK should be output as the result of the test number. If it is OK, you have confirmed 1) below. 1) The height after acquisition has changed to 8190.</t>
    <rPh sb="62" eb="64">
      <t>stock</t>
    </rPh>
    <rPh sb="64" eb="65">
      <t>Go</t>
    </rPh>
    <rPh sb="66" eb="67">
      <t>hawk</t>
    </rPh>
    <rPh sb="74" eb="75">
      <t>mosquito</t>
    </rPh>
    <phoneticPr fontId="3"/>
  </si>
  <si>
    <t>3.11.1.10</t>
  </si>
  <si>
    <t>Set the format for small items with v4l2_subdev_set_format(). After setting, get the format from the sub item using v4l2_subdev_get_format(). Compare setting format and acquisition format. Set the height of PAD0 to 1080 Target PAD for setting acquisition: 1</t>
    <rPh sb="110" eb="111">
      <t>hawk</t>
    </rPh>
    <rPh sb="118" eb="120">
      <t>settings</t>
    </rPh>
    <rPh sb="128" eb="130">
      <t>settings</t>
    </rPh>
    <rPh sb="130" eb="132">
      <t>stock</t>
    </rPh>
    <rPh sb="133" eb="135">
      <t>Taisho</t>
    </rPh>
    <phoneticPr fontId="3"/>
  </si>
  <si>
    <t>tt param3 case 61</t>
  </si>
  <si>
    <t>In the result log file, OK should be output as the result of the test number. If it is OK, you have confirmed 1) below. 1) The height after acquisition has changed to 1080</t>
    <rPh sb="62" eb="64">
      <t>stock</t>
    </rPh>
    <rPh sb="64" eb="65">
      <t>Go</t>
    </rPh>
    <rPh sb="66" eb="67">
      <t>hawk</t>
    </rPh>
    <rPh sb="74" eb="75">
      <t>mosquito</t>
    </rPh>
    <phoneticPr fontId="3"/>
  </si>
  <si>
    <t>[Width minimum value -1] 3.11.2.1</t>
    <rPh sb="1" eb="2">
      <t>hubba</t>
    </rPh>
    <rPh sb="3" eb="6">
      <t>Saishouchi</t>
    </rPh>
    <phoneticPr fontId="3"/>
  </si>
  <si>
    <t>tt param3 case 62</t>
  </si>
  <si>
    <t>[Minimum width] 3.11.2.2</t>
    <rPh sb="1" eb="2">
      <t>hubba</t>
    </rPh>
    <rPh sb="3" eb="6">
      <t>Saishouchi</t>
    </rPh>
    <phoneticPr fontId="3"/>
  </si>
  <si>
    <t>tt param3 case 63</t>
  </si>
  <si>
    <t>[Maximum width] 3.11.2.3</t>
    <rPh sb="1" eb="2">
      <t>hubba</t>
    </rPh>
    <rPh sb="3" eb="6">
      <t>Saidaiichi</t>
    </rPh>
    <phoneticPr fontId="3"/>
  </si>
  <si>
    <t>tt param3 case 64</t>
  </si>
  <si>
    <t>[Maximum width +1] 3.11.2.4</t>
    <rPh sb="1" eb="2">
      <t>hubba</t>
    </rPh>
    <rPh sb="3" eb="6">
      <t>Saidaiichi</t>
    </rPh>
    <phoneticPr fontId="3"/>
  </si>
  <si>
    <t>tt param3 case 65</t>
  </si>
  <si>
    <t>3.11.2.5</t>
  </si>
  <si>
    <t>Set the format for small items with v4l2_subdev_set_format(). After setting, get the format from the sub item using v4l2_subdev_get_format(). Compare setting format and acquisition format. Set the width of PAD0 to 1920 Target PAD for setting acquisition: 1</t>
    <rPh sb="110" eb="111">
      <t>hubba</t>
    </rPh>
    <rPh sb="117" eb="119">
      <t>settings</t>
    </rPh>
    <rPh sb="127" eb="129">
      <t>settings</t>
    </rPh>
    <rPh sb="129" eb="131">
      <t>stock</t>
    </rPh>
    <rPh sb="132" eb="134">
      <t>Taisho</t>
    </rPh>
    <phoneticPr fontId="3"/>
  </si>
  <si>
    <t>tt param3 case 66</t>
  </si>
  <si>
    <t>[Minimum height -1] 3.11.2.6</t>
    <rPh sb="1" eb="2">
      <t>hawk</t>
    </rPh>
    <rPh sb="4" eb="7">
      <t>Saishouchi</t>
    </rPh>
    <phoneticPr fontId="3"/>
  </si>
  <si>
    <t>tt param3 case 67</t>
  </si>
  <si>
    <t>[Minimum height] 3.11.2.7</t>
    <rPh sb="1" eb="2">
      <t>hawk</t>
    </rPh>
    <rPh sb="4" eb="7">
      <t>Saishouchi</t>
    </rPh>
    <phoneticPr fontId="3"/>
  </si>
  <si>
    <t>tt param3 case 68</t>
  </si>
  <si>
    <t>[Maximum height] 3.11.2.8</t>
    <rPh sb="1" eb="2">
      <t>hawk</t>
    </rPh>
    <rPh sb="4" eb="7">
      <t>Saidaiichi</t>
    </rPh>
    <phoneticPr fontId="3"/>
  </si>
  <si>
    <t>tt param3 case 69</t>
  </si>
  <si>
    <t>[Maximum height +1] 3.11.2.9</t>
    <rPh sb="1" eb="2">
      <t>hawk</t>
    </rPh>
    <rPh sb="4" eb="7">
      <t>Saidaiichi</t>
    </rPh>
    <phoneticPr fontId="3"/>
  </si>
  <si>
    <t>tt param3 case 70</t>
  </si>
  <si>
    <t>3.11.2.10</t>
  </si>
  <si>
    <t>tt param3 case 71</t>
  </si>
  <si>
    <t>[Width minimum value -1] 3.11.3.1</t>
    <rPh sb="1" eb="2">
      <t>hubba</t>
    </rPh>
    <rPh sb="3" eb="6">
      <t>Saishouchi</t>
    </rPh>
    <phoneticPr fontId="3"/>
  </si>
  <si>
    <t>tt param3 case 72</t>
    <phoneticPr fontId="3"/>
  </si>
  <si>
    <t>In the result log file, OK should be output as the result of the test number. If it is OK, you have confirmed 1) below. 1) The width after acquisition has changed to 4.</t>
    <rPh sb="62" eb="64">
      <t>stock</t>
    </rPh>
    <rPh sb="64" eb="65">
      <t>Go</t>
    </rPh>
    <rPh sb="66" eb="67">
      <t>hubba</t>
    </rPh>
    <rPh sb="70" eb="71">
      <t>mosquito</t>
    </rPh>
    <phoneticPr fontId="3"/>
  </si>
  <si>
    <t>[Minimum width] 3.11.3.2</t>
    <rPh sb="1" eb="2">
      <t>hubba</t>
    </rPh>
    <rPh sb="3" eb="6">
      <t>Saishouchi</t>
    </rPh>
    <phoneticPr fontId="3"/>
  </si>
  <si>
    <t>tt param3 case 73</t>
    <phoneticPr fontId="3"/>
  </si>
  <si>
    <t>[Maximum width] 3.11.3.3</t>
    <rPh sb="1" eb="2">
      <t>hubba</t>
    </rPh>
    <rPh sb="3" eb="6">
      <t>Saidaiichi</t>
    </rPh>
    <phoneticPr fontId="3"/>
  </si>
  <si>
    <t>tt param3 case 76</t>
    <phoneticPr fontId="3"/>
  </si>
  <si>
    <t>[Maximum width +1] 3.11.3.4</t>
    <rPh sb="1" eb="2">
      <t>hubba</t>
    </rPh>
    <rPh sb="3" eb="6">
      <t>Saidaiichi</t>
    </rPh>
    <phoneticPr fontId="3"/>
  </si>
  <si>
    <t>tt param3 case 79</t>
    <phoneticPr fontId="3"/>
  </si>
  <si>
    <t>[Minimum height -1] 3.11.3.5</t>
    <rPh sb="1" eb="2">
      <t>hawk</t>
    </rPh>
    <rPh sb="4" eb="7">
      <t>Saishouchi</t>
    </rPh>
    <phoneticPr fontId="3"/>
  </si>
  <si>
    <t>tt param3 case 80</t>
    <phoneticPr fontId="3"/>
  </si>
  <si>
    <t>In the result log file, OK should be output as the result of the test number. If it is OK, you have confirmed 1) below. 1) The height after acquisition has changed to 4.</t>
    <rPh sb="62" eb="64">
      <t>stock</t>
    </rPh>
    <rPh sb="64" eb="65">
      <t>Go</t>
    </rPh>
    <rPh sb="66" eb="67">
      <t>hawk</t>
    </rPh>
    <rPh sb="71" eb="72">
      <t>mosquito</t>
    </rPh>
    <phoneticPr fontId="3"/>
  </si>
  <si>
    <t>[Minimum height] 3.11.3.6</t>
    <rPh sb="1" eb="2">
      <t>hawk</t>
    </rPh>
    <rPh sb="4" eb="7">
      <t>Saishouchi</t>
    </rPh>
    <phoneticPr fontId="3"/>
  </si>
  <si>
    <t>tt param3 case 81</t>
    <phoneticPr fontId="3"/>
  </si>
  <si>
    <t>[Maximum height] 3.11.3.7</t>
    <rPh sb="1" eb="2">
      <t>hawk</t>
    </rPh>
    <rPh sb="4" eb="7">
      <t>Saidaiichi</t>
    </rPh>
    <phoneticPr fontId="3"/>
  </si>
  <si>
    <t>tt param3 case 84</t>
    <phoneticPr fontId="3"/>
  </si>
  <si>
    <t>[Maximum height +1] 3.11.3.8</t>
    <rPh sb="1" eb="2">
      <t>hawk</t>
    </rPh>
    <rPh sb="4" eb="7">
      <t>Saidaiichi</t>
    </rPh>
    <phoneticPr fontId="3"/>
  </si>
  <si>
    <t>tt param3 case 87</t>
    <phoneticPr fontId="3"/>
  </si>
  <si>
    <t>[Width minimum value -1] 3.11.3.9</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</si>
  <si>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1 Prerequisite: PAD0 is in the state of 3.11.3.2</t>
    <rPh sb="106" eb="108">
      <t>settings</t>
    </rPh>
    <rPh sb="108" eb="110">
      <t>stock</t>
    </rPh>
    <rPh sb="111" eb="113">
      <t>Taisho</t>
    </rPh>
    <rPh sb="119" eb="121">
      <t>Zentei</t>
    </rPh>
    <rPh sb="137" eb="139">
      <t>Jotai</t>
    </rPh>
    <phoneticPr fontId="3"/>
  </si>
  <si>
    <t>tt param3 case 74</t>
    <phoneticPr fontId="3"/>
  </si>
  <si>
    <t>・For 3.11.3.1 to 3.11.3.8, PAD0 is the test target. ・For 3.11.3.9 to 3.11.3.16, PAD1 is the test target.</t>
    <phoneticPr fontId="3"/>
  </si>
  <si>
    <t>[Minimum width] 3.11.3.10</t>
    <rPh sb="1" eb="2">
      <t>hubba</t>
    </rPh>
    <rPh sb="3" eb="6">
      <t>Saishouchi</t>
    </rPh>
    <phoneticPr fontId="3"/>
  </si>
  <si>
    <t>Same as above: PAD0 is in the state of 3.11.3.2</t>
  </si>
  <si>
    <t>tt param3 case 75</t>
    <phoneticPr fontId="3"/>
  </si>
  <si>
    <t>[Maximum width] 3.11.3.11</t>
    <rPh sb="1" eb="2">
      <t>hubba</t>
    </rPh>
    <rPh sb="3" eb="6">
      <t>Saidaiichi</t>
    </rPh>
    <phoneticPr fontId="3"/>
  </si>
  <si>
    <t>Same as above: PAD0 is in the state of 3.11.3.3</t>
  </si>
  <si>
    <t>tt param3 case 77</t>
    <phoneticPr fontId="3"/>
  </si>
  <si>
    <t>[Maximum width +1] 3.11.3.12</t>
    <rPh sb="1" eb="2">
      <t>hubba</t>
    </rPh>
    <rPh sb="3" eb="6">
      <t>Saidaiichi</t>
    </rPh>
    <phoneticPr fontId="3"/>
  </si>
  <si>
    <t>tt param3 case 78</t>
    <phoneticPr fontId="3"/>
  </si>
  <si>
    <t>[Minimum height -1] 3.11.3.13</t>
    <rPh sb="1" eb="2">
      <t>hawk</t>
    </rPh>
    <rPh sb="4" eb="7">
      <t>Saishouchi</t>
    </rPh>
    <phoneticPr fontId="3"/>
  </si>
  <si>
    <t>Same as above: PAD0 is in the state of 3.11.3.6</t>
  </si>
  <si>
    <t>tt param3 case 82</t>
    <phoneticPr fontId="3"/>
  </si>
  <si>
    <t>[Minimum height] 3.11.3.14</t>
    <rPh sb="1" eb="2">
      <t>hawk</t>
    </rPh>
    <rPh sb="4" eb="7">
      <t>Saishouchi</t>
    </rPh>
    <phoneticPr fontId="3"/>
  </si>
  <si>
    <t>tt param3 case 83</t>
    <phoneticPr fontId="3"/>
  </si>
  <si>
    <t>[Maximum height] 3.11.3.15</t>
    <rPh sb="1" eb="2">
      <t>hawk</t>
    </rPh>
    <rPh sb="4" eb="7">
      <t>Saidaiichi</t>
    </rPh>
    <phoneticPr fontId="3"/>
  </si>
  <si>
    <t>Same as above: PAD0 is in the state of 3.11.3.7</t>
  </si>
  <si>
    <t>tt param3 case 85</t>
    <phoneticPr fontId="3"/>
  </si>
  <si>
    <t>[Maximum height +1] 3.11.3.16</t>
    <rPh sb="1" eb="2">
      <t>hawk</t>
    </rPh>
    <rPh sb="4" eb="7">
      <t>Saidaiichi</t>
    </rPh>
    <phoneticPr fontId="3"/>
  </si>
  <si>
    <t>tt param3 case 86</t>
    <phoneticPr fontId="3"/>
  </si>
  <si>
    <t>[Width minimum value -1] 3.11.4.1</t>
    <rPh sb="1" eb="2">
      <t>hubba</t>
    </rPh>
    <rPh sb="3" eb="6">
      <t>Saishouchi</t>
    </rPh>
    <phoneticPr fontId="3"/>
  </si>
  <si>
    <t>The minimum value for subdevices is 1. But the minimum value for the device is 2. Therefore, an error occurs when configuring the device.</t>
    <rPh sb="7" eb="10">
      <t>Saishouchi</t>
    </rPh>
    <rPh sb="23" eb="26">
      <t>Saishouchi</t>
    </rPh>
    <rPh sb="40" eb="42">
      <t>settings</t>
    </rPh>
    <phoneticPr fontId="3"/>
  </si>
  <si>
    <t>[Minimum width] 3.11.4.2</t>
    <rPh sb="1" eb="2">
      <t>hubba</t>
    </rPh>
    <rPh sb="3" eb="6">
      <t>Saishouchi</t>
    </rPh>
    <phoneticPr fontId="3"/>
  </si>
  <si>
    <t>[Maximum width] 3.11.4.3</t>
    <rPh sb="1" eb="2">
      <t>hubba</t>
    </rPh>
    <rPh sb="3" eb="6">
      <t>Saidaiichi</t>
    </rPh>
    <phoneticPr fontId="3"/>
  </si>
  <si>
    <t>[Maximum width +1] 3.11.4.4</t>
    <rPh sb="1" eb="2">
      <t>hubba</t>
    </rPh>
    <rPh sb="3" eb="6">
      <t>Saidaiichi</t>
    </rPh>
    <phoneticPr fontId="3"/>
  </si>
  <si>
    <t>[Minimum height] 3.11.4.5</t>
    <rPh sb="1" eb="2">
      <t>hawk</t>
    </rPh>
    <rPh sb="4" eb="7">
      <t>Saishouchi</t>
    </rPh>
    <phoneticPr fontId="3"/>
  </si>
  <si>
    <t>[Minimum height +1] 3.11.4.6</t>
    <rPh sb="1" eb="2">
      <t>hawk</t>
    </rPh>
    <rPh sb="4" eb="7">
      <t>Saishouchi</t>
    </rPh>
    <phoneticPr fontId="3"/>
  </si>
  <si>
    <t>[Maximum height] 3.11.4.7</t>
    <rPh sb="1" eb="2">
      <t>hawk</t>
    </rPh>
    <rPh sb="4" eb="7">
      <t>Saidaiichi</t>
    </rPh>
    <phoneticPr fontId="3"/>
  </si>
  <si>
    <t>[Maximum height +1] 3.11.4.8</t>
    <rPh sb="1" eb="2">
      <t>hawk</t>
    </rPh>
    <rPh sb="4" eb="7">
      <t>Saidaiichi</t>
    </rPh>
    <phoneticPr fontId="3"/>
  </si>
  <si>
    <t>[Width minimum value -1] 3.11.4.9</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</si>
  <si>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1</t>
    <rPh sb="106" eb="108">
      <t>settings</t>
    </rPh>
    <rPh sb="108" eb="110">
      <t>stock</t>
    </rPh>
    <rPh sb="111" eb="113">
      <t>Taisho</t>
    </rPh>
    <phoneticPr fontId="3"/>
  </si>
  <si>
    <t>[Minimum width] 3.11.4.10</t>
    <rPh sb="1" eb="2">
      <t>hubba</t>
    </rPh>
    <rPh sb="3" eb="6">
      <t>Saishouchi</t>
    </rPh>
    <phoneticPr fontId="3"/>
  </si>
  <si>
    <t>[Maximum width] 3.11.4.11</t>
    <rPh sb="1" eb="2">
      <t>hubba</t>
    </rPh>
    <rPh sb="3" eb="6">
      <t>Saidaiichi</t>
    </rPh>
    <phoneticPr fontId="3"/>
  </si>
  <si>
    <t>[Maximum width +1] 3.11.4.12</t>
    <rPh sb="1" eb="2">
      <t>hubba</t>
    </rPh>
    <rPh sb="3" eb="6">
      <t>Saidaiichi</t>
    </rPh>
    <phoneticPr fontId="3"/>
  </si>
  <si>
    <t>[Minimum height -1] 3.11.4.13</t>
    <rPh sb="1" eb="2">
      <t>hawk</t>
    </rPh>
    <rPh sb="4" eb="7">
      <t>Saishouchi</t>
    </rPh>
    <phoneticPr fontId="3"/>
  </si>
  <si>
    <t>[Minimum height] 3.11.4.14</t>
    <rPh sb="1" eb="2">
      <t>hawk</t>
    </rPh>
    <rPh sb="4" eb="7">
      <t>Saishouchi</t>
    </rPh>
    <phoneticPr fontId="3"/>
  </si>
  <si>
    <t>[Maximum height] 3.11.4.15</t>
    <rPh sb="1" eb="2">
      <t>hawk</t>
    </rPh>
    <rPh sb="4" eb="7">
      <t>Saidaiichi</t>
    </rPh>
    <phoneticPr fontId="3"/>
  </si>
  <si>
    <t>[Maximum height +1] 3.11.4.16</t>
    <rPh sb="1" eb="2">
      <t>hawk</t>
    </rPh>
    <rPh sb="4" eb="7">
      <t>Saidaiichi</t>
    </rPh>
    <phoneticPr fontId="3"/>
  </si>
  <si>
    <t>[Width minimum value -1] 3.11.4.17</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</si>
  <si>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2</t>
    <rPh sb="106" eb="108">
      <t>settings</t>
    </rPh>
    <rPh sb="108" eb="110">
      <t>stock</t>
    </rPh>
    <rPh sb="111" eb="113">
      <t>Taisho</t>
    </rPh>
    <phoneticPr fontId="3"/>
  </si>
  <si>
    <t>[Minimum width] 3.11.4.18</t>
    <rPh sb="1" eb="2">
      <t>hubba</t>
    </rPh>
    <rPh sb="3" eb="6">
      <t>Saishouchi</t>
    </rPh>
    <phoneticPr fontId="3"/>
  </si>
  <si>
    <t>[Maximum width] 3.11.4.19</t>
    <rPh sb="1" eb="2">
      <t>hubba</t>
    </rPh>
    <rPh sb="3" eb="6">
      <t>Saidaiichi</t>
    </rPh>
    <phoneticPr fontId="3"/>
  </si>
  <si>
    <t>[Width maximum value +1] 3.11.4.20</t>
    <rPh sb="1" eb="2">
      <t>hubba</t>
    </rPh>
    <rPh sb="3" eb="6">
      <t>Saidaiichi</t>
    </rPh>
    <phoneticPr fontId="3"/>
  </si>
  <si>
    <t>[Minimum height -1] 3.11.4.21</t>
    <rPh sb="1" eb="2">
      <t>hawk</t>
    </rPh>
    <rPh sb="4" eb="7">
      <t>Saishouchi</t>
    </rPh>
    <phoneticPr fontId="3"/>
  </si>
  <si>
    <t>[Minimum height] 3.11.4.22</t>
    <rPh sb="1" eb="2">
      <t>hawk</t>
    </rPh>
    <rPh sb="4" eb="7">
      <t>Saishouchi</t>
    </rPh>
    <phoneticPr fontId="3"/>
  </si>
  <si>
    <t>[Maximum height] 3.11.4.23</t>
    <rPh sb="1" eb="2">
      <t>hawk</t>
    </rPh>
    <rPh sb="4" eb="7">
      <t>Saidaiichi</t>
    </rPh>
    <phoneticPr fontId="3"/>
  </si>
  <si>
    <t>[Maximum height +1] 3.11.4.24</t>
    <rPh sb="1" eb="2">
      <t>hawk</t>
    </rPh>
    <rPh sb="4" eb="7">
      <t>Saidaiichi</t>
    </rPh>
    <phoneticPr fontId="3"/>
  </si>
  <si>
    <t>[Width minimum value -1] 3.11.4.25</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</si>
  <si>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3</t>
    <rPh sb="106" eb="108">
      <t>settings</t>
    </rPh>
    <rPh sb="108" eb="110">
      <t>stock</t>
    </rPh>
    <rPh sb="111" eb="113">
      <t>Taisho</t>
    </rPh>
    <phoneticPr fontId="3"/>
  </si>
  <si>
    <t>[Minimum width] 3.11.4.26</t>
    <rPh sb="1" eb="2">
      <t>hubba</t>
    </rPh>
    <rPh sb="3" eb="6">
      <t>Saishouchi</t>
    </rPh>
    <phoneticPr fontId="3"/>
  </si>
  <si>
    <t>[Maximum width] 3.11.4.27</t>
    <rPh sb="1" eb="2">
      <t>hubba</t>
    </rPh>
    <rPh sb="3" eb="6">
      <t>Saidaiichi</t>
    </rPh>
    <phoneticPr fontId="3"/>
  </si>
  <si>
    <t>[Maximum width +1] 3.11.4.28</t>
    <rPh sb="1" eb="2">
      <t>hubba</t>
    </rPh>
    <rPh sb="3" eb="6">
      <t>Saidaiichi</t>
    </rPh>
    <phoneticPr fontId="3"/>
  </si>
  <si>
    <t>[Minimum height] 3.11.4.29</t>
    <rPh sb="1" eb="2">
      <t>hawk</t>
    </rPh>
    <rPh sb="4" eb="7">
      <t>Saishouchi</t>
    </rPh>
    <phoneticPr fontId="3"/>
  </si>
  <si>
    <t>[Minimum height +1] 3.11.4.30</t>
    <rPh sb="1" eb="2">
      <t>hawk</t>
    </rPh>
    <rPh sb="4" eb="7">
      <t>Saishouchi</t>
    </rPh>
    <phoneticPr fontId="3"/>
  </si>
  <si>
    <t>[Maximum height] 3.11.4.31</t>
    <rPh sb="1" eb="2">
      <t>hawk</t>
    </rPh>
    <rPh sb="4" eb="7">
      <t>Saidaiichi</t>
    </rPh>
    <phoneticPr fontId="3"/>
  </si>
  <si>
    <t>[Maximum height +1] 3.11.4.32</t>
    <rPh sb="1" eb="2">
      <t>hawk</t>
    </rPh>
    <rPh sb="4" eb="7">
      <t>Saidaiichi</t>
    </rPh>
    <phoneticPr fontId="3"/>
  </si>
  <si>
    <t>[Width minimum value -1] 3.11.4.33</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</si>
  <si>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4</t>
    <rPh sb="106" eb="108">
      <t>settings</t>
    </rPh>
    <rPh sb="108" eb="110">
      <t>stock</t>
    </rPh>
    <rPh sb="111" eb="113">
      <t>Taisho</t>
    </rPh>
    <phoneticPr fontId="3"/>
  </si>
  <si>
    <t>[Minimum width] 3.11.4.34</t>
    <rPh sb="1" eb="2">
      <t>hubba</t>
    </rPh>
    <rPh sb="3" eb="6">
      <t>Saishouchi</t>
    </rPh>
    <phoneticPr fontId="3"/>
  </si>
  <si>
    <t>[Maximum width] 3.11.4.35</t>
    <rPh sb="1" eb="2">
      <t>hubba</t>
    </rPh>
    <rPh sb="3" eb="6">
      <t>Saidaiichi</t>
    </rPh>
    <phoneticPr fontId="3"/>
  </si>
  <si>
    <t>[Width maximum value +1] 3.11.4.36</t>
    <rPh sb="1" eb="2">
      <t>hubba</t>
    </rPh>
    <rPh sb="3" eb="6">
      <t>Saidaiichi</t>
    </rPh>
    <phoneticPr fontId="3"/>
  </si>
  <si>
    <t>[Minimum height -1] 3.11.4.37</t>
    <rPh sb="1" eb="2">
      <t>hawk</t>
    </rPh>
    <rPh sb="4" eb="7">
      <t>Saishouchi</t>
    </rPh>
    <phoneticPr fontId="3"/>
  </si>
  <si>
    <t>[Minimum height] 3.11.4.38</t>
    <rPh sb="1" eb="2">
      <t>hawk</t>
    </rPh>
    <rPh sb="4" eb="7">
      <t>Saishouchi</t>
    </rPh>
    <phoneticPr fontId="3"/>
  </si>
  <si>
    <t>[Maximum height] 3.11.4.39</t>
    <rPh sb="1" eb="2">
      <t>hawk</t>
    </rPh>
    <rPh sb="4" eb="7">
      <t>Saidaiichi</t>
    </rPh>
    <phoneticPr fontId="3"/>
  </si>
  <si>
    <t>[Maximum height +1] 3.11.4.40</t>
    <rPh sb="1" eb="2">
      <t>hawk</t>
    </rPh>
    <rPh sb="4" eb="7">
      <t>Saidaiichi</t>
    </rPh>
    <phoneticPr fontId="3"/>
  </si>
  <si>
    <t>[Width minimum value -1] 3.11.4.41</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</si>
  <si>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5</t>
    <rPh sb="106" eb="108">
      <t>settings</t>
    </rPh>
    <rPh sb="108" eb="110">
      <t>stock</t>
    </rPh>
    <rPh sb="111" eb="113">
      <t>Taisho</t>
    </rPh>
    <phoneticPr fontId="3"/>
  </si>
  <si>
    <t>[Minimum width] 3.11.4.42</t>
    <rPh sb="1" eb="2">
      <t>hubba</t>
    </rPh>
    <rPh sb="3" eb="6">
      <t>Saishouchi</t>
    </rPh>
    <phoneticPr fontId="3"/>
  </si>
  <si>
    <t>[Maximum width] 3.11.4.43</t>
    <rPh sb="1" eb="2">
      <t>hubba</t>
    </rPh>
    <rPh sb="3" eb="6">
      <t>Saidaiichi</t>
    </rPh>
    <phoneticPr fontId="3"/>
  </si>
  <si>
    <t>[Maximum width +1] 3.11.4.44</t>
    <rPh sb="1" eb="2">
      <t>hubba</t>
    </rPh>
    <rPh sb="3" eb="6">
      <t>Saidaiichi</t>
    </rPh>
    <phoneticPr fontId="3"/>
  </si>
  <si>
    <t>[Minimum height] 3.11.4.45</t>
    <rPh sb="1" eb="2">
      <t>hawk</t>
    </rPh>
    <rPh sb="4" eb="7">
      <t>Saishouchi</t>
    </rPh>
    <phoneticPr fontId="3"/>
  </si>
  <si>
    <t>[Minimum height +1] 3.11.4.46</t>
    <rPh sb="1" eb="2">
      <t>hawk</t>
    </rPh>
    <rPh sb="4" eb="7">
      <t>Saishouchi</t>
    </rPh>
    <phoneticPr fontId="3"/>
  </si>
  <si>
    <t>[Maximum height] 3.11.4.47</t>
    <rPh sb="1" eb="2">
      <t>hawk</t>
    </rPh>
    <rPh sb="4" eb="7">
      <t>Saidaiichi</t>
    </rPh>
    <phoneticPr fontId="3"/>
  </si>
  <si>
    <t>[Maximum height +1] 3.11.4.48</t>
    <rPh sb="1" eb="2">
      <t>hawk</t>
    </rPh>
    <rPh sb="4" eb="7">
      <t>Saidaiichi</t>
    </rPh>
    <phoneticPr fontId="3"/>
  </si>
  <si>
    <t>[Width minimum value -1] 3.11.5.1</t>
    <rPh sb="1" eb="2">
      <t>hubba</t>
    </rPh>
    <rPh sb="3" eb="6">
      <t>Saishouchi</t>
    </rPh>
    <phoneticPr fontId="3"/>
  </si>
  <si>
    <t>[Minimum width] 3.11.5.2</t>
    <rPh sb="1" eb="2">
      <t>hubba</t>
    </rPh>
    <rPh sb="3" eb="6">
      <t>Saishouchi</t>
    </rPh>
    <phoneticPr fontId="3"/>
  </si>
  <si>
    <t>[Maximum width] 3.11.5.3</t>
    <rPh sb="1" eb="2">
      <t>hubba</t>
    </rPh>
    <rPh sb="3" eb="6">
      <t>Saidaiichi</t>
    </rPh>
    <phoneticPr fontId="3"/>
  </si>
  <si>
    <t>[Maximum width +1] 3.11.5.4</t>
    <rPh sb="1" eb="2">
      <t>hubba</t>
    </rPh>
    <rPh sb="3" eb="6">
      <t>Saidaiichi</t>
    </rPh>
    <phoneticPr fontId="3"/>
  </si>
  <si>
    <t>3.11.5.5</t>
    <phoneticPr fontId="3"/>
  </si>
  <si>
    <t>[Minimum height -1] 3.11.5.6</t>
    <rPh sb="1" eb="2">
      <t>hawk</t>
    </rPh>
    <rPh sb="4" eb="7">
      <t>Saishouchi</t>
    </rPh>
    <phoneticPr fontId="3"/>
  </si>
  <si>
    <t>After issuing v4l2_subdev_set_format(), issue v4l2_subdev_get_format() and check the settings. Target PAD: 0</t>
    <rPh sb="24" eb="26">
      <t>Hakkou</t>
    </rPh>
    <rPh sb="26" eb="27">
      <t>Go</t>
    </rPh>
    <rPh sb="53" eb="55">
      <t>Hakkou</t>
    </rPh>
    <rPh sb="57" eb="59">
      <t>settings</t>
    </rPh>
    <rPh sb="59" eb="61">
      <t>Naiyou</t>
    </rPh>
    <rPh sb="62" eb="64">
      <t>Kakunin</t>
    </rPh>
    <rPh sb="68" eb="70">
      <t>Taisho</t>
    </rPh>
    <phoneticPr fontId="3"/>
  </si>
  <si>
    <t>[Minimum height] 3.11.5.7</t>
    <rPh sb="1" eb="2">
      <t>hawk</t>
    </rPh>
    <rPh sb="4" eb="7">
      <t>Saishouchi</t>
    </rPh>
    <phoneticPr fontId="3"/>
  </si>
  <si>
    <t>[Maximum height] 3.11.5.8</t>
    <rPh sb="1" eb="2">
      <t>hawk</t>
    </rPh>
    <rPh sb="4" eb="7">
      <t>Saidaiichi</t>
    </rPh>
    <phoneticPr fontId="3"/>
  </si>
  <si>
    <t>[Maximum height +1] 3.11.5.9</t>
    <rPh sb="1" eb="2">
      <t>hawk</t>
    </rPh>
    <rPh sb="4" eb="7">
      <t>Saidaiichi</t>
    </rPh>
    <phoneticPr fontId="3"/>
  </si>
  <si>
    <t>3.11.5.10</t>
  </si>
  <si>
    <t>[Width minimum value -1] 3.11.6.1</t>
    <rPh sb="1" eb="2">
      <t>hubba</t>
    </rPh>
    <rPh sb="3" eb="6">
      <t>Saishouchi</t>
    </rPh>
    <phoneticPr fontId="3"/>
  </si>
  <si>
    <t>[Minimum width] 3.11.6.2</t>
    <rPh sb="1" eb="2">
      <t>hubba</t>
    </rPh>
    <rPh sb="3" eb="6">
      <t>Saishouchi</t>
    </rPh>
    <phoneticPr fontId="3"/>
  </si>
  <si>
    <t>[Maximum height] 3.11.6.3</t>
    <rPh sb="1" eb="2">
      <t>hawk</t>
    </rPh>
    <rPh sb="4" eb="7">
      <t>Saidaiichi</t>
    </rPh>
    <phoneticPr fontId="3"/>
  </si>
  <si>
    <t>[Maximum height +1] 3.11.6.4</t>
    <rPh sb="1" eb="2">
      <t>hawk</t>
    </rPh>
    <rPh sb="4" eb="7">
      <t>Saidaiichi</t>
    </rPh>
    <phoneticPr fontId="3"/>
  </si>
  <si>
    <t>3.11.6.5</t>
  </si>
  <si>
    <t>[Minimum height] 3.11.6.6</t>
    <rPh sb="1" eb="2">
      <t>hawk</t>
    </rPh>
    <rPh sb="4" eb="7">
      <t>Saishouchi</t>
    </rPh>
    <phoneticPr fontId="3"/>
  </si>
  <si>
    <t>[Minimum height +1] 3.11.6.7</t>
    <rPh sb="1" eb="2">
      <t>hawk</t>
    </rPh>
    <rPh sb="4" eb="6">
      <t>Saisho</t>
    </rPh>
    <rPh sb="6" eb="7">
      <t>blood</t>
    </rPh>
    <phoneticPr fontId="3"/>
  </si>
  <si>
    <t>[Maximum height] 3.11.6.8</t>
    <rPh sb="1" eb="2">
      <t>hawk</t>
    </rPh>
    <rPh sb="4" eb="7">
      <t>Saidaiichi</t>
    </rPh>
    <phoneticPr fontId="3"/>
  </si>
  <si>
    <t>[Maximum height +1] 3.11.6.9</t>
    <rPh sb="1" eb="2">
      <t>hawk</t>
    </rPh>
    <rPh sb="4" eb="7">
      <t>Saidaiichi</t>
    </rPh>
    <phoneticPr fontId="3"/>
  </si>
  <si>
    <t>3.11.6.10</t>
  </si>
  <si>
    <t>12. Parameter test 3 (subdevice) (other than format, width, and height)</t>
    <phoneticPr fontId="3"/>
  </si>
  <si>
    <t>RPF of VSPB</t>
    <phoneticPr fontId="3"/>
  </si>
  <si>
    <t>Connections other than RPF0</t>
    <rPh sb="4" eb="6">
      <t>Mussel</t>
    </rPh>
    <rPh sb="7" eb="9">
      <t>Setzoku</t>
    </rPh>
    <phoneticPr fontId="3"/>
  </si>
  <si>
    <t>3.4.1.1</t>
  </si>
  <si>
    <t>RPF0 not connected. Connect to WPF from RPF1 and run</t>
    <rPh sb="4" eb="6">
      <t>Setzoku</t>
    </rPh>
    <rPh sb="19" eb="21">
      <t>Setzoku</t>
    </rPh>
    <rPh sb="23" eb="25">
      <t>Jikko</t>
    </rPh>
    <phoneticPr fontId="3"/>
  </si>
  <si>
    <t>In the result log file, OK should be output as the result of the test number. If it is OK, you have confirmed 1) below. 1) Performing VIDIOC_STREAMON in RPF, then WPF, and getting an error in his VIDIOC_STREAMON issued to WPF. Error number: 22</t>
    <rPh sb="70" eb="71">
      <t>Jun</t>
    </rPh>
    <rPh sb="88" eb="89">
      <t>Okona</t>
    </rPh>
    <rPh sb="95" eb="97">
      <t>Hakkou</t>
    </rPh>
    <rPh sb="131" eb="133">
      <t>bangou</t>
    </rPh>
    <phoneticPr fontId="3"/>
  </si>
  <si>
    <t>Input/output size 1280x720 Input/output format V4L2_PIX_FMT_NV12M Routing RPF--&gt;WPF</t>
    <rPh sb="1" eb="3">
      <t>Shutsuryoku</t>
    </rPh>
    <phoneticPr fontId="3"/>
  </si>
  <si>
    <t>3.4.1.2</t>
    <phoneticPr fontId="3"/>
  </si>
  <si>
    <t>No RPF0 connection, connect and run from RPF2 to WPF</t>
    <rPh sb="4" eb="6">
      <t>Setzoku</t>
    </rPh>
    <rPh sb="19" eb="21">
      <t>Setzoku</t>
    </rPh>
    <rPh sb="23" eb="25">
      <t>Jikko</t>
    </rPh>
    <phoneticPr fontId="3"/>
  </si>
  <si>
    <t>In the result log file, OK should be output as the result of the test number. If it is OK, you have confirmed 1) below. 1) Performing VIDIOC_STREAMON in RPF, then WPF, and getting an error in his VIDIOC_STREAMON issued to WPF. Error number: 22</t>
    <phoneticPr fontId="3"/>
  </si>
  <si>
    <t>Input/output size 1280x720 Input/output format V4L2_PIX_FMT_NV12M Routing RPF--&gt;WPF</t>
    <phoneticPr fontId="3"/>
  </si>
  <si>
    <t>3.4.1.3</t>
    <phoneticPr fontId="3"/>
  </si>
  <si>
    <t>No RPF0 connection, connect and run from RPF3 to WPF</t>
    <rPh sb="4" eb="6">
      <t>Setzoku</t>
    </rPh>
    <rPh sb="19" eb="21">
      <t>Setzoku</t>
    </rPh>
    <rPh sb="23" eb="25">
      <t>Jikko</t>
    </rPh>
    <phoneticPr fontId="3"/>
  </si>
  <si>
    <t>crop even number specification</t>
    <rPh sb="5" eb="7">
      <t>Guusuu</t>
    </rPh>
    <rPh sb="7" eb="9">
      <t>city</t>
    </rPh>
    <phoneticPr fontId="3"/>
  </si>
  <si>
    <t>3.5.1.1</t>
    <phoneticPr fontId="3"/>
  </si>
  <si>
    <t xml:space="preserve">After issuing v4l2_subdev_set_selection(V4L2_SEL_TGT_CROP) to rpf under the following conditions, issue v4l2_subdev_get_selection(V4L2_SEL_TGT_CROP) and compare the values. Input image: format.width = 1280; format.height = 768; format.code = V4L2_MBUS_FMT_AYUV8_1X32; Specified when CROP: rect.left = 0; rect.top = 0; rect.width = 800; rect.height = 600;
</t>
    <rPh sb="0" eb="2">
      <t>squid</t>
    </rPh>
    <rPh sb="3" eb="5">
      <t>Jouken</t>
    </rPh>
    <rPh sb="10" eb="11">
      <t>Thailand</t>
    </rPh>
    <rPh sb="58" eb="60">
      <t>Hakkou</t>
    </rPh>
    <rPh sb="60" eb="61">
      <t>Go</t>
    </rPh>
    <rPh sb="107" eb="109">
      <t>Hakkou</t>
    </rPh>
    <rPh sb="111" eb="112">
      <t>Atai</t>
    </rPh>
    <rPh sb="113" eb="115">
      <t>Hikaku</t>
    </rPh>
    <rPh sb="119" eb="121">
      <t>New York</t>
    </rPh>
    <rPh sb="121" eb="123">
      <t>Gazou</t>
    </rPh>
    <rPh sb="217" eb="218">
      <t>Ji</t>
    </rPh>
    <rPh sb="218" eb="220">
      <t>city</t>
    </rPh>
    <phoneticPr fontId="3"/>
  </si>
  <si>
    <t>In the result log file, OK should be output as the result of the test number. If it is OK, you have confirmed 1) below. 1) The value obtained by get_selection() must be the value set by set_selection()</t>
    <rPh sb="77" eb="79">
      <t>stock</t>
    </rPh>
    <rPh sb="79" eb="80">
      <t>blood</t>
    </rPh>
    <rPh sb="97" eb="99">
      <t>settings</t>
    </rPh>
    <rPh sb="99" eb="100">
      <t>blood</t>
    </rPh>
    <phoneticPr fontId="3"/>
  </si>
  <si>
    <t>Input size 1280x768 640x480 Output size 1280x768 Input/output format V4L2_PIX_FMT_NV12M Routing RPF-&gt;BRU-&gt;WPF Synthesis start position BRU PAD 0 (0, 0) BRU PAD 1 (50, 50)</t>
    <rPh sb="25" eb="27">
      <t>Shutsuryoku</t>
    </rPh>
    <phoneticPr fontId="3"/>
  </si>
  <si>
    <t>crop odd number specification (YUV)</t>
    <rPh sb="5" eb="7">
      <t>Kisuu</t>
    </rPh>
    <rPh sb="7" eb="9">
      <t>city</t>
    </rPh>
    <phoneticPr fontId="3"/>
  </si>
  <si>
    <t>3.5.2.1</t>
    <phoneticPr fontId="3"/>
  </si>
  <si>
    <t xml:space="preserve">After issuing v4l2_subdev_set_selection(V4L2_SEL_TGT_CROP) to rpf under the following conditions, issue v4l2_subdev_get_selection(V4L2_SEL_TGT_CROP) and compare the values. Input image: format.width = 1280; format.height = 768; format.code = V4L2_MBUS_FMT_AYUV8_1X32; Specified when CROP: rect.left = 1; rect.top = 1; rect.width = 799; rect.height = 599;
</t>
    <rPh sb="0" eb="2">
      <t>squid</t>
    </rPh>
    <rPh sb="3" eb="5">
      <t>Jouken</t>
    </rPh>
    <rPh sb="10" eb="11">
      <t>Thailand</t>
    </rPh>
    <rPh sb="58" eb="60">
      <t>Hakkou</t>
    </rPh>
    <rPh sb="60" eb="61">
      <t>Go</t>
    </rPh>
    <rPh sb="107" eb="109">
      <t>Hakkou</t>
    </rPh>
    <rPh sb="111" eb="112">
      <t>Atai</t>
    </rPh>
    <rPh sb="113" eb="115">
      <t>Hikaku</t>
    </rPh>
    <rPh sb="119" eb="121">
      <t>New York</t>
    </rPh>
    <rPh sb="121" eb="123">
      <t>Gazou</t>
    </rPh>
    <rPh sb="217" eb="218">
      <t>Ji</t>
    </rPh>
    <rPh sb="218" eb="220">
      <t>city</t>
    </rPh>
    <phoneticPr fontId="3"/>
  </si>
  <si>
    <t>In the result log file, OK should be output as the result of the test number. If it is OK, you have confirmed 1) below. 1) The value obtained by get_selection() is the value set by set_selection() rounded to a multiple of 2. rect.left = 2; rect.top = 2; rect.width = 798; rect.height = 598;</t>
    <rPh sb="77" eb="79">
      <t>stock</t>
    </rPh>
    <rPh sb="79" eb="80">
      <t>blood</t>
    </rPh>
    <rPh sb="97" eb="99">
      <t>settings</t>
    </rPh>
    <rPh sb="99" eb="100">
      <t>blood</t>
    </rPh>
    <rPh sb="103" eb="105">
      <t>Baisou</t>
    </rPh>
    <rPh sb="112" eb="113">
      <t>Atai</t>
    </rPh>
    <phoneticPr fontId="3"/>
  </si>
  <si>
    <t>Input size 1280x768 640x480 Output size 1280x768 Input/output format V4L2_PIX_FMT_NV12M Routing RPF-&gt;BRU-&gt;WPF Synthesis start position BRU PAD 0 (0, 0) BRU PAD 1 (50, 50)</t>
    <phoneticPr fontId="3"/>
  </si>
  <si>
    <t>crop odd number specification (RGB)</t>
    <rPh sb="5" eb="7">
      <t>Kisuu</t>
    </rPh>
    <rPh sb="7" eb="9">
      <t>city</t>
    </rPh>
    <phoneticPr fontId="3"/>
  </si>
  <si>
    <t>3.5.3.1</t>
    <phoneticPr fontId="3"/>
  </si>
  <si>
    <t xml:space="preserve">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1; rect.top = 1; rect.width = 799; rect.height = 599;
</t>
    <rPh sb="0" eb="2">
      <t>squid</t>
    </rPh>
    <rPh sb="3" eb="5">
      <t>Jouken</t>
    </rPh>
    <rPh sb="10" eb="11">
      <t>Thailand</t>
    </rPh>
    <rPh sb="58" eb="60">
      <t>Hakkou</t>
    </rPh>
    <rPh sb="60" eb="61">
      <t>Go</t>
    </rPh>
    <rPh sb="107" eb="109">
      <t>Hakkou</t>
    </rPh>
    <rPh sb="111" eb="112">
      <t>Atai</t>
    </rPh>
    <rPh sb="113" eb="115">
      <t>Hikaku</t>
    </rPh>
    <rPh sb="119" eb="121">
      <t>New York</t>
    </rPh>
    <rPh sb="121" eb="123">
      <t>Gazou</t>
    </rPh>
    <rPh sb="219" eb="220">
      <t>Ji</t>
    </rPh>
    <rPh sb="220" eb="222">
      <t>city</t>
    </rPh>
    <phoneticPr fontId="3"/>
  </si>
  <si>
    <t>Input size 1280x768 640x480 Output size 1280x768 Input/output format V4L2_PIX_FMT_ARGB32 Routing RPF-&gt;BRU-&gt;WPF Synthesis start position BRU PAD 0 (0, 0) BRU PAD 1 (50, 50)</t>
    <phoneticPr fontId="3"/>
  </si>
  <si>
    <t xml:space="preserve"> </t>
    <phoneticPr fontId="3"/>
  </si>
  <si>
    <t>crop out of range</t>
    <rPh sb="5" eb="7">
      <t>Hani</t>
    </rPh>
    <rPh sb="7" eb="8">
      <t>guy</t>
    </rPh>
    <phoneticPr fontId="3"/>
  </si>
  <si>
    <t>[left, top maximum value +1] 3.5.4.1</t>
    <rPh sb="10" eb="13">
      <t>Saidaiichi</t>
    </rPh>
    <phoneticPr fontId="3"/>
  </si>
  <si>
    <t xml:space="preserve">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1279; rect.top = 767; rect.width = 10; rect.height = 10;
</t>
    <rPh sb="0" eb="2">
      <t>squid</t>
    </rPh>
    <rPh sb="3" eb="5">
      <t>Jouken</t>
    </rPh>
    <rPh sb="10" eb="11">
      <t>Thailand</t>
    </rPh>
    <rPh sb="58" eb="60">
      <t>Hakkou</t>
    </rPh>
    <rPh sb="60" eb="61">
      <t>Go</t>
    </rPh>
    <rPh sb="107" eb="109">
      <t>Hakkou</t>
    </rPh>
    <rPh sb="111" eb="112">
      <t>Atai</t>
    </rPh>
    <rPh sb="113" eb="115">
      <t>Hikaku</t>
    </rPh>
    <rPh sb="119" eb="121">
      <t>New York</t>
    </rPh>
    <rPh sb="121" eb="123">
      <t>Gazou</t>
    </rPh>
    <rPh sb="219" eb="220">
      <t>Ji</t>
    </rPh>
    <rPh sb="220" eb="222">
      <t>city</t>
    </rPh>
    <phoneticPr fontId="3"/>
  </si>
  <si>
    <t>In the result log file, OK should be output as the result of the test number. If it is OK, you have confirmed 1) below. 1) The value obtained by get_selection() is a value that has been modified to fit the set_selection() setting value within the image range. rect.left = 1278; rect.top = 766; rect.width = 2; rect.height = 2;</t>
    <rPh sb="77" eb="79">
      <t>stock</t>
    </rPh>
    <rPh sb="79" eb="80">
      <t>blood</t>
    </rPh>
    <rPh sb="97" eb="99">
      <t>settings</t>
    </rPh>
    <rPh sb="99" eb="100">
      <t>blood</t>
    </rPh>
    <rPh sb="101" eb="103">
      <t>Gazou</t>
    </rPh>
    <rPh sb="103" eb="106">
      <t>Haninai</t>
    </rPh>
    <rPh sb="106" eb="107">
      <t>Yes</t>
    </rPh>
    <rPh sb="110" eb="112">
      <t>Shuusei</t>
    </rPh>
    <rPh sb="115" eb="116">
      <t>Atai</t>
    </rPh>
    <phoneticPr fontId="3"/>
  </si>
  <si>
    <t>[Left, top maximum value] 3.5.4.2</t>
    <rPh sb="10" eb="13">
      <t>Saidaiichi</t>
    </rPh>
    <phoneticPr fontId="3"/>
  </si>
  <si>
    <t xml:space="preserve">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1278; rect.top = 766; rect.width = 2; rect.height = 2;
</t>
    <phoneticPr fontId="3"/>
  </si>
  <si>
    <t>In the result log file, OK should be output as the result of the test number. If it is OK, you have confirmed 1) below. 1) The value obtained by get_selection() must be the value set by set_selection().</t>
    <rPh sb="77" eb="79">
      <t>stock</t>
    </rPh>
    <rPh sb="79" eb="80">
      <t>blood</t>
    </rPh>
    <rPh sb="97" eb="99">
      <t>settings</t>
    </rPh>
    <rPh sb="99" eb="100">
      <t>blood</t>
    </rPh>
    <phoneticPr fontId="3"/>
  </si>
  <si>
    <t>Input size 1280x768 640x480 Output size 1280x768 Input/output format V4L2_PIX_FMT_ARGB32 Routing RPF-&gt;BRU-&gt;WPF Synthesis start position BRU PAD 0 (0, 0) BRU PAD 1 (50, 50)</t>
  </si>
  <si>
    <t>[Left, top minimum value] 3.5.4.3</t>
    <rPh sb="10" eb="13">
      <t>Saishouchi</t>
    </rPh>
    <phoneticPr fontId="3"/>
  </si>
  <si>
    <t>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0; rect.top = 0; rect.width = 0; rect.height = 0;</t>
    <phoneticPr fontId="3"/>
  </si>
  <si>
    <t>[Left, top minimum value -1] 3.5.4.4</t>
    <rPh sb="10" eb="13">
      <t>Saishouchi</t>
    </rPh>
    <phoneticPr fontId="3"/>
  </si>
  <si>
    <t>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-1; rect.top = -1; rect.width = 0; rect.height = 0 ;</t>
    <phoneticPr fontId="3"/>
  </si>
  <si>
    <t>In the result log file, OK should be output as the result of the test number. If it is OK, you have confirmed 1) below. 1) The value obtained by get_selection() is a value that has been modified to fit the set_selection() setting value within the image range. rect.left = 1278; rect.top = 766; rect.width = 0; rect.height = 0;</t>
    <rPh sb="77" eb="79">
      <t>stock</t>
    </rPh>
    <rPh sb="79" eb="80">
      <t>blood</t>
    </rPh>
    <rPh sb="97" eb="99">
      <t>settings</t>
    </rPh>
    <rPh sb="99" eb="100">
      <t>blood</t>
    </rPh>
    <rPh sb="101" eb="103">
      <t>Gazou</t>
    </rPh>
    <rPh sb="103" eb="106">
      <t>Haninai</t>
    </rPh>
    <rPh sb="106" eb="107">
      <t>Yes</t>
    </rPh>
    <rPh sb="110" eb="112">
      <t>Shuusei</t>
    </rPh>
    <rPh sb="115" eb="116">
      <t>Atai</t>
    </rPh>
    <phoneticPr fontId="3"/>
  </si>
  <si>
    <t>Composite size Normal composite position Normal</t>
    <rPh sb="0" eb="2">
      <t>Gosei</t>
    </rPh>
    <rPh sb="6" eb="8">
      <t>Seijo</t>
    </rPh>
    <rPh sb="9" eb="11">
      <t>Gosei</t>
    </rPh>
    <rPh sb="11" eb="13">
      <t>Ichi</t>
    </rPh>
    <rPh sb="14" eb="16">
      <t>Seijo</t>
    </rPh>
    <phoneticPr fontId="3"/>
  </si>
  <si>
    <t>3.6.1.1</t>
    <phoneticPr fontId="3"/>
  </si>
  <si>
    <t xml:space="preserve">When composing two images, issue v4l2_subdev_set_selection(V4L2_SEL_TGT_COMPOSE) to pad1 of bru under the following conditions, then issue v4l2_subdev_get_selection(V4L2_SEL_TGT_COMPOSE) and compare the values. (The pad format has already been set.) Input image 1: width = 1280, height = 768 Input image 2: width = 800, height = 600 COMPOSE specification: rect.left = 10; rect.top = 10; rect.width = 800; rect.height = 600;
</t>
    <rPh sb="0" eb="2">
      <t>Gazou</t>
    </rPh>
    <rPh sb="4" eb="5">
      <t>My</t>
    </rPh>
    <rPh sb="5" eb="7">
      <t>Gosei</t>
    </rPh>
    <rPh sb="9" eb="11">
      <t>squid</t>
    </rPh>
    <rPh sb="12" eb="14">
      <t>Jouken</t>
    </rPh>
    <rPh sb="25" eb="26">
      <t>Thailand</t>
    </rPh>
    <rPh sb="76" eb="78">
      <t>Hakkou</t>
    </rPh>
    <rPh sb="78" eb="79">
      <t>Go</t>
    </rPh>
    <rPh sb="128" eb="130">
      <t>Hakkou</t>
    </rPh>
    <rPh sb="132" eb="133">
      <t>Atai</t>
    </rPh>
    <rPh sb="134" eb="136">
      <t>Hikaku</t>
    </rPh>
    <rPh sb="152" eb="154">
      <t>settings</t>
    </rPh>
    <rPh sb="154" eb="155">
      <t>Z</t>
    </rPh>
    <rPh sb="161" eb="163">
      <t>New York</t>
    </rPh>
    <rPh sb="163" eb="165">
      <t>Gazou</t>
    </rPh>
    <rPh sb="239" eb="241">
      <t>city</t>
    </rPh>
    <phoneticPr fontId="3"/>
  </si>
  <si>
    <t>In the result log file, OK should be output as the result of the test number. If it is OK, you have confirmed 1) below. 1) The same value can be obtained when get_selection() as when set_selection()</t>
    <rPh sb="77" eb="78">
      <t>Ji</t>
    </rPh>
    <rPh sb="95" eb="96">
      <t>Toki</t>
    </rPh>
    <rPh sb="97" eb="98">
      <t>Ona</t>
    </rPh>
    <rPh sb="99" eb="100">
      <t>Atai</t>
    </rPh>
    <rPh sb="101" eb="103">
      <t>stock</t>
    </rPh>
    <phoneticPr fontId="3"/>
  </si>
  <si>
    <t>Input size 1280x768 800x600 Output size 1280x768 Input/output format V4L2_PIX_FMT_NV12M Routing RPF-&gt;BRU-&gt;WPF Synthesis start position See left</t>
    <rPh sb="99" eb="101">
      <t>Saki</t>
    </rPh>
    <rPh sb="101" eb="103">
      <t>Sanshou</t>
    </rPh>
    <phoneticPr fontId="3"/>
  </si>
  <si>
    <t>Composite size Normal composite position Abnormal</t>
    <rPh sb="0" eb="2">
      <t>Gosei</t>
    </rPh>
    <rPh sb="6" eb="8">
      <t>Seijo</t>
    </rPh>
    <rPh sb="9" eb="11">
      <t>Gosei</t>
    </rPh>
    <rPh sb="11" eb="13">
      <t>Ichi</t>
    </rPh>
    <rPh sb="14" eb="16">
      <t>Ijou</t>
    </rPh>
    <phoneticPr fontId="3"/>
  </si>
  <si>
    <t>3.6.1.2</t>
    <phoneticPr fontId="3"/>
  </si>
  <si>
    <t xml:space="preserve">When composing two images, issue v4l2_subdev_set_selection(V4L2_SEL_TGT_COMPOSE) to pad1 of bru under the following conditions, then issue v4l2_subdev_get_selection(V4L2_SEL_TGT_COMPOSE) and compare the values. (The pad format has already been set.) Input image 1: width = 1280, height = 768 Input image 2: width = 800, height = 600 COMPOSE specification: rect.left = -1; rect.top = -1; rect .width = 800; rect.height = 600;
</t>
    <rPh sb="0" eb="2">
      <t>Gazou</t>
    </rPh>
    <rPh sb="4" eb="5">
      <t>My</t>
    </rPh>
    <rPh sb="5" eb="7">
      <t>Gosei</t>
    </rPh>
    <rPh sb="9" eb="11">
      <t>squid</t>
    </rPh>
    <rPh sb="12" eb="14">
      <t>Jouken</t>
    </rPh>
    <rPh sb="25" eb="26">
      <t>Thailand</t>
    </rPh>
    <rPh sb="76" eb="78">
      <t>Hakkou</t>
    </rPh>
    <rPh sb="78" eb="79">
      <t>Go</t>
    </rPh>
    <rPh sb="128" eb="130">
      <t>Hakkou</t>
    </rPh>
    <rPh sb="132" eb="133">
      <t>Atai</t>
    </rPh>
    <rPh sb="134" eb="136">
      <t>Hikaku</t>
    </rPh>
    <rPh sb="152" eb="154">
      <t>settings</t>
    </rPh>
    <rPh sb="154" eb="155">
      <t>Z</t>
    </rPh>
    <rPh sb="161" eb="163">
      <t>New York</t>
    </rPh>
    <rPh sb="163" eb="165">
      <t>Gazou</t>
    </rPh>
    <rPh sb="239" eb="241">
      <t>city</t>
    </rPh>
    <phoneticPr fontId="3"/>
  </si>
  <si>
    <t xml:space="preserve">In the result log file, OK should be output as the result of the test number. If it is OK, you have confirmed 1) below. 1) At the time of get_selection(), the value at set_selection() has changed as follows. rect.left = 1279; rect.top = 767; rect.width = 800; rect.height = 600;
</t>
    <rPh sb="77" eb="78">
      <t>Ji</t>
    </rPh>
    <rPh sb="95" eb="96">
      <t>Toki</t>
    </rPh>
    <rPh sb="97" eb="98">
      <t>Atai</t>
    </rPh>
    <rPh sb="99" eb="101">
      <t>squid</t>
    </rPh>
    <rPh sb="102" eb="103">
      <t>mosquito</t>
    </rPh>
    <phoneticPr fontId="3"/>
  </si>
  <si>
    <t>Input size 1280x768 800x600 Output size 1280x768 Input/output format V4L2_PIX_FMT_NV12M Routing RPF-&gt;BRU-&gt;WPF Synthesis start position See left ・When PCL was created, it was assumed to be (0,0), but it was rounded to unsigned int type in the driver. Therefore, the result shown on the left is obtained. (Equivalent behavior to vsp1)</t>
    <rPh sb="99" eb="101">
      <t>Saki</t>
    </rPh>
    <rPh sb="101" eb="103">
      <t>Sanshou</t>
    </rPh>
    <rPh sb="109" eb="111">
      <t>success</t>
    </rPh>
    <rPh sb="136" eb="137">
      <t>Naka</t>
    </rPh>
    <rPh sb="151" eb="152">
      <t>Kata</t>
    </rPh>
    <rPh sb="153" eb="154">
      <t>Maru</t>
    </rPh>
    <rPh sb="160" eb="162">
      <t>Saki</t>
    </rPh>
    <rPh sb="162" eb="164">
      <t>Kekka</t>
    </rPh>
    <rPh sb="174" eb="176">
      <t>Doutou</t>
    </rPh>
    <rPh sb="177" eb="179">
      <t>Dosa</t>
    </rPh>
    <phoneticPr fontId="3"/>
  </si>
  <si>
    <t>Composite size Abnormal composite position Normal</t>
    <rPh sb="0" eb="2">
      <t>Gosei</t>
    </rPh>
    <rPh sb="6" eb="8">
      <t>Ijou</t>
    </rPh>
    <rPh sb="9" eb="11">
      <t>Gosei</t>
    </rPh>
    <rPh sb="11" eb="13">
      <t>Ichi</t>
    </rPh>
    <rPh sb="14" eb="16">
      <t>Seijo</t>
    </rPh>
    <phoneticPr fontId="3"/>
  </si>
  <si>
    <t>3.6.1.3</t>
    <phoneticPr fontId="3"/>
  </si>
  <si>
    <t xml:space="preserve">When composing two images, issue v4l2_subdev_set_selection(V4L2_SEL_TGT_COMPOSE) to pad1 of bru under the following conditions, then issue v4l2_subdev_get_selection(V4L2_SEL_TGT_COMPOSE) and compare the values. (The pad format has already been set.) Input image 1: width = 1280, height = 768 Input image 2: width = 800, height = 600 COMPOSE specification: rect.left = 10; rect.top = 10; rect.width = 700; rect.height = 500;
</t>
    <rPh sb="0" eb="2">
      <t>Gazou</t>
    </rPh>
    <rPh sb="4" eb="5">
      <t>My</t>
    </rPh>
    <rPh sb="5" eb="7">
      <t>Gosei</t>
    </rPh>
    <rPh sb="9" eb="11">
      <t>squid</t>
    </rPh>
    <rPh sb="12" eb="14">
      <t>Jouken</t>
    </rPh>
    <rPh sb="25" eb="26">
      <t>Thailand</t>
    </rPh>
    <rPh sb="76" eb="78">
      <t>Hakkou</t>
    </rPh>
    <rPh sb="78" eb="79">
      <t>Go</t>
    </rPh>
    <rPh sb="128" eb="130">
      <t>Hakkou</t>
    </rPh>
    <rPh sb="132" eb="133">
      <t>Atai</t>
    </rPh>
    <rPh sb="134" eb="136">
      <t>Hikaku</t>
    </rPh>
    <rPh sb="152" eb="154">
      <t>settings</t>
    </rPh>
    <rPh sb="154" eb="155">
      <t>Z</t>
    </rPh>
    <rPh sb="161" eb="163">
      <t>New York</t>
    </rPh>
    <rPh sb="163" eb="165">
      <t>Gazou</t>
    </rPh>
    <rPh sb="239" eb="241">
      <t>city</t>
    </rPh>
    <phoneticPr fontId="3"/>
  </si>
  <si>
    <t>In the result log file, OK should be output as the result of the test number. If it is OK, you have confirmed 1) below. 1) The value obtained by get_selection() can be determined from the set_selection() setting value and must be as follows. rect.left = 10; rect.top = 10; rect.width = 800; rect.height = 600;</t>
    <rPh sb="77" eb="79">
      <t>stock</t>
    </rPh>
    <rPh sb="79" eb="80">
      <t>blood</t>
    </rPh>
    <rPh sb="97" eb="99">
      <t>settings</t>
    </rPh>
    <rPh sb="99" eb="100">
      <t>blood</t>
    </rPh>
    <rPh sb="102" eb="103">
      <t>Wa</t>
    </rPh>
    <rPh sb="106" eb="108">
      <t>oyster</t>
    </rPh>
    <phoneticPr fontId="3"/>
  </si>
  <si>
    <t>3.6.2.1</t>
    <phoneticPr fontId="3"/>
  </si>
  <si>
    <t>For BRU PAD0 to 4, perform compositing processing when the input format is inconsistent. BRU PAD0 : V4L2_PIX_FMT_ARGB32 BRU PAD1 : V4L2_PIX_FMT_ARGB32 BRU PAD2 : V4L2_PIX_FMT_NV12M BRU PAD3 : V4L2_PIX_FMT_NV12M BRU PAD4 : V4L2_PIX_FMT_NV12M</t>
    <rPh sb="15" eb="17">
      <t>New York</t>
    </rPh>
    <rPh sb="24" eb="27">
      <t>Futouitsu</t>
    </rPh>
    <rPh sb="27" eb="29">
      <t>Jotai</t>
    </rPh>
    <rPh sb="31" eb="33">
      <t>Gosei</t>
    </rPh>
    <rPh sb="33" eb="35">
      <t>Shori</t>
    </rPh>
    <rPh sb="36" eb="38">
      <t>Gissi</t>
    </rPh>
    <phoneticPr fontId="3"/>
  </si>
  <si>
    <t>In the result log file, OK should be output as the result of the test number. If it is OK, you have confirmed 1) below. 1) An error occurs with VIDIOC_STREAMON. Error number: 32</t>
    <rPh sb="91" eb="93">
      <t>bangou</t>
    </rPh>
    <phoneticPr fontId="3"/>
  </si>
  <si>
    <t>Input size 1280x720</t>
    <rPh sb="0" eb="2">
      <t>New York</t>
    </rPh>
    <phoneticPr fontId="3"/>
  </si>
  <si>
    <t>16x magnification</t>
    <rPh sb="2" eb="3">
      <t>by</t>
    </rPh>
    <rPh sb="3" eb="5">
      <t>Kakudai</t>
    </rPh>
    <phoneticPr fontId="3"/>
  </si>
  <si>
    <t>[Maximum scaling ratio] 3.7.1.1</t>
    <rPh sb="1" eb="3">
      <t>Kakshuku</t>
    </rPh>
    <rPh sb="3" eb="4">
      <t>Ritsu</t>
    </rPh>
    <rPh sb="5" eb="8">
      <t>Saidaiichi</t>
    </rPh>
    <phoneticPr fontId="3"/>
  </si>
  <si>
    <t>Use media-ctl to issue v4l2_subdev_set_format(), which sets the input image size to PAD0 of the UDS and the output image size to PAD1 of the UDS. Input image: width = 80, height = 80 Output image: width = 1280, height = 1280 Route: RPF -&gt; UDS -&gt; WPF</t>
    <rPh sb="23" eb="25">
      <t>New York</t>
    </rPh>
    <rPh sb="25" eb="27">
      <t>Gazou</t>
    </rPh>
    <rPh sb="40" eb="42">
      <t>Shutsuryoku</t>
    </rPh>
    <rPh sb="42" eb="44">
      <t>Gazou</t>
    </rPh>
    <rPh sb="48" eb="50">
      <t>settings</t>
    </rPh>
    <rPh sb="77" eb="79">
      <t>Hakkou</t>
    </rPh>
    <rPh sb="84" eb="86">
      <t>New York</t>
    </rPh>
    <rPh sb="86" eb="88">
      <t>Gazou</t>
    </rPh>
    <rPh sb="114" eb="116">
      <t>Shutsuryoku</t>
    </rPh>
    <rPh sb="116" eb="118">
      <t>Gazou</t>
    </rPh>
    <phoneticPr fontId="3"/>
  </si>
  <si>
    <t>tt param2uds case 1</t>
    <phoneticPr fontId="3"/>
  </si>
  <si>
    <t>In the result log file, OK should be output as the result of the test number. If it is OK, you have confirmed 1) below. 1) The checksum value of the output image must be the same as the checksum value obtained in advance.</t>
    <phoneticPr fontId="3"/>
  </si>
  <si>
    <t>Input/output size Refer to left Input/output format V4L2_PIX_FMT_ARGB32 Routing Refer to left</t>
    <rPh sb="1" eb="3">
      <t>Shutsuryoku</t>
    </rPh>
    <rPh sb="8" eb="10">
      <t>Saki</t>
    </rPh>
    <rPh sb="10" eb="12">
      <t>Sanshou</t>
    </rPh>
    <rPh sb="14" eb="16">
      <t>Shutsuryoku</t>
    </rPh>
    <rPh sb="50" eb="52">
      <t>Saki</t>
    </rPh>
    <rPh sb="52" eb="54">
      <t>Sanshou</t>
    </rPh>
    <phoneticPr fontId="3"/>
  </si>
  <si>
    <t>1/16 reduction</t>
    <rPh sb="4" eb="6">
      <t>Shukusho</t>
    </rPh>
    <phoneticPr fontId="3"/>
  </si>
  <si>
    <t>[Minimum scaling ratio] 3.7.2.1</t>
    <rPh sb="1" eb="3">
      <t>Kakshuku</t>
    </rPh>
    <rPh sb="3" eb="4">
      <t>Ritsu</t>
    </rPh>
    <rPh sb="4" eb="5">
      <t>Schkritz</t>
    </rPh>
    <rPh sb="5" eb="8">
      <t>Saishouchi</t>
    </rPh>
    <phoneticPr fontId="3"/>
  </si>
  <si>
    <t>Use media-ctl to issue v4l2_subdev_set_format(), which sets the input image size to PAD0 of the UDS and the output image size to PAD1 of the UDS. Input image: width = 1280, height = 1280 Output image: width = 80, height = 80 Route: RPF -&gt; UDS -&gt; WPF</t>
    <rPh sb="23" eb="25">
      <t>New York</t>
    </rPh>
    <rPh sb="25" eb="27">
      <t>Gazou</t>
    </rPh>
    <rPh sb="40" eb="42">
      <t>Shutsuryoku</t>
    </rPh>
    <rPh sb="42" eb="44">
      <t>Gazou</t>
    </rPh>
    <rPh sb="48" eb="50">
      <t>settings</t>
    </rPh>
    <rPh sb="77" eb="79">
      <t>Hakkou</t>
    </rPh>
    <rPh sb="84" eb="86">
      <t>New York</t>
    </rPh>
    <rPh sb="86" eb="88">
      <t>Gazou</t>
    </rPh>
    <rPh sb="118" eb="120">
      <t>Shutsuryoku</t>
    </rPh>
    <rPh sb="120" eb="122">
      <t>Gazou</t>
    </rPh>
    <phoneticPr fontId="3"/>
  </si>
  <si>
    <t>tt param2uds case 2</t>
  </si>
  <si>
    <t>Input/output size Refer to the left Input/output format V4L2_PIX_FMT_ARGB32 Routing Refer to the left ・To be exact, due to calculation errors, 1/16&lt;Reduction rate 1/15.999=&lt;Reduction rate*15.999 ≒ 0xFFFF/0x1000</t>
    <rPh sb="57" eb="59">
      <t>Seikaku</t>
    </rPh>
    <rPh sb="62" eb="64">
      <t>Keisan</t>
    </rPh>
    <rPh sb="64" eb="66">
      <t>Gosa</t>
    </rPh>
    <rPh sb="76" eb="78">
      <t>Shukusho</t>
    </rPh>
    <rPh sb="78" eb="79">
      <t>Ritsu</t>
    </rPh>
    <rPh sb="90" eb="92">
      <t>Shukusho</t>
    </rPh>
    <rPh sb="92" eb="93">
      <t>Ritsu</t>
    </rPh>
    <phoneticPr fontId="3"/>
  </si>
  <si>
    <t>13. Iterative testing and memory leak testing</t>
  </si>
  <si>
    <t>repeat test</t>
    <rPh sb="0" eb="1">
      <t>nine</t>
    </rPh>
    <rPh sb="2" eb="3">
      <t>Kae</t>
    </rPh>
    <phoneticPr fontId="3"/>
  </si>
  <si>
    <t>ioctl</t>
    <phoneticPr fontId="3"/>
  </si>
  <si>
    <t>QBUF, DQBUF repeat</t>
    <phoneticPr fontId="3"/>
  </si>
  <si>
    <t>normal</t>
  </si>
  <si>
    <t>4.1.1.1</t>
    <phoneticPr fontId="3"/>
  </si>
  <si>
    <t>Execute QBUF and DQBUF 1050 times in a row in STREAMON state (no wait) Image processing is format conversion from RPF to WPF</t>
    <rPh sb="9" eb="11">
      <t>Jotai</t>
    </rPh>
    <rPh sb="23" eb="25">
      <t>Renzoku</t>
    </rPh>
    <rPh sb="32" eb="34">
      <t>Jikko</t>
    </rPh>
    <phoneticPr fontId="3"/>
  </si>
  <si>
    <t>mac run test_loop.mac</t>
    <phoneticPr fontId="3"/>
  </si>
  <si>
    <t>- In the result log file, OK is output as the result of the test number. If it is OK, you have confirmed 1) and 2) below. 1) The return values ​​of all APIs are normal values. 2) The hash value of the output image must match the hash value obtained in advance. The fluctuation in free memory capacity during playback or after repeated execution is less than 1MB. To be. The reason it is not 0MB is because the kernel also uses memory. - To check the free memory capacity, check CmaFree among the items displayed by cat /proc/meminfo.The number of repetitions is often 1MB because it is secured in units of page size (4K) in one reservation. /4K = 250 times (or more)</t>
    <rPh sb="190" eb="192">
      <t>The situation</t>
    </rPh>
    <phoneticPr fontId="3"/>
  </si>
  <si>
    <t>・Input/output size 1280x720 ・Input format V4L2_PIX_FMT_ARGB32 ・Output format V4L2_PIX_FMT_NV12M ・Routing RPF=&gt;WPF ・CmaFree value Before test: 403480 kB After test: 403388 kB</t>
    <rPh sb="2" eb="3">
      <t>Schutz</t>
    </rPh>
    <rPh sb="48" eb="50">
      <t>Shutsuryoku</t>
    </rPh>
    <rPh sb="102" eb="103">
      <t>blood</t>
    </rPh>
    <rPh sb="108" eb="109">
      <t>Mae</t>
    </rPh>
    <rPh sb="124" eb="125">
      <t>Go</t>
    </rPh>
    <phoneticPr fontId="3"/>
  </si>
  <si>
    <t>QBUF, DQBUF repetition (8ms wait)</t>
    <phoneticPr fontId="3"/>
  </si>
  <si>
    <t>4.1.1.2</t>
    <phoneticPr fontId="3"/>
  </si>
  <si>
    <t>Execute QBUF and DQBUF 500 times in a row in STREAMON state (8ms wait before QBUF) Image processing is format conversion from RPF to WPF</t>
    <rPh sb="23" eb="25">
      <t>Renzoku</t>
    </rPh>
    <rPh sb="31" eb="33">
      <t>Jikko</t>
    </rPh>
    <rPh sb="40" eb="41">
      <t>Mae</t>
    </rPh>
    <phoneticPr fontId="3"/>
  </si>
  <si>
    <t>Same as above・CmaFree value Before test: 403388 kB After test: 403388 kB</t>
    <rPh sb="0" eb="2">
      <t>Dojo</t>
    </rPh>
    <phoneticPr fontId="3"/>
  </si>
  <si>
    <t>QBUF, DQBUF repetition (16ms wait)</t>
    <phoneticPr fontId="3"/>
  </si>
  <si>
    <t>4.1.1.3</t>
  </si>
  <si>
    <t>Execute QBUF and DQBUF 500 times in a row in STREAMON state (16ms wait before QBUF) Image processing is format conversion from RPF to WPF</t>
    <rPh sb="23" eb="25">
      <t>Renzoku</t>
    </rPh>
    <rPh sb="31" eb="33">
      <t>Jikko</t>
    </rPh>
    <rPh sb="40" eb="41">
      <t>Mae</t>
    </rPh>
    <phoneticPr fontId="3"/>
  </si>
  <si>
    <t>QBUF, DQBUF repetition (32ms wait)</t>
    <phoneticPr fontId="3"/>
  </si>
  <si>
    <t>4.1.1.4</t>
  </si>
  <si>
    <t>Execute QBUF and DQBUF 500 times in a row in STREAMON state (32ms wait before QBUF) Image processing is format conversion from RPF to WPF</t>
    <rPh sb="23" eb="25">
      <t>Renzoku</t>
    </rPh>
    <rPh sb="31" eb="33">
      <t>Jikko</t>
    </rPh>
    <rPh sb="40" eb="41">
      <t>Mae</t>
    </rPh>
    <phoneticPr fontId="3"/>
  </si>
  <si>
    <t>l</t>
    <phoneticPr fontId="3"/>
  </si>
  <si>
    <t>Execute QBUF and DQBUF 500 times in a row in STREAMON state (wait 8ms before QBUF) Image processing is 5-image compositing with RPF → UDS → BRU → WPF</t>
    <rPh sb="23" eb="25">
      <t>Renzoku</t>
    </rPh>
    <rPh sb="31" eb="33">
      <t>Jikko</t>
    </rPh>
    <rPh sb="40" eb="41">
      <t>Mae</t>
    </rPh>
    <rPh sb="75" eb="76">
      <t>My</t>
    </rPh>
    <rPh sb="76" eb="78">
      <t>Gosei</t>
    </rPh>
    <phoneticPr fontId="3"/>
  </si>
  <si>
    <t>No errors occur during the process, and free memory space is not decreasing rapidly.</t>
    <rPh sb="0" eb="2">
      <t>Eucommia</t>
    </rPh>
    <rPh sb="6" eb="7">
      <t>Nado</t>
    </rPh>
    <rPh sb="7" eb="9">
      <t>Hussey</t>
    </rPh>
    <rPh sb="19" eb="20">
      <t>a</t>
    </rPh>
    <rPh sb="21" eb="23">
      <t>Youryo</t>
    </rPh>
    <rPh sb="24" eb="26">
      <t>Kyugeki</t>
    </rPh>
    <rPh sb="27" eb="28">
      <t>F</t>
    </rPh>
    <phoneticPr fontId="3"/>
  </si>
  <si>
    <t>Excluded because link setting of "RPF → UDS → BRU → WPF" is impossible in Gen3 environment.</t>
    <rPh sb="4" eb="6">
      <t>Kankyo</t>
    </rPh>
    <rPh sb="28" eb="30">
      <t>settings</t>
    </rPh>
    <rPh sb="31" eb="34">
      <t>Fukanou</t>
    </rPh>
    <rPh sb="39" eb="41">
      <t>Jogai</t>
    </rPh>
    <phoneticPr fontId="3"/>
  </si>
  <si>
    <t>Execute QBUF and DQBUF 500 times in a row in STREAMON state (16ms wait before QBUF) Image processing combines 5 images with RPF → UDS → BRU → WPF</t>
    <rPh sb="23" eb="25">
      <t>Renzoku</t>
    </rPh>
    <rPh sb="31" eb="33">
      <t>Jikko</t>
    </rPh>
    <rPh sb="40" eb="41">
      <t>Mae</t>
    </rPh>
    <phoneticPr fontId="3"/>
  </si>
  <si>
    <t>Execute QBUF and DQBUF 500 times in a row in STREAMON state (wait 32ms before QBUF) Image processing is 5-image compositing with RPF → UDS → BRU → WPF</t>
    <rPh sb="23" eb="25">
      <t>Renzoku</t>
    </rPh>
    <rPh sb="31" eb="33">
      <t>Jikko</t>
    </rPh>
    <rPh sb="40" eb="41">
      <t>Mae</t>
    </rPh>
    <phoneticPr fontId="3"/>
  </si>
  <si>
    <t>S_FMT, G_FMT repeat</t>
    <phoneticPr fontId="3"/>
  </si>
  <si>
    <t>4.1.1.8</t>
  </si>
  <si>
    <t xml:space="preserve">Repeat S_FMT, G_FMT 1050 times
</t>
    <rPh sb="16" eb="17">
      <t>Kai</t>
    </rPh>
    <rPh sb="17" eb="18">
      <t>nine</t>
    </rPh>
    <rPh sb="19" eb="20">
      <t>Kae</t>
    </rPh>
    <phoneticPr fontId="3"/>
  </si>
  <si>
    <t>Secured and released repeatedly with REQBUFS</t>
    <rPh sb="8" eb="10">
      <t>Kakuho</t>
    </rPh>
    <rPh sb="11" eb="13">
      <t>Kaihou</t>
    </rPh>
    <phoneticPr fontId="3"/>
  </si>
  <si>
    <t>4.1.1.9</t>
  </si>
  <si>
    <t xml:space="preserve">Repeat securing and releasing 1050 times with REQBUFS
</t>
    <rPh sb="9" eb="11">
      <t>Kakuho</t>
    </rPh>
    <rPh sb="12" eb="14">
      <t>Kaihou</t>
    </rPh>
    <rPh sb="19" eb="20">
      <t>Kai</t>
    </rPh>
    <rPh sb="20" eb="21">
      <t>nine</t>
    </rPh>
    <rPh sb="22" eb="23">
      <t>Kae</t>
    </rPh>
    <phoneticPr fontId="3"/>
  </si>
  <si>
    <t>Same as above・CmaFree value Before test: 403388 kB After test: 403496 kB</t>
    <rPh sb="0" eb="2">
      <t>Dojo</t>
    </rPh>
    <phoneticPr fontId="3"/>
  </si>
  <si>
    <t>STREAMON, STREAMOFF repeat</t>
    <phoneticPr fontId="3"/>
  </si>
  <si>
    <t>4.1.1.10</t>
    <phoneticPr fontId="3"/>
  </si>
  <si>
    <t>Repeat STREAMON, STREAMOFF 1050 times (RPF, WPF all ON → all OFF)</t>
    <rPh sb="25" eb="26">
      <t>Kai</t>
    </rPh>
    <rPh sb="26" eb="27">
      <t>nine</t>
    </rPh>
    <rPh sb="28" eb="29">
      <t>Kae</t>
    </rPh>
    <rPh sb="38" eb="39">
      <t>Sube</t>
    </rPh>
    <rPh sb="43" eb="44">
      <t>Sube</t>
    </rPh>
    <phoneticPr fontId="3"/>
  </si>
  <si>
    <t>Same as above - CmaFree value Before test: 403496 kB After test: 403480 kB</t>
    <rPh sb="0" eb="2">
      <t>Dojo</t>
    </rPh>
    <phoneticPr fontId="3"/>
  </si>
  <si>
    <t>Other than ioctl</t>
    <rPh sb="5" eb="7">
      <t>Mussel</t>
    </rPh>
    <phoneticPr fontId="3"/>
  </si>
  <si>
    <t>Device open/close repetition</t>
    <phoneticPr fontId="3"/>
  </si>
  <si>
    <t>4.2.1.1</t>
    <phoneticPr fontId="3"/>
  </si>
  <si>
    <t>Video device open ~ Image processing ~ Video device close is repeated 300 times Image processing is a format conversion from RPF to WPF (changed from 1050 times to 300 times because the kernel is unstable)</t>
    <rPh sb="14" eb="16">
      <t>Gazou</t>
    </rPh>
    <rPh sb="16" eb="18">
      <t>Shori</t>
    </rPh>
    <rPh sb="36" eb="37">
      <t>Kai</t>
    </rPh>
    <rPh sb="37" eb="38">
      <t>nine</t>
    </rPh>
    <rPh sb="39" eb="40">
      <t>Kae</t>
    </rPh>
    <rPh sb="42" eb="44">
      <t>Gazou</t>
    </rPh>
    <rPh sb="44" eb="46">
      <t>Shori</t>
    </rPh>
    <rPh sb="62" eb="64">
      <t>Henkan</t>
    </rPh>
    <rPh sb="70" eb="72">
      <t>Antei</t>
    </rPh>
    <rPh sb="81" eb="82">
      <t>Kai</t>
    </rPh>
    <rPh sb="86" eb="87">
      <t>Kai</t>
    </rPh>
    <rPh sb="88" eb="90">
      <t>Henkou</t>
    </rPh>
    <phoneticPr fontId="3"/>
  </si>
  <si>
    <t>-Target device file names are "/dev/video2" and "/dev/video7". ・CmaFree value Before test: 403480 kB After test: 403388 kB</t>
    <rPh sb="1" eb="3">
      <t>Taisho</t>
    </rPh>
    <rPh sb="11" eb="12">
      <t>May</t>
    </rPh>
    <phoneticPr fontId="3"/>
  </si>
  <si>
    <t>Repeat installation and uninstallation</t>
    <phoneticPr fontId="3"/>
  </si>
  <si>
    <t>Repeat vsp2driver's insmod and rmmod 1050 times</t>
    <rPh sb="30" eb="31">
      <t>Kai</t>
    </rPh>
    <rPh sb="31" eb="32">
      <t>nine</t>
    </rPh>
    <rPh sb="33" eb="34">
      <t>Kae</t>
    </rPh>
    <phoneticPr fontId="3"/>
  </si>
  <si>
    <t>・If you use something other than vsp2.ko included in rootfs, change the shell. ・Before the exam, rmmod and make sure that vsp2.ko is not installed. ・CmaFree value Before test: 403636 kB After test: 404124 kB</t>
    <rPh sb="45" eb="47">
      <t>Shiken</t>
    </rPh>
    <rPh sb="47" eb="48">
      <t>Mae</t>
    </rPh>
    <rPh sb="76" eb="78">
      <t>Jotai</t>
    </rPh>
    <phoneticPr fontId="3"/>
  </si>
  <si>
    <t>14. Memory leak test (use case repetition)</t>
    <rPh sb="21" eb="22">
      <t>nine</t>
    </rPh>
    <rPh sb="23" eb="24">
      <t>Kae</t>
    </rPh>
    <phoneticPr fontId="3"/>
  </si>
  <si>
    <t>memory leak test</t>
    <phoneticPr fontId="3"/>
  </si>
  <si>
    <t>10.1.1.1</t>
  </si>
  <si>
    <r>
      <t>Repeat all test cases in "5. Use case test 1" more than 250 times*</t>
    </r>
    <r>
      <rPr>
        <sz val="11"/>
        <color indexed="8"/>
        <rFont val="メイリオ"/>
        <family val="3"/>
        <charset val="128"/>
      </rPr>
      <t xml:space="preserve">
</t>
    </r>
    <rPh sb="15" eb="16">
      <t>Zen</t>
    </rPh>
    <rPh sb="27" eb="30">
      <t>Kaiijou</t>
    </rPh>
    <rPh sb="31" eb="32">
      <t>nine</t>
    </rPh>
    <rPh sb="33" eb="34">
      <t>Kae</t>
    </rPh>
    <phoneticPr fontId="3"/>
  </si>
  <si>
    <t xml:space="preserve">・Same as 5. Please check the addition below. - The fluctuation in free memory capacity during playback or after repeated execution is less than -1MB. The reason it is not 0MB is because the kernel also uses memory.
</t>
    <rPh sb="4" eb="5">
      <t>Ona</t>
    </rPh>
    <rPh sb="10" eb="12">
      <t>oyster</t>
    </rPh>
    <rPh sb="12" eb="14">
      <t>Tsuika</t>
    </rPh>
    <rPh sb="15" eb="17">
      <t>Kakunin</t>
    </rPh>
    <rPh sb="51" eb="53">
      <t>miman</t>
    </rPh>
    <rPh sb="78" eb="80">
      <t>The situation</t>
    </rPh>
    <phoneticPr fontId="3"/>
  </si>
  <si>
    <t>- To check the free memory capacity, check CmaFree among the items displayed by cat /proc/meminfo.The number of repetitions is often 1MB because it is secured in units of page size (4K) in one reservation. /4K = 250 times (or more) - Check the upper limit of file descriptors using the ulimit command in advance, and increase the upper limit if it is insufficient. Example) ulimit -n 20480 ・It is repeated for 1 hour, and has been executed 575 times since July 29th. Therefore, 250 times or more is satisfied. ・When checking with M3, rewrite media3 in the script to media2 ・CmaFree value Before test: 404124 kB After test: 403488 kB</t>
    <rPh sb="33" eb="35">
      <t>Hyouji</t>
    </rPh>
    <rPh sb="38" eb="40">
      <t>Koumoku</t>
    </rPh>
    <rPh sb="51" eb="53">
      <t>Kakunin</t>
    </rPh>
    <rPh sb="122" eb="124">
      <t>Jizen</t>
    </rPh>
    <rPh sb="150" eb="152">
      <t>Jougen</t>
    </rPh>
    <rPh sb="153" eb="155">
      <t>Kakunin</t>
    </rPh>
    <rPh sb="157" eb="159">
      <t>Fusoku</t>
    </rPh>
    <rPh sb="160" eb="162">
      <t>Baai</t>
    </rPh>
    <rPh sb="163" eb="165">
      <t>Jougen</t>
    </rPh>
    <rPh sb="166" eb="167">
      <t>centre</t>
    </rPh>
    <rPh sb="173" eb="174">
      <t>Ray</t>
    </rPh>
    <rPh sb="194" eb="196">
      <t>Time</t>
    </rPh>
    <rPh sb="196" eb="197">
      <t>nine</t>
    </rPh>
    <rPh sb="198" eb="199">
      <t>Kae</t>
    </rPh>
    <rPh sb="208" eb="210">
      <t>Jiseki</t>
    </rPh>
    <rPh sb="215" eb="216">
      <t>Kai</t>
    </rPh>
    <rPh sb="216" eb="218">
      <t>Jikko</t>
    </rPh>
    <rPh sb="234" eb="235">
      <t>Kai</t>
    </rPh>
    <rPh sb="235" eb="237">
      <t>Ijou</t>
    </rPh>
    <rPh sb="238" eb="240">
      <t>Manzoku</t>
    </rPh>
    <rPh sb="248" eb="250">
      <t>Kakunin</t>
    </rPh>
    <rPh sb="250" eb="251">
      <t>Ji</t>
    </rPh>
    <rPh sb="276" eb="277">
      <t>mosquito</t>
    </rPh>
    <rPh sb="278" eb="279">
      <t>mosquito</t>
    </rPh>
    <phoneticPr fontId="3"/>
  </si>
  <si>
    <t>15. Simultaneous operation test</t>
  </si>
  <si>
    <t>Simultaneous execution of multiple channels of VSP2Driver</t>
    <rPh sb="11" eb="13">
      <t>Fukusuu</t>
    </rPh>
    <rPh sb="15" eb="17">
      <t>Douji</t>
    </rPh>
    <rPh sb="17" eb="19">
      <t>Jikko</t>
    </rPh>
    <phoneticPr fontId="3"/>
  </si>
  <si>
    <t>QBUF, DQBUF</t>
    <phoneticPr fontId="3"/>
  </si>
  <si>
    <t>5.1.1.1</t>
  </si>
  <si>
    <t>Run /dev/media1 and /dev/media2 of the vsp2 driver simultaneously Repeat QBUF and DQBUF in parallel on each channel</t>
    <rPh sb="33" eb="35">
      <t>Douji</t>
    </rPh>
    <rPh sb="35" eb="37">
      <t>Jikko</t>
    </rPh>
    <rPh sb="40" eb="41">
      <t>write</t>
    </rPh>
    <rPh sb="58" eb="59">
      <t>nine</t>
    </rPh>
    <rPh sb="60" eb="61">
      <t>Kae</t>
    </rPh>
    <rPh sb="62" eb="64">
      <t>Heikou</t>
    </rPh>
    <rPh sb="65" eb="67">
      <t>Jikko</t>
    </rPh>
    <phoneticPr fontId="3"/>
  </si>
  <si>
    <t>testDoubleExec.sh</t>
  </si>
  <si>
    <t>Since 4.1.1.1 is used, test number 4.1.1.1 is output in the log instead of test number 5.1.1.1. [R] 4.1.1.1 [ OK ] [R] 4.1.1.1 [ OK ] - When checking with M3, rewrite media3 in the script to media2.</t>
    <phoneticPr fontId="3"/>
  </si>
  <si>
    <t>open, closed</t>
    <phoneticPr fontId="3"/>
  </si>
  <si>
    <t>5.1.1.2</t>
    <phoneticPr fontId="3"/>
  </si>
  <si>
    <t>Run vsp2 driver /dev/media1 and /dev/media2 at the same time Repeat open and close on each channel in parallel</t>
    <rPh sb="33" eb="35">
      <t>Douji</t>
    </rPh>
    <rPh sb="35" eb="37">
      <t>Jikko</t>
    </rPh>
    <rPh sb="40" eb="41">
      <t>write</t>
    </rPh>
    <rPh sb="57" eb="58">
      <t>nine</t>
    </rPh>
    <rPh sb="59" eb="60">
      <t>Kae</t>
    </rPh>
    <rPh sb="61" eb="63">
      <t>Heikou</t>
    </rPh>
    <rPh sb="64" eb="66">
      <t>Jikko</t>
    </rPh>
    <phoneticPr fontId="3"/>
  </si>
  <si>
    <t>Since 4.2.1.1 is used, test number 4.2.1.1 is output in the log instead of test number 5.1.1.2. [R] 4.2.1.1 [ OK ] [R] 4.2.1.1 [ OK ] When checking with M3, rewrite media3 in the script to media2.</t>
    <phoneticPr fontId="3"/>
  </si>
  <si>
    <t>Simultaneous execution of VSP2Driver and VSPM</t>
    <rPh sb="16" eb="18">
      <t>Douji</t>
    </rPh>
    <rPh sb="18" eb="20">
      <t>Jikko</t>
    </rPh>
    <phoneticPr fontId="3"/>
  </si>
  <si>
    <t>vsp2+vspm</t>
    <phoneticPr fontId="3"/>
  </si>
  <si>
    <t>Execute all use case test 1 and vspm_tp at the same time</t>
    <rPh sb="11" eb="13">
      <t>Zenken</t>
    </rPh>
    <rPh sb="22" eb="24">
      <t>Douji</t>
    </rPh>
    <rPh sb="24" eb="26">
      <t>Jikko</t>
    </rPh>
    <phoneticPr fontId="3"/>
  </si>
  <si>
    <t xml:space="preserve">In the result log file, while the vspm_tp operation log "PASS: blend time = xxxx [us]" and the vsp2_tp log are displayed alternately, OK is output as the result of the test number.
</t>
    <rPh sb="0" eb="2">
      <t>Kekka</t>
    </rPh>
    <rPh sb="20" eb="22">
      <t>Dosa</t>
    </rPh>
    <rPh sb="66" eb="68">
      <t>Kougo</t>
    </rPh>
    <rPh sb="69" eb="71">
      <t>Hyouji</t>
    </rPh>
    <rPh sb="76" eb="77">
      <t>aida</t>
    </rPh>
    <rPh sb="81" eb="83">
      <t>bangou</t>
    </rPh>
    <rPh sb="84" eb="86">
      <t>Kekka</t>
    </rPh>
    <rPh sb="90" eb="92">
      <t>Shutsuryoku</t>
    </rPh>
    <phoneticPr fontId="3"/>
  </si>
  <si>
    <t>When checking with M3, rewrite media3 in the script to media2</t>
    <phoneticPr fontId="3"/>
  </si>
  <si>
    <t>16. CPU high load test</t>
    <rPh sb="7" eb="8">
      <t>Kou</t>
    </rPh>
    <rPh sb="8" eb="10">
      <t>hookah</t>
    </rPh>
    <phoneticPr fontId="3"/>
  </si>
  <si>
    <t>Test procedure</t>
    <rPh sb="3" eb="5">
      <t>Taejun</t>
    </rPh>
    <phoneticPr fontId="3"/>
  </si>
  <si>
    <t>Each item in 5.</t>
    <rPh sb="3" eb="6">
      <t>Kakukoumoku</t>
    </rPh>
    <phoneticPr fontId="3"/>
  </si>
  <si>
    <t>Use the load testing tool "stress" and run the vsp2_tp test case with the CPU load at 100%. (Due to the instability of the kernel, all test cases in "5. Use case test 1" will not be performed)</t>
    <rPh sb="0" eb="2">
      <t>hookah</t>
    </rPh>
    <rPh sb="17" eb="19">
      <t>The situation</t>
    </rPh>
    <rPh sb="24" eb="26">
      <t>hookah</t>
    </rPh>
    <rPh sb="33" eb="35">
      <t>Jotai</t>
    </rPh>
    <rPh sb="52" eb="54">
      <t>Jikko</t>
    </rPh>
    <rPh sb="64" eb="67">
      <t>Huantei</t>
    </rPh>
    <rPh sb="86" eb="87">
      <t>Zen</t>
    </rPh>
    <rPh sb="94" eb="96">
      <t>Gissi</t>
    </rPh>
    <phoneticPr fontId="3"/>
  </si>
  <si>
    <t xml:space="preserve"># ./vsp2_tp &gt; mac run test7111_stress.mac
</t>
  </si>
  <si>
    <t>There are no errors in the results of vsp2_tp.</t>
    <rPh sb="8" eb="10">
      <t>Kekka</t>
    </rPh>
    <rPh sb="15" eb="17">
      <t>Hussey</t>
    </rPh>
    <phoneticPr fontId="3"/>
  </si>
  <si>
    <t>・Run the load test tool before executing vsp2_tp to put a load on the CPU. The command is below. ./stress --cpu 4 --timeout 120 &amp; ・For details on stress, see the sheet ``Load Testing Tools.'' - When checking with M3, rewrite media3 in test7111_stress.mac to media2.</t>
    <rPh sb="8" eb="10">
      <t>Jikko</t>
    </rPh>
    <rPh sb="10" eb="11">
      <t>Mae</t>
    </rPh>
    <rPh sb="12" eb="14">
      <t>hookah</t>
    </rPh>
    <rPh sb="21" eb="23">
      <t>Jikko</t>
    </rPh>
    <rPh sb="29" eb="31">
      <t>hookah</t>
    </rPh>
    <rPh sb="35" eb="37">
      <t>Jotai</t>
    </rPh>
    <rPh sb="46" eb="48">
      <t>oyster</t>
    </rPh>
    <rPh sb="91" eb="93">
      <t>Shosei</t>
    </rPh>
    <rPh sb="99" eb="101">
      <t>hookah</t>
    </rPh>
    <rPh sb="109" eb="111">
      <t>Sanshou</t>
    </rPh>
    <phoneticPr fontId="3"/>
  </si>
  <si>
    <t>17. Forced termination test</t>
    <rPh sb="4" eb="6">
      <t>Kyosei</t>
    </rPh>
    <rPh sb="6" eb="8">
      <t>Shuryo</t>
    </rPh>
    <phoneticPr fontId="3"/>
  </si>
  <si>
    <t>Forced termination test</t>
    <rPh sb="0" eb="2">
      <t>Kyosei</t>
    </rPh>
    <rPh sb="2" eb="4">
      <t>Shuryo</t>
    </rPh>
    <phoneticPr fontId="3"/>
  </si>
  <si>
    <t>After opening</t>
    <rPh sb="4" eb="5">
      <t>Go</t>
    </rPh>
    <phoneticPr fontId="3"/>
  </si>
  <si>
    <t>8.1.1.1</t>
    <phoneticPr fontId="3"/>
  </si>
  <si>
    <t xml:space="preserve">Forced termination after opening media device and video device
</t>
    <rPh sb="23" eb="24">
      <t>Go</t>
    </rPh>
    <rPh sb="25" eb="27">
      <t>Kyosei</t>
    </rPh>
    <rPh sb="27" eb="29">
      <t>Shuryo</t>
    </rPh>
    <phoneticPr fontId="3"/>
  </si>
  <si>
    <t>./vsp2_tp tt media 1 "-&gt;" tt kill case 1 ./vsp2_tp tt media 1 "-&gt;" tt kill case 9</t>
  </si>
  <si>
    <t>1) Kernel panic log is not output 2) The following message log is displayed on the console 01. media &amp; video Device open. 3) Restart the synthesis process from initialization and check that all API return values ​​are OK. The rerun command is tt kill case 9</t>
    <rPh sb="15" eb="17">
      <t>Shutsuryoku</t>
    </rPh>
    <rPh sb="33" eb="35">
      <t>oyster</t>
    </rPh>
    <rPh sb="43" eb="45">
      <t>Hyouji</t>
    </rPh>
    <rPh sb="87" eb="89">
      <t>side</t>
    </rPh>
    <rPh sb="89" eb="92">
      <t>Shokika</t>
    </rPh>
    <rPh sb="94" eb="96">
      <t>Gosei</t>
    </rPh>
    <rPh sb="96" eb="98">
      <t>Shori</t>
    </rPh>
    <rPh sb="99" eb="101">
      <t>Saikai</t>
    </rPh>
    <rPh sb="103" eb="104">
      <t>Zen</t>
    </rPh>
    <rPh sb="108" eb="109">
      <t>Modo</t>
    </rPh>
    <rPh sb="110" eb="111">
      <t>blood</t>
    </rPh>
    <rPh sb="122" eb="125">
      <t>Saijikkou</t>
    </rPh>
    <phoneticPr fontId="3"/>
  </si>
  <si>
    <t>・I/O size 1280x720 ・I/O format V4L2_PIX_FMT_ARGB32 ・Routing RPF-&gt;BRU-&gt;WPF ・Synthesis start position (0, 0) ・Force termination method: issue kill(0, SIGKILL) in test source code ・tt media 1 only implementation</t>
    <rPh sb="19" eb="20">
      <t>Schutz</t>
    </rPh>
    <rPh sb="86" eb="88">
      <t>Kyosei</t>
    </rPh>
    <rPh sb="88" eb="90">
      <t>Shuryo</t>
    </rPh>
    <rPh sb="90" eb="92">
      <t>Houhou</t>
    </rPh>
    <rPh sb="120" eb="122">
      <t>Hakkou</t>
    </rPh>
    <rPh sb="136" eb="138">
      <t>Gissi</t>
    </rPh>
    <phoneticPr fontId="3"/>
  </si>
  <si>
    <t>After setting route settings</t>
    <rPh sb="5" eb="7">
      <t>settings</t>
    </rPh>
    <rPh sb="7" eb="8">
      <t>Go</t>
    </rPh>
    <phoneticPr fontId="3"/>
  </si>
  <si>
    <t>8.1.1.2</t>
    <phoneticPr fontId="3"/>
  </si>
  <si>
    <t>After processing the above, use media-ctl to forcefully terminate after setting the route.</t>
    <rPh sb="0" eb="2">
      <t>Jouki</t>
    </rPh>
    <rPh sb="4" eb="6">
      <t>Shori</t>
    </rPh>
    <rPh sb="6" eb="7">
      <t>Go</t>
    </rPh>
    <rPh sb="23" eb="25">
      <t>settings</t>
    </rPh>
    <rPh sb="25" eb="26">
      <t>Go</t>
    </rPh>
    <rPh sb="27" eb="29">
      <t>Kyosei</t>
    </rPh>
    <rPh sb="29" eb="31">
      <t>Shuryo</t>
    </rPh>
    <phoneticPr fontId="3"/>
  </si>
  <si>
    <t>./vsp2_tp tt media 1 "-&gt;" tt kill case 2 ./vsp2_tp tt media 1 "-&gt;" tt kill case 9</t>
  </si>
  <si>
    <t>1) The kernel panic log is not output. 2) The following message log is displayed on the console. 02. Entities are linked. 3) Restart the synthesis process from initialization and the return values ​​of all APIs are OK. The rerun command is tt kill case 9</t>
    <rPh sb="15" eb="17">
      <t>Shutsuryoku</t>
    </rPh>
    <rPh sb="33" eb="35">
      <t>oyster</t>
    </rPh>
    <rPh sb="43" eb="45">
      <t>Hyouji</t>
    </rPh>
    <rPh sb="80" eb="82">
      <t>side</t>
    </rPh>
    <rPh sb="82" eb="85">
      <t>Shokika</t>
    </rPh>
    <rPh sb="87" eb="89">
      <t>Gosei</t>
    </rPh>
    <rPh sb="89" eb="91">
      <t>Shori</t>
    </rPh>
    <rPh sb="92" eb="94">
      <t>Saikai</t>
    </rPh>
    <rPh sb="96" eb="97">
      <t>Zen</t>
    </rPh>
    <rPh sb="101" eb="102">
      <t>Modo</t>
    </rPh>
    <rPh sb="103" eb="104">
      <t>blood</t>
    </rPh>
    <rPh sb="115" eb="118">
      <t>Saijikkou</t>
    </rPh>
    <phoneticPr fontId="3"/>
  </si>
  <si>
    <t>After formatting the subdevice</t>
    <rPh sb="13" eb="15">
      <t>settings</t>
    </rPh>
    <rPh sb="15" eb="16">
      <t>Go</t>
    </rPh>
    <phoneticPr fontId="3"/>
  </si>
  <si>
    <t>8.1.1.3</t>
  </si>
  <si>
    <t>After processing the above, use media-ctl to force quit after formatting</t>
    <rPh sb="26" eb="28">
      <t>settings</t>
    </rPh>
    <rPh sb="28" eb="29">
      <t>Go</t>
    </rPh>
    <rPh sb="30" eb="32">
      <t>Kyosei</t>
    </rPh>
    <rPh sb="32" eb="34">
      <t>Shuryo</t>
    </rPh>
    <phoneticPr fontId="3"/>
  </si>
  <si>
    <t>./vsp2_tp tt media 1 "-&gt;" tt kill case 3 ./vsp2_tp tt media 1 "-&gt;" tt kill case 9</t>
  </si>
  <si>
    <t>1) Kernel panic log is not output 2) The following message log is displayed on the console 03. Format of Entities is set. 3) Restart the synthesis process from initialization and check that all API return values ​​are OK. The rerun command is tt kill case 9</t>
    <rPh sb="15" eb="17">
      <t>Shutsuryoku</t>
    </rPh>
    <rPh sb="33" eb="35">
      <t>oyster</t>
    </rPh>
    <rPh sb="43" eb="45">
      <t>Hyouji</t>
    </rPh>
    <rPh sb="87" eb="89">
      <t>side</t>
    </rPh>
    <rPh sb="89" eb="92">
      <t>Shokika</t>
    </rPh>
    <rPh sb="94" eb="96">
      <t>Gosei</t>
    </rPh>
    <rPh sb="96" eb="98">
      <t>Shori</t>
    </rPh>
    <rPh sb="99" eb="101">
      <t>Saikai</t>
    </rPh>
    <rPh sb="103" eb="104">
      <t>Zen</t>
    </rPh>
    <rPh sb="108" eb="109">
      <t>Modo</t>
    </rPh>
    <rPh sb="110" eb="111">
      <t>blood</t>
    </rPh>
    <rPh sb="122" eb="125">
      <t>Saijikkou</t>
    </rPh>
    <phoneticPr fontId="3"/>
  </si>
  <si>
    <t>After formatting the device</t>
    <rPh sb="11" eb="13">
      <t>settings</t>
    </rPh>
    <rPh sb="13" eb="14">
      <t>Go</t>
    </rPh>
    <phoneticPr fontId="3"/>
  </si>
  <si>
    <t>8.1.1.4</t>
  </si>
  <si>
    <t>After processing up to the above, forcefully terminate after issuing S_FMT and G_FMT using ioctl()</t>
    <rPh sb="29" eb="31">
      <t>Hakkou</t>
    </rPh>
    <rPh sb="31" eb="32">
      <t>Go</t>
    </rPh>
    <rPh sb="33" eb="35">
      <t>Kyosei</t>
    </rPh>
    <rPh sb="35" eb="37">
      <t>Shuryo</t>
    </rPh>
    <phoneticPr fontId="3"/>
  </si>
  <si>
    <t>./vsp2_tp tt media 1 "-&gt;" tt kill case 4 ./vsp2_tp tt media 1 "-&gt;" tt kill case 9</t>
  </si>
  <si>
    <t>1) The kernel panic log is not output. 2) The following message log is displayed on the console. 04. ioctl S_FMT &amp; G_FMT. 3) Restart the synthesis process from initialization and the return values ​​of all APIs are OK. The rerun command is tt kill case 9</t>
    <rPh sb="15" eb="17">
      <t>Shutsuryoku</t>
    </rPh>
    <rPh sb="33" eb="35">
      <t>oyster</t>
    </rPh>
    <rPh sb="43" eb="45">
      <t>Hyouji</t>
    </rPh>
    <rPh sb="81" eb="83">
      <t>side</t>
    </rPh>
    <rPh sb="83" eb="86">
      <t>Shokika</t>
    </rPh>
    <rPh sb="88" eb="90">
      <t>Gosei</t>
    </rPh>
    <rPh sb="90" eb="92">
      <t>Shori</t>
    </rPh>
    <rPh sb="93" eb="95">
      <t>Saikai</t>
    </rPh>
    <rPh sb="97" eb="98">
      <t>Zen</t>
    </rPh>
    <rPh sb="102" eb="103">
      <t>Modo</t>
    </rPh>
    <rPh sb="104" eb="105">
      <t>blood</t>
    </rPh>
    <rPh sb="116" eb="119">
      <t>Saijikkou</t>
    </rPh>
    <phoneticPr fontId="3"/>
  </si>
  <si>
    <t>After QBUF issuance</t>
    <rPh sb="4" eb="6">
      <t>Hakkou</t>
    </rPh>
    <rPh sb="6" eb="7">
      <t>Go</t>
    </rPh>
    <phoneticPr fontId="3"/>
  </si>
  <si>
    <t>8.1.1.5</t>
  </si>
  <si>
    <t>After processing up to the above, forcefully terminate after issuing QBUF using ioctl()</t>
    <rPh sb="22" eb="24">
      <t>Hakkou</t>
    </rPh>
    <rPh sb="24" eb="25">
      <t>Go</t>
    </rPh>
    <rPh sb="26" eb="28">
      <t>Kyosei</t>
    </rPh>
    <rPh sb="28" eb="30">
      <t>Shuryo</t>
    </rPh>
    <phoneticPr fontId="3"/>
  </si>
  <si>
    <t>./vsp2_tp tt media 1 "-&gt;" tt kill case 5 ./vsp2_tp tt media 1 "-&gt;" tt kill case 9</t>
  </si>
  <si>
    <t>1) The kernel panic log is not output. 2) The following message log is displayed on the console. 05. ioctl QBUF. 3) Restart the synthesis process from initialization and the return values ​​of all APIs are OK. The execution command is tt kill case 9</t>
    <rPh sb="15" eb="17">
      <t>Shutsuryoku</t>
    </rPh>
    <rPh sb="33" eb="35">
      <t>oyster</t>
    </rPh>
    <rPh sb="43" eb="45">
      <t>Hyouji</t>
    </rPh>
    <rPh sb="72" eb="74">
      <t>side</t>
    </rPh>
    <rPh sb="74" eb="77">
      <t>Shokika</t>
    </rPh>
    <rPh sb="79" eb="81">
      <t>Gosei</t>
    </rPh>
    <rPh sb="81" eb="83">
      <t>Shori</t>
    </rPh>
    <rPh sb="84" eb="86">
      <t>Saikai</t>
    </rPh>
    <rPh sb="88" eb="89">
      <t>Zen</t>
    </rPh>
    <rPh sb="93" eb="94">
      <t>Modo</t>
    </rPh>
    <rPh sb="95" eb="96">
      <t>blood</t>
    </rPh>
    <rPh sb="107" eb="110">
      <t>Saijikkou</t>
    </rPh>
    <phoneticPr fontId="3"/>
  </si>
  <si>
    <t>8.1.1.6</t>
  </si>
  <si>
    <t>After processing the above, use ioctl() to forcefully terminate after issuing STREAMON.</t>
    <rPh sb="26" eb="28">
      <t>Hakkou</t>
    </rPh>
    <rPh sb="28" eb="29">
      <t>Go</t>
    </rPh>
    <rPh sb="30" eb="32">
      <t>Kyosei</t>
    </rPh>
    <rPh sb="32" eb="34">
      <t>Shuryo</t>
    </rPh>
    <phoneticPr fontId="3"/>
  </si>
  <si>
    <t>./vsp2_tp tt media 1 "-&gt;" tt kill case 6 ./vsp2_tp tt media 1 "-&gt;" tt kill case 9</t>
  </si>
  <si>
    <t>1) Kernel panic log is not output 2) The following message log is displayed on the console 06. ioctl STREAM_ON. 3) Restart the synthesis process from initialization and the return values ​​of all APIs are OK. The execution command is tt kill case 9</t>
    <rPh sb="15" eb="17">
      <t>Shutsuryoku</t>
    </rPh>
    <rPh sb="33" eb="35">
      <t>oyster</t>
    </rPh>
    <rPh sb="43" eb="45">
      <t>Hyouji</t>
    </rPh>
    <rPh sb="77" eb="79">
      <t>side</t>
    </rPh>
    <rPh sb="79" eb="82">
      <t>Shokika</t>
    </rPh>
    <rPh sb="84" eb="86">
      <t>Gosei</t>
    </rPh>
    <rPh sb="86" eb="88">
      <t>Shori</t>
    </rPh>
    <rPh sb="89" eb="91">
      <t>Saikai</t>
    </rPh>
    <rPh sb="93" eb="94">
      <t>Zen</t>
    </rPh>
    <rPh sb="98" eb="99">
      <t>Modo</t>
    </rPh>
    <rPh sb="100" eb="101">
      <t>blood</t>
    </rPh>
    <rPh sb="112" eb="115">
      <t>Saijikkou</t>
    </rPh>
    <phoneticPr fontId="3"/>
  </si>
  <si>
    <t>After issuing DQBUF</t>
    <rPh sb="5" eb="7">
      <t>Hakkou</t>
    </rPh>
    <rPh sb="7" eb="8">
      <t>Go</t>
    </rPh>
    <phoneticPr fontId="3"/>
  </si>
  <si>
    <t>8.1.1.7</t>
  </si>
  <si>
    <t>After processing up to the above, forcefully terminate after issuing DQBUF using ioctl()</t>
    <rPh sb="23" eb="25">
      <t>Hakkou</t>
    </rPh>
    <rPh sb="25" eb="26">
      <t>Go</t>
    </rPh>
    <rPh sb="27" eb="29">
      <t>Kyosei</t>
    </rPh>
    <rPh sb="29" eb="31">
      <t>Shuryo</t>
    </rPh>
    <phoneticPr fontId="3"/>
  </si>
  <si>
    <t>./vsp2_tp tt media 1 "-&gt;" tt kill case 7 ./vsp2_tp tt media 1 "-&gt;" tt kill case 9</t>
  </si>
  <si>
    <t>1) The kernel panic log is not output. 2) The following message log is displayed on the console. 07. ioctl DQBUF. 3) Restart the synthesis process from initialization, and the return values ​​of all APIs are OK. The execution command is tt kill case 9</t>
    <rPh sb="15" eb="17">
      <t>Shutsuryoku</t>
    </rPh>
    <rPh sb="33" eb="35">
      <t>oyster</t>
    </rPh>
    <rPh sb="43" eb="45">
      <t>Hyouji</t>
    </rPh>
    <rPh sb="73" eb="75">
      <t>side</t>
    </rPh>
    <rPh sb="75" eb="78">
      <t>Shokika</t>
    </rPh>
    <rPh sb="80" eb="82">
      <t>Gosei</t>
    </rPh>
    <rPh sb="82" eb="84">
      <t>Shori</t>
    </rPh>
    <rPh sb="85" eb="87">
      <t>Saikai</t>
    </rPh>
    <rPh sb="89" eb="90">
      <t>Zen</t>
    </rPh>
    <rPh sb="94" eb="95">
      <t>Modo</t>
    </rPh>
    <rPh sb="96" eb="97">
      <t>blood</t>
    </rPh>
    <rPh sb="108" eb="111">
      <t>Saijikkou</t>
    </rPh>
    <phoneticPr fontId="3"/>
  </si>
  <si>
    <t>After issuing STREAMOFF</t>
    <rPh sb="9" eb="11">
      <t>Hakkou</t>
    </rPh>
    <rPh sb="11" eb="12">
      <t>Go</t>
    </rPh>
    <phoneticPr fontId="3"/>
  </si>
  <si>
    <t>8.1.1.8</t>
  </si>
  <si>
    <t>After processing up to the above, use ioctl() to forcefully terminate after issuing STREAMOFF.</t>
    <rPh sb="27" eb="29">
      <t>Hakkou</t>
    </rPh>
    <rPh sb="29" eb="30">
      <t>Go</t>
    </rPh>
    <rPh sb="31" eb="33">
      <t>Kyosei</t>
    </rPh>
    <rPh sb="33" eb="35">
      <t>Shuryo</t>
    </rPh>
    <phoneticPr fontId="3"/>
  </si>
  <si>
    <t>./vsp2_tp tt media 1 "-&gt;" tt kill case 8 ./vsp2_tp tt media 1 "-&gt;" tt kill case 9</t>
  </si>
  <si>
    <t>1) The kernel panic log is not output. 2) The following message log is displayed on the console. 08. ioctl STREAM_OFF. 3) Restart the synthesis process from initialization, and the return values ​​of all APIs are OK. The execution command is tt kill case 9</t>
    <rPh sb="15" eb="17">
      <t>Shutsuryoku</t>
    </rPh>
    <rPh sb="33" eb="35">
      <t>oyster</t>
    </rPh>
    <rPh sb="43" eb="45">
      <t>Hyouji</t>
    </rPh>
    <rPh sb="78" eb="80">
      <t>side</t>
    </rPh>
    <rPh sb="80" eb="83">
      <t>Shokika</t>
    </rPh>
    <rPh sb="85" eb="87">
      <t>Gosei</t>
    </rPh>
    <rPh sb="87" eb="89">
      <t>Shori</t>
    </rPh>
    <rPh sb="90" eb="92">
      <t>Saikai</t>
    </rPh>
    <rPh sb="94" eb="95">
      <t>Zen</t>
    </rPh>
    <rPh sb="99" eb="100">
      <t>Modo</t>
    </rPh>
    <rPh sb="101" eb="102">
      <t>blood</t>
    </rPh>
    <rPh sb="113" eb="116">
      <t>Saijikkou</t>
    </rPh>
    <phoneticPr fontId="3"/>
  </si>
  <si>
    <t>18. Processing time test</t>
    <rPh sb="4" eb="6">
      <t>Shori</t>
    </rPh>
    <rPh sb="6" eb="8">
      <t>Time</t>
    </rPh>
    <phoneticPr fontId="3"/>
  </si>
  <si>
    <t>Processing time measurement</t>
    <rPh sb="0" eb="2">
      <t>Shori</t>
    </rPh>
    <rPh sb="2" eb="4">
      <t>Time</t>
    </rPh>
    <rPh sb="4" eb="6">
      <t>Soctay</t>
    </rPh>
    <phoneticPr fontId="3"/>
  </si>
  <si>
    <t>Processing time including VSPM</t>
    <rPh sb="6" eb="8">
      <t>Shori</t>
    </rPh>
    <rPh sb="8" eb="10">
      <t>Time</t>
    </rPh>
    <phoneticPr fontId="3"/>
  </si>
  <si>
    <t>[RPF-&gt;WPF] Repeat QBUF, DQBUF</t>
    <phoneticPr fontId="3"/>
  </si>
  <si>
    <t>6.1.1.1</t>
  </si>
  <si>
    <t>Repeat compositing 5 images with image size 1920 x 1080. With STREM ON, repeat QBUF and DQBUF 5000 times and calculate the maximum, minimum, and average times. Both input and output are ARGB8888.</t>
    <rPh sb="0" eb="1">
      <t>Ga</t>
    </rPh>
    <rPh sb="15" eb="16">
      <t>My</t>
    </rPh>
    <rPh sb="16" eb="18">
      <t>Gosei</t>
    </rPh>
    <rPh sb="19" eb="20">
      <t>nine</t>
    </rPh>
    <rPh sb="21" eb="22">
      <t>Kae</t>
    </rPh>
    <rPh sb="34" eb="36">
      <t>Jotai</t>
    </rPh>
    <rPh sb="53" eb="54">
      <t>Kai</t>
    </rPh>
    <rPh sb="54" eb="55">
      <t>nine</t>
    </rPh>
    <rPh sb="56" eb="57">
      <t>Kae</t>
    </rPh>
    <rPh sb="59" eb="61">
      <t>Saidai</t>
    </rPh>
    <rPh sb="62" eb="64">
      <t>Saisho</t>
    </rPh>
    <rPh sb="65" eb="67">
      <t>Heikin</t>
    </rPh>
    <rPh sb="67" eb="69">
      <t>Time</t>
    </rPh>
    <rPh sb="70" eb="72">
      <t>Sanshutsu</t>
    </rPh>
    <rPh sb="76" eb="78">
      <t>New York</t>
    </rPh>
    <rPh sb="79" eb="81">
      <t>Shutsuryoku</t>
    </rPh>
    <phoneticPr fontId="3"/>
  </si>
  <si>
    <t>tt measure case 1</t>
    <phoneticPr fontId="3"/>
  </si>
  <si>
    <t>Processing time for one time must be within 16ms Must be less than ±10% of the previous value - Previous value (2018/1/9 measurement (ES2.0)) - Maximum: 5.01 ms - Minimum: 4.57 ms - Average: 4.62ms</t>
    <rPh sb="1" eb="2">
      <t>Kai</t>
    </rPh>
    <rPh sb="3" eb="5">
      <t>Shori</t>
    </rPh>
    <rPh sb="5" eb="7">
      <t>Time</t>
    </rPh>
    <rPh sb="12" eb="14">
      <t>Not good</t>
    </rPh>
    <rPh sb="20" eb="22">
      <t>Zenkai</t>
    </rPh>
    <rPh sb="22" eb="24">
      <t>Souch</t>
    </rPh>
    <rPh sb="29" eb="31">
      <t>miman</t>
    </rPh>
    <rPh sb="38" eb="40">
      <t>Zenkai</t>
    </rPh>
    <rPh sb="40" eb="42">
      <t>Souch</t>
    </rPh>
    <rPh sb="51" eb="53">
      <t>Soctay</t>
    </rPh>
    <phoneticPr fontId="3"/>
  </si>
  <si>
    <t>- Input/output size 1920x1080 - Input/output format V4L2_PIX_FMT_ARGB32 - Routing RPF-&gt;BRU-&gt;WPF - Synthesis start position (0, 0) - Current value - Maximum: 4.74 ms - Minimum: 4.54 ms - Average: 4.56 ms</t>
    <rPh sb="2" eb="3">
      <t>Schutz</t>
    </rPh>
    <rPh sb="88" eb="90">
      <t>Conkai</t>
    </rPh>
    <rPh sb="90" eb="92">
      <t>Souch</t>
    </rPh>
    <phoneticPr fontId="3"/>
  </si>
  <si>
    <t>[RPF-&gt;WPF] Repeated color conversion of QBUF and DQBUF NV12=&gt;ARGB8888</t>
    <rPh sb="22" eb="23">
      <t>nine</t>
    </rPh>
    <rPh sb="24" eb="25">
      <t>Kae</t>
    </rPh>
    <rPh sb="27" eb="28">
      <t>Iroh</t>
    </rPh>
    <rPh sb="28" eb="30">
      <t>Henkan</t>
    </rPh>
    <phoneticPr fontId="3"/>
  </si>
  <si>
    <t>6.1.1.2</t>
    <phoneticPr fontId="3"/>
  </si>
  <si>
    <t>Repeat compositing 5 images with image size 1920 x 1080. With STREM ON, repeat QBUF and DQBUF 5000 times and calculate the maximum, minimum, and average times. The input is NV12 and the output is ARGB8888.</t>
    <rPh sb="0" eb="1">
      <t>workman</t>
    </rPh>
    <rPh sb="15" eb="16">
      <t>My</t>
    </rPh>
    <rPh sb="16" eb="18">
      <t>Gosei</t>
    </rPh>
    <rPh sb="19" eb="20">
      <t>nine</t>
    </rPh>
    <rPh sb="21" eb="22">
      <t>Kae</t>
    </rPh>
    <rPh sb="34" eb="36">
      <t>Jotai</t>
    </rPh>
    <rPh sb="53" eb="54">
      <t>Kai</t>
    </rPh>
    <rPh sb="54" eb="55">
      <t>nine</t>
    </rPh>
    <rPh sb="56" eb="57">
      <t>Kae</t>
    </rPh>
    <rPh sb="59" eb="61">
      <t>Saidai</t>
    </rPh>
    <rPh sb="62" eb="64">
      <t>Saisho</t>
    </rPh>
    <rPh sb="65" eb="67">
      <t>Heikin</t>
    </rPh>
    <rPh sb="67" eb="69">
      <t>Time</t>
    </rPh>
    <rPh sb="70" eb="72">
      <t>Sanshutsu</t>
    </rPh>
    <rPh sb="76" eb="78">
      <t>New York</t>
    </rPh>
    <rPh sb="84" eb="86">
      <t>Shutsuryoku</t>
    </rPh>
    <phoneticPr fontId="3"/>
  </si>
  <si>
    <t>tt measure case 2</t>
  </si>
  <si>
    <t>Processing time for one time must be within 16ms Must be less than ±10% of the previous value - Previous value (2018/1/9 measurement (ES2.0)) - Maximum: 3.06 ms - Minimum: 2.73 ms - Average: 2.76ms</t>
    <rPh sb="1" eb="2">
      <t>Kai</t>
    </rPh>
    <rPh sb="3" eb="5">
      <t>Shori</t>
    </rPh>
    <rPh sb="5" eb="7">
      <t>Time</t>
    </rPh>
    <rPh sb="12" eb="14">
      <t>Not good</t>
    </rPh>
    <rPh sb="20" eb="22">
      <t>Zenkai</t>
    </rPh>
    <rPh sb="22" eb="24">
      <t>Souch</t>
    </rPh>
    <rPh sb="29" eb="31">
      <t>miman</t>
    </rPh>
    <phoneticPr fontId="3"/>
  </si>
  <si>
    <t>- Input/output size 1920x1080 - Input format V4L2_PIX_FMT_NV12M - Output format V4L2_PIX_FMT_ARGB32 - Routing RPF-&gt;BRU-&gt;WPF - Synthesis start position (0, 0) - Current value - Maximum: 2.93 ms - Minimum: 2.74 ms - Average: 2.74 ms</t>
    <rPh sb="2" eb="3">
      <t>Schutz</t>
    </rPh>
    <phoneticPr fontId="3"/>
  </si>
  <si>
    <t>[RPF-&gt;BRU-&gt;LUT-&gt;WPF, HGO] Repeat QBUF, DQBUF</t>
    <phoneticPr fontId="3"/>
  </si>
  <si>
    <t>6.1.1.3</t>
  </si>
  <si>
    <t>Repeat compositing 5 images with image size 1920 x 1080. Connect LUT after BRU and obtain HGO with LUT. With STREM ON, repeat QBUF and DQBUF 5000 times and calculate the maximum, minimum, and average times. Both input and output are ARGB8888.</t>
    <rPh sb="29" eb="30">
      <t>Ato</t>
    </rPh>
    <rPh sb="35" eb="37">
      <t>Setzoku</t>
    </rPh>
    <rPh sb="48" eb="50">
      <t>stock</t>
    </rPh>
    <rPh sb="63" eb="65">
      <t>Jotai</t>
    </rPh>
    <rPh sb="82" eb="83">
      <t>Kai</t>
    </rPh>
    <rPh sb="83" eb="84">
      <t>nine</t>
    </rPh>
    <rPh sb="85" eb="86">
      <t>Kae</t>
    </rPh>
    <rPh sb="88" eb="90">
      <t>Saidai</t>
    </rPh>
    <rPh sb="91" eb="93">
      <t>Saisho</t>
    </rPh>
    <rPh sb="94" eb="96">
      <t>Heikin</t>
    </rPh>
    <rPh sb="96" eb="98">
      <t>Time</t>
    </rPh>
    <rPh sb="99" eb="101">
      <t>Sanshutsu</t>
    </rPh>
    <rPh sb="105" eb="107">
      <t>New York</t>
    </rPh>
    <rPh sb="108" eb="110">
      <t>Shutsuryoku</t>
    </rPh>
    <phoneticPr fontId="3"/>
  </si>
  <si>
    <t>tt measure case 3</t>
  </si>
  <si>
    <t>Processing time for one time must be within 16ms Must be less than ±10% of the previous value - Previous value (2018/1/9 measurement (ES2.0)) - Maximum: 4.99 ms - Minimum: 4.58 ms - Average: 4.62ms</t>
    <rPh sb="1" eb="2">
      <t>Kai</t>
    </rPh>
    <rPh sb="3" eb="5">
      <t>Shori</t>
    </rPh>
    <rPh sb="5" eb="7">
      <t>Time</t>
    </rPh>
    <rPh sb="12" eb="14">
      <t>Not good</t>
    </rPh>
    <rPh sb="20" eb="22">
      <t>Zenkai</t>
    </rPh>
    <rPh sb="22" eb="24">
      <t>Souch</t>
    </rPh>
    <rPh sb="29" eb="31">
      <t>miman</t>
    </rPh>
    <phoneticPr fontId="3"/>
  </si>
  <si>
    <t>- Input/output size 1920x1080 - Input/output format V4L2_PIX_FMT_ARGB32 - Routing RPF-&gt;BRU-&gt;LUT-&gt;WPF, HGO - Composition start position (0, 0) - Current value - Maximum: 4.78 ms - Minimum: 4.58 ms - Average: 4.59 ms</t>
    <rPh sb="2" eb="3">
      <t>Schutz</t>
    </rPh>
    <phoneticPr fontId="3"/>
  </si>
  <si>
    <t>[RPF-&gt;BRU-&gt;LUT-&gt;WPF, HGO] Repeated color conversion of QBUF and DQBUF NV12=&gt;ARGB8888</t>
    <rPh sb="37" eb="38">
      <t>nine</t>
    </rPh>
    <rPh sb="39" eb="40">
      <t>Kae</t>
    </rPh>
    <rPh sb="42" eb="43">
      <t>Iroh</t>
    </rPh>
    <rPh sb="43" eb="45">
      <t>Henkan</t>
    </rPh>
    <phoneticPr fontId="3"/>
  </si>
  <si>
    <t>6.1.1.4</t>
  </si>
  <si>
    <t>Repeat compositing 5 images with image size 1920 x 1080. Connect LUT after BRU and obtain HGO with LUT. With STREM ON, repeat QBUF and DQBUF 5000 times and calculate the maximum, minimum, and average times. The input is NV12 and the output is ARGB8888.</t>
    <rPh sb="63" eb="65">
      <t>Jotai</t>
    </rPh>
    <rPh sb="82" eb="83">
      <t>Kai</t>
    </rPh>
    <rPh sb="83" eb="84">
      <t>nine</t>
    </rPh>
    <rPh sb="85" eb="86">
      <t>Kae</t>
    </rPh>
    <rPh sb="88" eb="90">
      <t>Saidai</t>
    </rPh>
    <rPh sb="91" eb="93">
      <t>Saisho</t>
    </rPh>
    <rPh sb="94" eb="96">
      <t>Heikin</t>
    </rPh>
    <rPh sb="96" eb="98">
      <t>Time</t>
    </rPh>
    <rPh sb="99" eb="101">
      <t>Sanshutsu</t>
    </rPh>
    <rPh sb="105" eb="107">
      <t>New York</t>
    </rPh>
    <rPh sb="113" eb="115">
      <t>Shutsuryoku</t>
    </rPh>
    <phoneticPr fontId="3"/>
  </si>
  <si>
    <t>tt measure case 4</t>
  </si>
  <si>
    <t>The processing time for one time must be within 16ms. It must be less than ±10% of the previous value. - Previous value (2018/1/9 measurement (ES2.0)) - Maximum: 2.92 ms - Minimum: 2.74 ms - Average: 2.75ms</t>
    <rPh sb="1" eb="2">
      <t>Kai</t>
    </rPh>
    <rPh sb="3" eb="5">
      <t>Shori</t>
    </rPh>
    <rPh sb="5" eb="7">
      <t>Time</t>
    </rPh>
    <rPh sb="12" eb="14">
      <t>Not good</t>
    </rPh>
    <rPh sb="20" eb="22">
      <t>Zenkai</t>
    </rPh>
    <rPh sb="22" eb="24">
      <t>Souch</t>
    </rPh>
    <rPh sb="29" eb="31">
      <t>miman</t>
    </rPh>
    <phoneticPr fontId="3"/>
  </si>
  <si>
    <t>- Input/output size 1920x1080 - Input format V4L2_PIX_FMT_NV12M - Output format V4L2_PIX_FMT_ARGB32 - Routing RPF-&gt;BRU-&gt;LUT-&gt;WPF, HGO - Synthesis start position (0, 0) - Current value - Maximum: 2.97 ms - Minimum: 2.77 ms - Average: 2.78 ms</t>
    <rPh sb="2" eb="3">
      <t>Schutz</t>
    </rPh>
    <phoneticPr fontId="3"/>
  </si>
  <si>
    <t>[RPF-&gt;LUT-&gt;WPF, HGO] Repeat QBUF, DQBUF</t>
    <phoneticPr fontId="3"/>
  </si>
  <si>
    <t>6.1.1.5</t>
  </si>
  <si>
    <t>Repeat compositing 5 images with image size 1920 x 1080. Connect CLU after BRU and obtain HGO at CLU. With STREM ON, repeat QBUF and DQBUF 5000 times and calculate the maximum, minimum, and average times. Both input and output are ARGB8888.</t>
    <rPh sb="29" eb="30">
      <t>Ato</t>
    </rPh>
    <rPh sb="35" eb="37">
      <t>Setzoku</t>
    </rPh>
    <rPh sb="48" eb="50">
      <t>stock</t>
    </rPh>
    <rPh sb="63" eb="65">
      <t>Jotai</t>
    </rPh>
    <rPh sb="82" eb="83">
      <t>Kai</t>
    </rPh>
    <rPh sb="83" eb="84">
      <t>nine</t>
    </rPh>
    <rPh sb="85" eb="86">
      <t>Kae</t>
    </rPh>
    <rPh sb="88" eb="90">
      <t>Saidai</t>
    </rPh>
    <rPh sb="91" eb="93">
      <t>Saisho</t>
    </rPh>
    <rPh sb="94" eb="96">
      <t>Heikin</t>
    </rPh>
    <rPh sb="96" eb="98">
      <t>Time</t>
    </rPh>
    <rPh sb="99" eb="101">
      <t>Sanshutsu</t>
    </rPh>
    <rPh sb="105" eb="107">
      <t>New York</t>
    </rPh>
    <rPh sb="108" eb="110">
      <t>Shutsuryoku</t>
    </rPh>
    <phoneticPr fontId="3"/>
  </si>
  <si>
    <t>tt measure case 5</t>
  </si>
  <si>
    <t>Processing time for one time must be within 16ms Must be less than ±10% of the previous value - Previous value (2018/1/9 measurement (ES2.0)) - Maximum: 5.05 ms - Minimum: 4.62 ms - Average: 4.65ms</t>
    <rPh sb="1" eb="2">
      <t>Kai</t>
    </rPh>
    <rPh sb="3" eb="5">
      <t>Shori</t>
    </rPh>
    <rPh sb="5" eb="7">
      <t>Time</t>
    </rPh>
    <rPh sb="12" eb="14">
      <t>Not good</t>
    </rPh>
    <rPh sb="20" eb="22">
      <t>Zenkai</t>
    </rPh>
    <rPh sb="22" eb="24">
      <t>Souch</t>
    </rPh>
    <rPh sb="29" eb="31">
      <t>miman</t>
    </rPh>
    <phoneticPr fontId="3"/>
  </si>
  <si>
    <t>- Input/output size 1920x1080 - Input/output format V4L2_PIX_FMT_ARGB32 - Routing RPF-&gt;BRU-&gt;CLU-&gt;WPF, HGO - Composition start position (0, 0) - Current value - Maximum: 4.82 ms - Minimum: 4.63 ms - Average: 4.64 ms</t>
    <rPh sb="2" eb="3">
      <t>Schutz</t>
    </rPh>
    <phoneticPr fontId="3"/>
  </si>
  <si>
    <t>[RPF-&gt;LUT-&gt;WPF, HGO] Repeated color conversion of QBUF and DQBUF NV12=&gt;ARGB8888</t>
    <rPh sb="32" eb="33">
      <t>nine</t>
    </rPh>
    <rPh sb="34" eb="35">
      <t>Kae</t>
    </rPh>
    <rPh sb="37" eb="38">
      <t>Iroh</t>
    </rPh>
    <rPh sb="38" eb="40">
      <t>Henkan</t>
    </rPh>
    <phoneticPr fontId="3"/>
  </si>
  <si>
    <t>6.1.1.6</t>
  </si>
  <si>
    <t>Repeat compositing 5 images with image size 1920 x 1080. Connect CLU after BRU and obtain HGO at CLU. With STREM ON, repeat QBUF and DQBUF 5000 times and calculate the maximum, minimum, and average times. The input is NV12 and the output is ARGB8888.</t>
    <rPh sb="63" eb="65">
      <t>Jotai</t>
    </rPh>
    <rPh sb="82" eb="83">
      <t>Kai</t>
    </rPh>
    <rPh sb="83" eb="84">
      <t>nine</t>
    </rPh>
    <rPh sb="85" eb="86">
      <t>Kae</t>
    </rPh>
    <rPh sb="88" eb="90">
      <t>Saidai</t>
    </rPh>
    <rPh sb="91" eb="93">
      <t>Saisho</t>
    </rPh>
    <rPh sb="94" eb="96">
      <t>Heikin</t>
    </rPh>
    <rPh sb="96" eb="98">
      <t>Time</t>
    </rPh>
    <rPh sb="99" eb="101">
      <t>Sanshutsu</t>
    </rPh>
    <rPh sb="105" eb="107">
      <t>New York</t>
    </rPh>
    <rPh sb="113" eb="115">
      <t>Shutsuryoku</t>
    </rPh>
    <phoneticPr fontId="3"/>
  </si>
  <si>
    <t>tt measure case 6</t>
  </si>
  <si>
    <t>Processing time for one time must be within 16ms Must be less than ±10% of the previous value - Previous value (2018/1/9 measurement (ES2.0)) - Maximum: 3.12 ms - Minimum: 2.79 ms - Average: 2.79ms</t>
    <rPh sb="1" eb="2">
      <t>Kai</t>
    </rPh>
    <rPh sb="3" eb="5">
      <t>Shori</t>
    </rPh>
    <rPh sb="5" eb="7">
      <t>Time</t>
    </rPh>
    <rPh sb="12" eb="14">
      <t>Not good</t>
    </rPh>
    <rPh sb="20" eb="22">
      <t>Zenkai</t>
    </rPh>
    <rPh sb="22" eb="24">
      <t>Souch</t>
    </rPh>
    <rPh sb="29" eb="31">
      <t>miman</t>
    </rPh>
    <phoneticPr fontId="3"/>
  </si>
  <si>
    <t>- Input/output size 1920x1080 - Input format V4L2_PIX_FMT_NV12M - Output format V4L2_PIX_FMT_ARGB32 - Routing RPF-&gt;BRU-&gt;CLU-&gt;WPF, HGO - Synthesis start position (0, 0) - Current value - Maximum: 2.92 ms - Minimum: 2.82 ms - Average: 2.83 ms</t>
    <rPh sb="2" eb="3">
      <t>Schutz</t>
    </rPh>
    <phoneticPr fontId="3"/>
  </si>
  <si>
    <t>Processing time not including VSPM</t>
    <rPh sb="4" eb="5">
      <t>Fuku</t>
    </rPh>
    <rPh sb="8" eb="10">
      <t>Shori</t>
    </rPh>
    <rPh sb="10" eb="12">
      <t>Time</t>
    </rPh>
    <phoneticPr fontId="3"/>
  </si>
  <si>
    <t>Repeating QUERY_CAP,S_FMT,G_GMT</t>
    <rPh sb="22" eb="23">
      <t>nine</t>
    </rPh>
    <rPh sb="24" eb="25">
      <t>Kae</t>
    </rPh>
    <phoneticPr fontId="3"/>
  </si>
  <si>
    <t>6.2.1.1</t>
    <phoneticPr fontId="3"/>
  </si>
  <si>
    <t>Repeat QUERY_CAP,S_FMT,G_GMT 5000 times and calculate maximum, minimum, and average time</t>
    <rPh sb="27" eb="28">
      <t>Kai</t>
    </rPh>
    <rPh sb="28" eb="29">
      <t>nine</t>
    </rPh>
    <rPh sb="30" eb="31">
      <t>Kae</t>
    </rPh>
    <rPh sb="33" eb="35">
      <t>Saidai</t>
    </rPh>
    <rPh sb="36" eb="38">
      <t>Saisho</t>
    </rPh>
    <rPh sb="39" eb="41">
      <t>Heikin</t>
    </rPh>
    <rPh sb="41" eb="43">
      <t>Time</t>
    </rPh>
    <rPh sb="44" eb="46">
      <t>Sanshutsu</t>
    </rPh>
    <phoneticPr fontId="3"/>
  </si>
  <si>
    <t>tt measure case 7</t>
  </si>
  <si>
    <t>Processing time for one time must be within 16ms Must be less than ±10% of the previous value - Previous value (2018/1/9 measurement (ES2.0)) - Maximum: 0.01 ms - Minimum: 0.00 ms - Average: 0.00ms</t>
    <rPh sb="1" eb="2">
      <t>Kai</t>
    </rPh>
    <rPh sb="3" eb="5">
      <t>Shori</t>
    </rPh>
    <rPh sb="5" eb="7">
      <t>Time</t>
    </rPh>
    <rPh sb="12" eb="14">
      <t>Not good</t>
    </rPh>
    <rPh sb="20" eb="22">
      <t>Zenkai</t>
    </rPh>
    <rPh sb="22" eb="24">
      <t>Souch</t>
    </rPh>
    <rPh sb="29" eb="31">
      <t>miman</t>
    </rPh>
    <phoneticPr fontId="3"/>
  </si>
  <si>
    <t>- Input/output size 1920x1080 - Input/output format V4L2_PIX_FMT_ARGB32 - Current value - Maximum: 0.02 ms - Minimum: 0.00 ms - Average: 0.00 ms</t>
    <rPh sb="2" eb="3">
      <t>Schutz</t>
    </rPh>
    <phoneticPr fontId="3"/>
  </si>
  <si>
    <t>Repeating REQBUF, QUERYBUF, REQBUF (release)</t>
    <rPh sb="27" eb="28">
      <t>nine</t>
    </rPh>
    <rPh sb="29" eb="30">
      <t>Kae</t>
    </rPh>
    <phoneticPr fontId="3"/>
  </si>
  <si>
    <t>6.2.1.2</t>
  </si>
  <si>
    <t>Repeat REQBUF, QUERYBUF, REQBUF (release) 5000 times and calculate the maximum, minimum, and average time.</t>
    <rPh sb="23" eb="25">
      <t>Kaihou</t>
    </rPh>
    <phoneticPr fontId="3"/>
  </si>
  <si>
    <t>tt measure case 8</t>
  </si>
  <si>
    <t xml:space="preserve">Processing time for one time must be within 16ms Must be less than ±10% of the previous value - Previous value (2018/1/9 measurement (ES2.0)) - Maximum: 3.54 ms - Minimum: 3.19 ms - Average: 3.23ms
</t>
    <rPh sb="1" eb="2">
      <t>Kai</t>
    </rPh>
    <rPh sb="3" eb="5">
      <t>Shori</t>
    </rPh>
    <rPh sb="5" eb="7">
      <t>Time</t>
    </rPh>
    <rPh sb="12" eb="14">
      <t>Not good</t>
    </rPh>
    <rPh sb="20" eb="22">
      <t>Zenkai</t>
    </rPh>
    <rPh sb="22" eb="24">
      <t>Souch</t>
    </rPh>
    <rPh sb="29" eb="31">
      <t>miman</t>
    </rPh>
    <phoneticPr fontId="3"/>
  </si>
  <si>
    <t>- Input/output size 1920x1080 - Input/output format V4L2_PIX_FMT_ARGB32 - Current values ​​- Maximum: 4.49 ms - Minimum: 3.23 ms - Average: 3.27 ms - PFNs busy log is output, and there are cases where the processing time exceeds 16 ms. The phenomenon will no longer occur by turning off the log output function of the test program.</t>
    <rPh sb="111" eb="113">
      <t>Shutsuryoku</t>
    </rPh>
    <rPh sb="116" eb="118">
      <t>Shori</t>
    </rPh>
    <rPh sb="118" eb="120">
      <t>Time</t>
    </rPh>
    <rPh sb="126" eb="127">
      <t>Ko</t>
    </rPh>
    <rPh sb="146" eb="148">
      <t>Shutsuryoku</t>
    </rPh>
    <rPh sb="148" eb="150">
      <t>Kinou</t>
    </rPh>
    <rPh sb="162" eb="164">
      <t>Gensho</t>
    </rPh>
    <rPh sb="165" eb="167">
      <t>Hussey</t>
    </rPh>
    <phoneticPr fontId="3"/>
  </si>
  <si>
    <t>CPU occupancy measurement</t>
    <rPh sb="3" eb="5">
      <t>Senyuu</t>
    </rPh>
    <rPh sb="5" eb="6">
      <t>Ritsu</t>
    </rPh>
    <rPh sb="6" eb="8">
      <t>Soctay</t>
    </rPh>
    <phoneticPr fontId="3"/>
  </si>
  <si>
    <t>6.4.1.1</t>
    <phoneticPr fontId="3"/>
  </si>
  <si>
    <t>Check the top screen when running a test</t>
    <rPh sb="3" eb="5">
      <t>Jikko</t>
    </rPh>
    <rPh sb="5" eb="6">
      <t>Ji</t>
    </rPh>
    <rPh sb="10" eb="12">
      <t>Gamen</t>
    </rPh>
    <rPh sb="13" eb="15">
      <t>Kakunin</t>
    </rPh>
    <phoneticPr fontId="3"/>
  </si>
  <si>
    <t>./vsp2_tp tt media 1 "-&gt;" tt measure case 1 &amp; top</t>
  </si>
  <si>
    <t>Even if the test command is at the top, it should not occupy the CPU. It should be less than ±10% of the previous value. - Previous value (measured on January 10, 2018 (ES3.0)) 0.3 - 0.7 % The previous command was ./vsp2_tp tt media 1 "-&gt;" tt all f &amp;</t>
  </si>
  <si>
    <t>Execute all automatic test items in the background for /dev/media1, and execute the top command when test case 6.1.1.1 starts processing. This time it is executed only with 6.1.1.1 ・It is executed only with tt media 1 ・This time the value is 0.6%</t>
    <rPh sb="12" eb="14">
      <t>Taisho</t>
    </rPh>
    <rPh sb="17" eb="19">
      <t>Jido</t>
    </rPh>
    <rPh sb="22" eb="24">
      <t>Koumoku</t>
    </rPh>
    <rPh sb="24" eb="26">
      <t>Zenken</t>
    </rPh>
    <rPh sb="37" eb="39">
      <t>Jikko</t>
    </rPh>
    <rPh sb="55" eb="57">
      <t>Shori</t>
    </rPh>
    <rPh sb="58" eb="59">
      <t>Haji</t>
    </rPh>
    <rPh sb="62" eb="64">
      <t>Jiten</t>
    </rPh>
    <rPh sb="72" eb="74">
      <t>Jikko</t>
    </rPh>
    <rPh sb="76" eb="78">
      <t>Conkai</t>
    </rPh>
    <rPh sb="89" eb="91">
      <t>Jikko</t>
    </rPh>
    <rPh sb="107" eb="109">
      <t>Jikko</t>
    </rPh>
    <phoneticPr fontId="3"/>
  </si>
  <si>
    <t>19. WPF compose</t>
    <phoneticPr fontId="3"/>
  </si>
  <si>
    <t>RGB8888</t>
    <phoneticPr fontId="3"/>
  </si>
  <si>
    <t>MMAP</t>
    <phoneticPr fontId="3"/>
  </si>
  <si>
    <t>15.1.1.1</t>
    <phoneticPr fontId="3"/>
  </si>
  <si>
    <r>
      <t>The input image can be output to the specified position of the existing image by specifying compose to WPF. Confirm by comparing the binary data that the input image 400x300 is pasted to the 1280x720 image at the position (200,100) using TP. do</t>
    </r>
    <r>
      <rPr>
        <sz val="11"/>
        <rFont val="メイリオ"/>
        <family val="3"/>
        <charset val="128"/>
      </rPr>
      <t>(Image processing is performed twice within the TP)</t>
    </r>
    <r>
      <rPr>
        <sz val="11"/>
        <color theme="1"/>
        <rFont val="メイリオ"/>
        <family val="3"/>
        <charset val="128"/>
      </rPr>
      <t xml:space="preserve">
Image format: RGB8888 Memory allocation format: MMAP Prerequisites: insmod vspm.ko insmod vsp2.ko</t>
    </r>
    <rPh sb="12" eb="14">
      <t>city</t>
    </rPh>
    <rPh sb="17" eb="19">
      <t>Kizon</t>
    </rPh>
    <rPh sb="19" eb="21">
      <t>Gazou</t>
    </rPh>
    <rPh sb="22" eb="24">
      <t>city</t>
    </rPh>
    <rPh sb="24" eb="26">
      <t>Ichi</t>
    </rPh>
    <rPh sb="27" eb="29">
      <t>New York</t>
    </rPh>
    <rPh sb="29" eb="31">
      <t>Gazou</t>
    </rPh>
    <rPh sb="32" eb="34">
      <t>Shutsuryoku</t>
    </rPh>
    <rPh sb="115" eb="117">
      <t>Gazou</t>
    </rPh>
    <rPh sb="117" eb="119">
      <t>Shori</t>
    </rPh>
    <rPh sb="122" eb="123">
      <t>No</t>
    </rPh>
    <rPh sb="125" eb="126">
      <t>Kai</t>
    </rPh>
    <rPh sb="126" eb="128">
      <t>Gissi</t>
    </rPh>
    <rPh sb="134" eb="136">
      <t>Gazou</t>
    </rPh>
    <rPh sb="154" eb="156">
      <t>Kakuho</t>
    </rPh>
    <rPh sb="156" eb="158">
      <t>Keishiki</t>
    </rPh>
    <rPh sb="164" eb="166">
      <t>Zentei</t>
    </rPh>
    <phoneticPr fontId="3"/>
  </si>
  <si>
    <t>./v4l2_wpf_cmps_tp 1</t>
    <phoneticPr fontId="3"/>
  </si>
  <si>
    <t>The result of the test program is OK. If it is OK, you have confirmed the following: - The input image is output to the specified position according to the V4L2_SEL_TGT_COMPOSE specification of VIDIOC_S_SELECTION - The result of VIDIOC_G_SELECTION is correct - Image processing has been performed twice correct result</t>
    <rPh sb="9" eb="11">
      <t>Kekka</t>
    </rPh>
    <rPh sb="25" eb="27">
      <t>Baai</t>
    </rPh>
    <rPh sb="27" eb="29">
      <t>oyster</t>
    </rPh>
    <rPh sb="30" eb="32">
      <t>Kakunin</t>
    </rPh>
    <rPh sb="84" eb="86">
      <t>city</t>
    </rPh>
    <rPh sb="89" eb="91">
      <t>city</t>
    </rPh>
    <rPh sb="91" eb="93">
      <t>Ichi</t>
    </rPh>
    <rPh sb="94" eb="96">
      <t>New York</t>
    </rPh>
    <rPh sb="96" eb="98">
      <t>Gazou</t>
    </rPh>
    <rPh sb="99" eb="101">
      <t>Shutsuryoku</t>
    </rPh>
    <rPh sb="128" eb="130">
      <t>Kekka</t>
    </rPh>
    <rPh sb="131" eb="132">
      <t>free</t>
    </rPh>
    <rPh sb="136" eb="138">
      <t>Gazou</t>
    </rPh>
    <rPh sb="138" eb="140">
      <t>Shori</t>
    </rPh>
    <rPh sb="141" eb="142">
      <t>Kai</t>
    </rPh>
    <rPh sb="142" eb="144">
      <t>Gissi</t>
    </rPh>
    <rPh sb="145" eb="146">
      <t>free</t>
    </rPh>
    <rPh sb="148" eb="150">
      <t>Kekka</t>
    </rPh>
    <phoneticPr fontId="3"/>
  </si>
  <si>
    <t>DMA</t>
    <phoneticPr fontId="3"/>
  </si>
  <si>
    <t>15.1.2.1</t>
    <phoneticPr fontId="3"/>
  </si>
  <si>
    <t>The input image can be output to the specified position of the existing image by specifying compose to WPF. Confirm by comparing the binary data that the input image 400x300 is pasted to the 1280x720 image at the position (200,100) using TP. Image format: RGB8888 Memory allocation format: DMABUF Prerequisites: insmod vspm.ko insmod vsp2.ko insmod mmngr.ko insmod mmngrbuf.ko</t>
    <rPh sb="12" eb="14">
      <t>city</t>
    </rPh>
    <rPh sb="17" eb="19">
      <t>Kizon</t>
    </rPh>
    <rPh sb="19" eb="21">
      <t>Gazou</t>
    </rPh>
    <rPh sb="22" eb="24">
      <t>city</t>
    </rPh>
    <rPh sb="24" eb="26">
      <t>Ichi</t>
    </rPh>
    <rPh sb="27" eb="29">
      <t>New York</t>
    </rPh>
    <rPh sb="29" eb="31">
      <t>Gazou</t>
    </rPh>
    <rPh sb="32" eb="34">
      <t>Shutsuryoku</t>
    </rPh>
    <rPh sb="115" eb="117">
      <t>Gazou</t>
    </rPh>
    <rPh sb="135" eb="137">
      <t>Kakuho</t>
    </rPh>
    <rPh sb="137" eb="139">
      <t>Keishiki</t>
    </rPh>
    <phoneticPr fontId="3"/>
  </si>
  <si>
    <t>./v4l2_wpf_cmps_tp 2</t>
    <phoneticPr fontId="3"/>
  </si>
  <si>
    <t>YUV422 planar</t>
    <phoneticPr fontId="3"/>
  </si>
  <si>
    <t>15.2.1.1</t>
    <phoneticPr fontId="3"/>
  </si>
  <si>
    <t>The input image can be output to the specified position of the existing image by specifying compose to WPF. Confirm by comparing the binary data that the input image 400x300 is pasted to the 1280x720 image at the position (200,100) using TP. Image format: YUV422 planar Memory allocation format: MMAP Prerequisites: insmod vspm.ko insmod vsp2.ko</t>
    <rPh sb="12" eb="14">
      <t>city</t>
    </rPh>
    <rPh sb="17" eb="19">
      <t>Kizon</t>
    </rPh>
    <rPh sb="19" eb="21">
      <t>Gazou</t>
    </rPh>
    <rPh sb="22" eb="24">
      <t>city</t>
    </rPh>
    <rPh sb="24" eb="26">
      <t>Ichi</t>
    </rPh>
    <rPh sb="27" eb="29">
      <t>New York</t>
    </rPh>
    <rPh sb="29" eb="31">
      <t>Gazou</t>
    </rPh>
    <rPh sb="32" eb="34">
      <t>Shutsuryoku</t>
    </rPh>
    <rPh sb="115" eb="117">
      <t>Gazou</t>
    </rPh>
    <rPh sb="141" eb="143">
      <t>Kakuho</t>
    </rPh>
    <rPh sb="143" eb="145">
      <t>Keishiki</t>
    </rPh>
    <phoneticPr fontId="3"/>
  </si>
  <si>
    <t>./v4l2_wpf_cmps_tp 3</t>
    <phoneticPr fontId="3"/>
  </si>
  <si>
    <t>15.2.2.1</t>
    <phoneticPr fontId="3"/>
  </si>
  <si>
    <t>The input image can be output to the specified position of the existing image by specifying compose to WPF. Confirm by comparing the binary data that the input image 400x300 is pasted to the 1280x720 image at the position (200,100) using TP. Image format: YUV422 planar Memory allocation format: DMABUF Prerequisites: insmod vspm.ko insmod vsp2.ko insmod mmngr.ko insmod mmngrbuf.ko</t>
    <rPh sb="12" eb="14">
      <t>city</t>
    </rPh>
    <rPh sb="17" eb="19">
      <t>Kizon</t>
    </rPh>
    <rPh sb="19" eb="21">
      <t>Gazou</t>
    </rPh>
    <rPh sb="22" eb="24">
      <t>city</t>
    </rPh>
    <rPh sb="24" eb="26">
      <t>Ichi</t>
    </rPh>
    <rPh sb="27" eb="29">
      <t>New York</t>
    </rPh>
    <rPh sb="29" eb="31">
      <t>Gazou</t>
    </rPh>
    <rPh sb="32" eb="34">
      <t>Shutsuryoku</t>
    </rPh>
    <rPh sb="115" eb="117">
      <t>Gazou</t>
    </rPh>
    <rPh sb="141" eb="143">
      <t>Kakuho</t>
    </rPh>
    <rPh sb="143" eb="145">
      <t>Keishiki</t>
    </rPh>
    <phoneticPr fontId="3"/>
  </si>
  <si>
    <t>./v4l2_wpf_cmps_tp 4</t>
    <phoneticPr fontId="3"/>
  </si>
  <si>
    <t>YUV420 semi planar</t>
    <phoneticPr fontId="3"/>
  </si>
  <si>
    <t>15.3.1.1</t>
    <phoneticPr fontId="3"/>
  </si>
  <si>
    <t>The input image can be output to the specified position of the existing image by specifying compose to WPF. Confirm by comparing the binary data that the input image 400x300 is pasted to the 1280x720 image at the position (200,100) using TP. Image format: YUV420 semi planar Memory allocation format: MMAP Prerequisites: insmod vspm.ko insmod vsp2.ko</t>
    <rPh sb="12" eb="14">
      <t>city</t>
    </rPh>
    <rPh sb="17" eb="19">
      <t>Kizon</t>
    </rPh>
    <rPh sb="19" eb="21">
      <t>Gazou</t>
    </rPh>
    <rPh sb="22" eb="24">
      <t>city</t>
    </rPh>
    <rPh sb="24" eb="26">
      <t>Ichi</t>
    </rPh>
    <rPh sb="27" eb="29">
      <t>New York</t>
    </rPh>
    <rPh sb="29" eb="31">
      <t>Gazou</t>
    </rPh>
    <rPh sb="32" eb="34">
      <t>Shutsuryoku</t>
    </rPh>
    <rPh sb="115" eb="117">
      <t>Gazou</t>
    </rPh>
    <rPh sb="146" eb="148">
      <t>Kakuho</t>
    </rPh>
    <rPh sb="148" eb="150">
      <t>Keishiki</t>
    </rPh>
    <phoneticPr fontId="3"/>
  </si>
  <si>
    <t>./v4l2_wpf_cmps_tp 5</t>
    <phoneticPr fontId="3"/>
  </si>
  <si>
    <t>15.3.2.1</t>
    <phoneticPr fontId="3"/>
  </si>
  <si>
    <t>The input image can be output to the specified position of the existing image by specifying compose to WPF. Confirm by comparing the binary data that the input image 400x300 is pasted to the 1280x720 image at the position (200,100) using TP. Image format: YUV420 semi planar Memory allocation format: DMABUF Prerequisites: insmod vspm.ko insmod vsp2.ko insmod mmngr.ko insmod mmngrbuf.ko</t>
    <rPh sb="12" eb="14">
      <t>city</t>
    </rPh>
    <rPh sb="17" eb="19">
      <t>Kizon</t>
    </rPh>
    <rPh sb="19" eb="21">
      <t>Gazou</t>
    </rPh>
    <rPh sb="22" eb="24">
      <t>city</t>
    </rPh>
    <rPh sb="24" eb="26">
      <t>Ichi</t>
    </rPh>
    <rPh sb="27" eb="29">
      <t>New York</t>
    </rPh>
    <rPh sb="29" eb="31">
      <t>Gazou</t>
    </rPh>
    <rPh sb="32" eb="34">
      <t>Shutsuryoku</t>
    </rPh>
    <rPh sb="115" eb="117">
      <t>Gazou</t>
    </rPh>
    <rPh sb="146" eb="148">
      <t>Kakuho</t>
    </rPh>
    <rPh sb="148" eb="150">
      <t>Keishiki</t>
    </rPh>
    <phoneticPr fontId="3"/>
  </si>
  <si>
    <t>./v4l2_wpf_cmps_tp 6</t>
    <phoneticPr fontId="3"/>
  </si>
  <si>
    <t>Invalid compose specification</t>
    <rPh sb="7" eb="9">
      <t>city</t>
    </rPh>
    <rPh sb="9" eb="11">
      <t>Fusei</t>
    </rPh>
    <phoneticPr fontId="3"/>
  </si>
  <si>
    <t>15.4.1.1</t>
    <phoneticPr fontId="3"/>
  </si>
  <si>
    <t>An error will occur if the input image size and the size specified for compose do not match.Confirm that an error will occur if the input size is 400x300 and the specified size for compose is 410x300 in TP.Prerequisites: insmod vspm.ko insmod vsp2.ko</t>
    <rPh sb="0" eb="2">
      <t>New York</t>
    </rPh>
    <rPh sb="2" eb="4">
      <t>Gazou</t>
    </rPh>
    <rPh sb="15" eb="17">
      <t>city</t>
    </rPh>
    <rPh sb="22" eb="23">
      <t>a</t>
    </rPh>
    <rPh sb="28" eb="30">
      <t>Baai</t>
    </rPh>
    <phoneticPr fontId="3"/>
  </si>
  <si>
    <t>./v4l2_wpf_cmps_tp 7</t>
    <phoneticPr fontId="3"/>
  </si>
  <si>
    <t>The result of the test program is OK. If it is OK, you have confirmed the following. - If the size is invalid, an error will be returned when starting the stream.</t>
    <rPh sb="9" eb="11">
      <t>Kekka</t>
    </rPh>
    <rPh sb="25" eb="27">
      <t>Baai</t>
    </rPh>
    <rPh sb="27" eb="29">
      <t>oyster</t>
    </rPh>
    <rPh sb="30" eb="32">
      <t>Kakunin</t>
    </rPh>
    <rPh sb="46" eb="48">
      <t>Fusei</t>
    </rPh>
    <rPh sb="49" eb="51">
      <t>Baai</t>
    </rPh>
    <rPh sb="56" eb="58">
      <t>Kaishi</t>
    </rPh>
    <rPh sb="58" eb="59">
      <t>Ji</t>
    </rPh>
    <rPh sb="64" eb="65">
      <t>Kae</t>
    </rPh>
    <phoneticPr fontId="3"/>
  </si>
  <si>
    <t>20. YVU format</t>
    <phoneticPr fontId="3"/>
  </si>
  <si>
    <t>YVU format</t>
    <phoneticPr fontId="3"/>
  </si>
  <si>
    <t>YVUP444 -&gt; ARGB8888 conversion</t>
    <rPh sb="20" eb="22">
      <t>Henkan</t>
    </rPh>
    <phoneticPr fontId="3"/>
  </si>
  <si>
    <t>16.1.1.1</t>
    <phoneticPr fontId="3"/>
  </si>
  <si>
    <t>Image processing to confirm that the YVU format is handled correctly is executed three times in the TP (YVU format is not supported by VSPM, so this is achieved by swapping buffers in vsp2driver) Prerequisites : insmod vspm.ko insmod vsp2.ko</t>
    <rPh sb="10" eb="11">
      <t>free</t>
    </rPh>
    <rPh sb="13" eb="14">
      <t>Atsuka</t>
    </rPh>
    <rPh sb="21" eb="23">
      <t>Kakunin</t>
    </rPh>
    <rPh sb="26" eb="28">
      <t>Gazou</t>
    </rPh>
    <rPh sb="28" eb="30">
      <t>Shori</t>
    </rPh>
    <rPh sb="33" eb="34">
      <t>No</t>
    </rPh>
    <rPh sb="36" eb="37">
      <t>Kai</t>
    </rPh>
    <rPh sb="39" eb="41">
      <t>Jikko</t>
    </rPh>
    <rPh sb="63" eb="64">
      <t>Mi</t>
    </rPh>
    <rPh sb="87" eb="88">
      <t>No</t>
    </rPh>
    <rPh sb="100" eb="102">
      <t>Jitsugen</t>
    </rPh>
    <rPh sb="108" eb="110">
      <t>Zentei</t>
    </rPh>
    <phoneticPr fontId="3"/>
  </si>
  <si>
    <t>./v4l2_tp_yvu</t>
    <phoneticPr fontId="3"/>
  </si>
  <si>
    <t>The result of the test program is OK. If it is OK, you have confirmed the following: ・YVU &lt;-&gt; ARGB conversion is correct ・Correct result after performing image processing 3 times</t>
    <rPh sb="9" eb="11">
      <t>Kekka</t>
    </rPh>
    <rPh sb="25" eb="27">
      <t>Baai</t>
    </rPh>
    <rPh sb="27" eb="29">
      <t>oyster</t>
    </rPh>
    <rPh sb="30" eb="32">
      <t>Kakunin</t>
    </rPh>
    <rPh sb="54" eb="56">
      <t>Henkan</t>
    </rPh>
    <rPh sb="57" eb="58">
      <t>free</t>
    </rPh>
    <rPh sb="62" eb="64">
      <t>Gazou</t>
    </rPh>
    <rPh sb="64" eb="66">
      <t>Shori</t>
    </rPh>
    <rPh sb="67" eb="68">
      <t>Kai</t>
    </rPh>
    <rPh sb="68" eb="70">
      <t>Gissi</t>
    </rPh>
    <rPh sb="71" eb="72">
      <t>free</t>
    </rPh>
    <rPh sb="74" eb="76">
      <t>Kekka</t>
    </rPh>
    <phoneticPr fontId="3"/>
  </si>
  <si>
    <t>YVUP422 -&gt; ARGB8888 conversion</t>
    <rPh sb="20" eb="22">
      <t>Henkan</t>
    </rPh>
    <phoneticPr fontId="3"/>
  </si>
  <si>
    <t>16.1.1.2</t>
    <phoneticPr fontId="3"/>
  </si>
  <si>
    <t>YVUP420 -&gt; ARGB8888 conversion</t>
    <rPh sb="20" eb="22">
      <t>Henkan</t>
    </rPh>
    <phoneticPr fontId="3"/>
  </si>
  <si>
    <t>16.1.1.3</t>
    <phoneticPr fontId="3"/>
  </si>
  <si>
    <t>ARGB8888 -&gt; YVUP444 conversion</t>
    <rPh sb="20" eb="22">
      <t>Henkan</t>
    </rPh>
    <phoneticPr fontId="3"/>
  </si>
  <si>
    <t>16.1.1.4</t>
    <phoneticPr fontId="3"/>
  </si>
  <si>
    <t>ARGB8888 -&gt; YVUP422 conversion</t>
    <rPh sb="20" eb="22">
      <t>Henkan</t>
    </rPh>
    <phoneticPr fontId="3"/>
  </si>
  <si>
    <t>16.1.1.5</t>
    <phoneticPr fontId="3"/>
  </si>
  <si>
    <t>ARGB8888 -&gt; YVUP420 conversion</t>
    <rPh sb="20" eb="22">
      <t>Henkan</t>
    </rPh>
    <phoneticPr fontId="3"/>
  </si>
  <si>
    <t>16.1.1.6</t>
    <phoneticPr fontId="3"/>
  </si>
  <si>
    <t>Test result log</t>
    <rPh sb="3" eb="5">
      <t>Kekka</t>
    </rPh>
    <phoneticPr fontId="3"/>
  </si>
  <si>
    <t>Ok</t>
  </si>
  <si>
    <t>OK</t>
  </si>
  <si>
    <t>Ok M3N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</si>
</sst>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44" formatCode="_(&quot;$&quot;* #,##0.00_);_(&quot;$&quot;* \(#,##0.00\);_(&quot;$&quot;* &quot;-&quot;??_);_(@_)"/>
    <numFmt numFmtId="43" formatCode="_(* #,##0.00_);_(* \(#,##0.00\);_(* &quot;-&quot;??_);_(@_)"/>
    <numFmt numFmtId="164" formatCode="&quot;¥&quot;#,##0;[Red]&quot;¥&quot;\-#,##0"/>
    <numFmt numFmtId="165" formatCode="&quot;¥&quot;#,##0.00;[Red]&quot;¥&quot;\-#,##0.00"/>
    <numFmt numFmtId="166" formatCode="&quot;¥&quot;#,##0.00;[Red]\-&quot;¥&quot;#,##0.00"/>
    <numFmt numFmtId="167" formatCode="#,##0.0000"/>
    <numFmt numFmtId="168" formatCode="0.00_)"/>
    <numFmt numFmtId="169" formatCode="0_);[Red]\(0\)"/>
  </numFmts>
  <fonts count="51">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団"/>
      <family val="1"/>
      <charset val="128"/>
    </font>
    <font>
      <sz val="10"/>
      <name val="ＭＳ 明朝"/>
      <family val="1"/>
      <charset val="128"/>
    </font>
    <font>
      <b/>
      <sz val="12"/>
      <name val="Arial"/>
      <family val="2"/>
    </font>
    <font>
      <b/>
      <sz val="13"/>
      <color indexed="60"/>
      <name val="Arial"/>
      <family val="2"/>
    </font>
    <font>
      <b/>
      <i/>
      <sz val="16"/>
      <name val="Helv"/>
      <family val="2"/>
    </font>
    <font>
      <sz val="9"/>
      <name val="ＭＳ ゴシック"/>
      <family val="3"/>
      <charset val="128"/>
    </font>
    <font>
      <u/>
      <sz val="11"/>
      <color indexed="12"/>
      <name val="ＭＳ Ｐゴシック"/>
      <family val="3"/>
      <charset val="128"/>
    </font>
    <font>
      <sz val="9"/>
      <color indexed="8"/>
      <name val="ＭＳ Ｐゴシック"/>
      <family val="3"/>
      <charset val="128"/>
    </font>
    <font>
      <b/>
      <sz val="11"/>
      <name val="ＭＳ Ｐゴシック"/>
      <family val="3"/>
      <charset val="128"/>
    </font>
    <font>
      <sz val="14"/>
      <name val="ＭＳ Ｐゴシック"/>
      <family val="3"/>
      <charset val="128"/>
    </font>
    <font>
      <sz val="9.35"/>
      <name val="ＭＳ Ｐゴシック"/>
      <family val="3"/>
      <charset val="128"/>
    </font>
    <font>
      <sz val="9"/>
      <name val="宋体"/>
      <family val="3"/>
      <charset val="128"/>
    </font>
    <font>
      <sz val="12"/>
      <name val="宋体"/>
      <charset val="128"/>
    </font>
    <font>
      <sz val="6"/>
      <name val="ＭＳ Ｐゴシック"/>
      <family val="3"/>
      <charset val="128"/>
    </font>
    <font>
      <sz val="24"/>
      <name val="メイリオ"/>
      <family val="3"/>
      <charset val="128"/>
    </font>
    <font>
      <sz val="11"/>
      <name val="メイリオ"/>
      <family val="3"/>
      <charset val="128"/>
    </font>
    <font>
      <sz val="22"/>
      <name val="メイリオ"/>
      <family val="3"/>
      <charset val="128"/>
    </font>
    <font>
      <b/>
      <sz val="16"/>
      <name val="メイリオ"/>
      <family val="3"/>
      <charset val="128"/>
    </font>
    <font>
      <b/>
      <sz val="20"/>
      <name val="メイリオ"/>
      <family val="3"/>
      <charset val="128"/>
    </font>
    <font>
      <sz val="12"/>
      <name val="メイリオ"/>
      <family val="3"/>
      <charset val="128"/>
    </font>
    <font>
      <b/>
      <sz val="11"/>
      <name val="メイリオ"/>
      <family val="3"/>
      <charset val="128"/>
    </font>
    <font>
      <b/>
      <sz val="14"/>
      <name val="メイリオ"/>
      <family val="3"/>
      <charset val="128"/>
    </font>
    <font>
      <sz val="10.5"/>
      <name val="メイリオ"/>
      <family val="3"/>
      <charset val="128"/>
    </font>
    <font>
      <sz val="10"/>
      <name val="メイリオ"/>
      <family val="3"/>
      <charset val="128"/>
    </font>
    <font>
      <sz val="11"/>
      <color indexed="9"/>
      <name val="メイリオ"/>
      <family val="3"/>
      <charset val="128"/>
    </font>
    <font>
      <u/>
      <sz val="11"/>
      <color indexed="12"/>
      <name val="メイリオ"/>
      <family val="3"/>
      <charset val="128"/>
    </font>
    <font>
      <sz val="20"/>
      <name val="メイリオ"/>
      <family val="3"/>
      <charset val="128"/>
    </font>
    <font>
      <b/>
      <sz val="11"/>
      <color indexed="9"/>
      <name val="メイリオ"/>
      <family val="3"/>
      <charset val="128"/>
    </font>
    <font>
      <b/>
      <sz val="11"/>
      <color indexed="10"/>
      <name val="メイリオ"/>
      <family val="3"/>
      <charset val="128"/>
    </font>
    <font>
      <sz val="9"/>
      <name val="メイリオ"/>
      <family val="3"/>
      <charset val="128"/>
    </font>
    <font>
      <sz val="14"/>
      <name val="メイリオ"/>
      <family val="3"/>
      <charset val="128"/>
    </font>
    <font>
      <strike/>
      <sz val="11"/>
      <name val="メイリオ"/>
      <family val="3"/>
      <charset val="128"/>
    </font>
    <font>
      <sz val="11"/>
      <color indexed="8"/>
      <name val="メイリオ"/>
      <family val="3"/>
      <charset val="128"/>
    </font>
    <font>
      <sz val="11"/>
      <color theme="1"/>
      <name val="Calibri"/>
      <family val="3"/>
      <charset val="128"/>
      <scheme val="minor"/>
    </font>
    <font>
      <sz val="10"/>
      <color theme="1"/>
      <name val="メイリオ"/>
      <family val="3"/>
      <charset val="128"/>
    </font>
    <font>
      <sz val="11"/>
      <color rgb="FF00B0F0"/>
      <name val="メイリオ"/>
      <family val="3"/>
      <charset val="128"/>
    </font>
    <font>
      <sz val="11"/>
      <color theme="1"/>
      <name val="メイリオ"/>
      <family val="3"/>
      <charset val="128"/>
    </font>
    <font>
      <b/>
      <sz val="11"/>
      <color theme="0"/>
      <name val="メイリオ"/>
      <family val="3"/>
      <charset val="128"/>
    </font>
    <font>
      <sz val="14"/>
      <color theme="1"/>
      <name val="メイリオ"/>
      <family val="3"/>
      <charset val="128"/>
    </font>
    <font>
      <sz val="11"/>
      <color rgb="FFFF0000"/>
      <name val="メイリオ"/>
      <family val="3"/>
      <charset val="128"/>
    </font>
    <font>
      <b/>
      <sz val="11"/>
      <color rgb="FFFF0000"/>
      <name val="メイリオ"/>
      <family val="3"/>
      <charset val="128"/>
    </font>
    <font>
      <sz val="11"/>
      <color theme="1"/>
      <name val="ＭＳ Ｐゴシック"/>
      <family val="3"/>
      <charset val="128"/>
    </font>
    <font>
      <b/>
      <sz val="18"/>
      <color theme="1"/>
      <name val="Calibri"/>
      <family val="2"/>
      <scheme val="minor"/>
    </font>
    <font>
      <b/>
      <sz val="11"/>
      <color theme="1"/>
      <name val="Calibri"/>
      <family val="2"/>
      <scheme val="minor"/>
    </font>
    <font>
      <sz val="11"/>
      <color rgb="FF000000"/>
      <name val="Calibri"/>
      <charset val="1"/>
    </font>
    <font>
      <sz val="11"/>
      <name val="メイリオ"/>
    </font>
  </fonts>
  <fills count="13">
    <fill>
      <patternFill patternType="none"/>
    </fill>
    <fill>
      <patternFill patternType="gray125"/>
    </fill>
    <fill>
      <patternFill patternType="solid">
        <fgColor indexed="48"/>
        <bgColor indexed="30"/>
      </patternFill>
    </fill>
    <fill>
      <patternFill patternType="solid">
        <fgColor indexed="48"/>
        <bgColor indexed="64"/>
      </patternFill>
    </fill>
    <fill>
      <patternFill patternType="solid">
        <fgColor theme="0" tint="-0.14996795556505021"/>
        <bgColor indexed="64"/>
      </patternFill>
    </fill>
    <fill>
      <patternFill patternType="solid">
        <fgColor theme="0"/>
        <bgColor indexed="64"/>
      </patternFill>
    </fill>
    <fill>
      <patternFill patternType="solid">
        <fgColor rgb="FF0066FF"/>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59996337778862885"/>
        <bgColor indexed="64"/>
      </patternFill>
    </fill>
    <fill>
      <patternFill patternType="solid">
        <fgColor theme="9" tint="0.79998168889431442"/>
        <bgColor indexed="64"/>
      </patternFill>
    </fill>
    <fill>
      <patternFill patternType="solid">
        <fgColor rgb="FFFFC000"/>
        <bgColor indexed="64"/>
      </patternFill>
    </fill>
  </fills>
  <borders count="87">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0"/>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diagonal/>
    </border>
    <border>
      <left style="thin">
        <color indexed="64"/>
      </left>
      <right style="thin">
        <color indexed="64"/>
      </right>
      <top style="thin">
        <color indexed="8"/>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8"/>
      </top>
      <bottom/>
      <diagonal/>
    </border>
    <border>
      <left style="thin">
        <color indexed="64"/>
      </left>
      <right style="thin">
        <color indexed="64"/>
      </right>
      <top/>
      <bottom style="thin">
        <color indexed="8"/>
      </bottom>
      <diagonal/>
    </border>
    <border>
      <left/>
      <right/>
      <top style="thin">
        <color indexed="64"/>
      </top>
      <bottom/>
      <diagonal/>
    </border>
    <border>
      <left style="thin">
        <color indexed="8"/>
      </left>
      <right style="thin">
        <color indexed="64"/>
      </right>
      <top style="thin">
        <color indexed="64"/>
      </top>
      <bottom style="thin">
        <color indexed="8"/>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8"/>
      </left>
      <right style="thin">
        <color indexed="64"/>
      </right>
      <top style="thin">
        <color indexed="64"/>
      </top>
      <bottom style="thin">
        <color indexed="64"/>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64"/>
      </bottom>
      <diagonal/>
    </border>
    <border>
      <left style="thin">
        <color indexed="8"/>
      </left>
      <right/>
      <top style="thin">
        <color indexed="8"/>
      </top>
      <bottom style="thin">
        <color indexed="8"/>
      </bottom>
      <diagonal/>
    </border>
    <border>
      <left style="medium">
        <color indexed="64"/>
      </left>
      <right style="medium">
        <color indexed="64"/>
      </right>
      <top/>
      <bottom/>
      <diagonal/>
    </border>
    <border>
      <left style="thin">
        <color indexed="64"/>
      </left>
      <right/>
      <top style="thin">
        <color indexed="8"/>
      </top>
      <bottom/>
      <diagonal/>
    </border>
    <border>
      <left style="thin">
        <color indexed="64"/>
      </left>
      <right/>
      <top/>
      <bottom style="thin">
        <color indexed="8"/>
      </bottom>
      <diagonal/>
    </border>
    <border>
      <left style="thin">
        <color indexed="64"/>
      </left>
      <right/>
      <top style="thin">
        <color indexed="8"/>
      </top>
      <bottom style="thin">
        <color indexed="64"/>
      </bottom>
      <diagonal/>
    </border>
    <border>
      <left/>
      <right style="thin">
        <color indexed="64"/>
      </right>
      <top style="thin">
        <color indexed="64"/>
      </top>
      <bottom/>
      <diagonal/>
    </border>
    <border>
      <left/>
      <right/>
      <top style="thin">
        <color indexed="8"/>
      </top>
      <bottom style="thin">
        <color indexed="64"/>
      </bottom>
      <diagonal/>
    </border>
    <border>
      <left style="thin">
        <color indexed="64"/>
      </left>
      <right style="thin">
        <color indexed="8"/>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right/>
      <top style="thin">
        <color indexed="64"/>
      </top>
      <bottom style="double">
        <color indexed="64"/>
      </bottom>
      <diagonal/>
    </border>
    <border>
      <left/>
      <right/>
      <top style="double">
        <color indexed="64"/>
      </top>
      <bottom style="thin">
        <color indexed="64"/>
      </bottom>
      <diagonal/>
    </border>
    <border>
      <left style="thin">
        <color indexed="8"/>
      </left>
      <right/>
      <top style="thin">
        <color indexed="8"/>
      </top>
      <bottom/>
      <diagonal/>
    </border>
    <border>
      <left style="thin">
        <color indexed="8"/>
      </left>
      <right/>
      <top/>
      <bottom/>
      <diagonal/>
    </border>
    <border>
      <left/>
      <right style="thin">
        <color indexed="8"/>
      </right>
      <top/>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s>
  <cellStyleXfs count="32">
    <xf numFmtId="0" fontId="0" fillId="0" borderId="0">
      <alignment vertical="center"/>
    </xf>
    <xf numFmtId="44" fontId="5" fillId="0" borderId="0" applyFont="0" applyFill="0" applyBorder="0" applyAlignment="0" applyProtection="0"/>
    <xf numFmtId="166" fontId="6" fillId="0" borderId="0" applyFont="0" applyFill="0" applyBorder="0" applyAlignment="0" applyProtection="0"/>
    <xf numFmtId="167" fontId="2" fillId="0" borderId="0" applyFill="0" applyBorder="0" applyAlignment="0"/>
    <xf numFmtId="0" fontId="7" fillId="0" borderId="1" applyNumberFormat="0" applyAlignment="0" applyProtection="0">
      <alignment horizontal="left" vertical="center"/>
    </xf>
    <xf numFmtId="0" fontId="7" fillId="0" borderId="2">
      <alignment horizontal="left" vertical="center"/>
    </xf>
    <xf numFmtId="0" fontId="8" fillId="0" borderId="3">
      <alignment horizontal="left" vertical="top" wrapText="1"/>
    </xf>
    <xf numFmtId="168" fontId="9" fillId="0" borderId="0"/>
    <xf numFmtId="0" fontId="10" fillId="0" borderId="4" applyNumberFormat="0" applyFont="0" applyFill="0" applyAlignment="0" applyProtection="0">
      <alignment vertical="center" wrapText="1"/>
    </xf>
    <xf numFmtId="9" fontId="2" fillId="0" borderId="0" applyFont="0" applyFill="0" applyBorder="0" applyAlignment="0" applyProtection="0">
      <alignment vertical="center"/>
    </xf>
    <xf numFmtId="0" fontId="11" fillId="0" borderId="0" applyNumberFormat="0" applyFill="0" applyBorder="0" applyAlignment="0" applyProtection="0">
      <alignment vertical="top"/>
      <protection locked="0"/>
    </xf>
    <xf numFmtId="40" fontId="5" fillId="0" borderId="0" applyFont="0" applyFill="0" applyBorder="0" applyAlignment="0" applyProtection="0"/>
    <xf numFmtId="38" fontId="5" fillId="0" borderId="0" applyFont="0" applyFill="0" applyBorder="0" applyAlignment="0" applyProtection="0"/>
    <xf numFmtId="41"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0" fontId="2" fillId="0" borderId="0" applyFont="0" applyFill="0" applyBorder="0" applyAlignment="0" applyProtection="0"/>
    <xf numFmtId="41" fontId="5" fillId="0" borderId="0" applyFont="0" applyFill="0" applyBorder="0" applyAlignment="0" applyProtection="0"/>
    <xf numFmtId="0" fontId="1" fillId="0" borderId="0">
      <alignment vertical="center"/>
    </xf>
    <xf numFmtId="0" fontId="17" fillId="0" borderId="0">
      <alignment vertical="center"/>
    </xf>
    <xf numFmtId="165" fontId="5" fillId="0" borderId="0" applyFont="0" applyFill="0" applyBorder="0" applyAlignment="0" applyProtection="0"/>
    <xf numFmtId="164" fontId="5" fillId="0" borderId="0" applyFont="0" applyFill="0" applyBorder="0" applyAlignment="0" applyProtection="0"/>
    <xf numFmtId="0" fontId="2" fillId="0" borderId="5">
      <alignment vertical="center" wrapText="1"/>
    </xf>
    <xf numFmtId="0" fontId="38" fillId="0" borderId="0">
      <alignment vertical="center"/>
    </xf>
    <xf numFmtId="0" fontId="2" fillId="0" borderId="0"/>
    <xf numFmtId="0" fontId="2" fillId="0" borderId="0"/>
    <xf numFmtId="0" fontId="1" fillId="0" borderId="0"/>
    <xf numFmtId="0" fontId="2" fillId="0" borderId="0"/>
    <xf numFmtId="0" fontId="14" fillId="0" borderId="0"/>
    <xf numFmtId="165" fontId="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cellStyleXfs>
  <cellXfs count="509">
    <xf numFmtId="0" fontId="0" fillId="0" borderId="0" xfId="0">
      <alignment vertical="center"/>
    </xf>
    <xf numFmtId="0" fontId="20" fillId="0" borderId="0" xfId="27" applyFont="1"/>
    <xf numFmtId="0" fontId="20" fillId="0" borderId="6" xfId="27" applyFont="1" applyBorder="1"/>
    <xf numFmtId="0" fontId="20" fillId="0" borderId="7" xfId="27" applyFont="1" applyBorder="1"/>
    <xf numFmtId="0" fontId="20" fillId="0" borderId="8" xfId="27" applyFont="1" applyBorder="1"/>
    <xf numFmtId="0" fontId="20" fillId="0" borderId="9" xfId="27" applyFont="1" applyBorder="1"/>
    <xf numFmtId="0" fontId="20" fillId="0" borderId="10" xfId="27" applyFont="1" applyBorder="1"/>
    <xf numFmtId="0" fontId="20" fillId="0" borderId="0" xfId="24" applyFont="1"/>
    <xf numFmtId="0" fontId="22" fillId="0" borderId="0" xfId="25" applyFont="1" applyAlignment="1">
      <alignment horizontal="left" vertical="center" wrapText="1"/>
    </xf>
    <xf numFmtId="14" fontId="20" fillId="0" borderId="0" xfId="24" applyNumberFormat="1" applyFont="1"/>
    <xf numFmtId="0" fontId="20" fillId="0" borderId="0" xfId="24" applyFont="1" applyAlignment="1">
      <alignment horizontal="center"/>
    </xf>
    <xf numFmtId="0" fontId="23" fillId="0" borderId="0" xfId="25" applyFont="1" applyAlignment="1">
      <alignment vertical="top" wrapText="1"/>
    </xf>
    <xf numFmtId="0" fontId="20" fillId="0" borderId="0" xfId="26" applyFont="1"/>
    <xf numFmtId="0" fontId="20" fillId="0" borderId="0" xfId="0" applyFont="1" applyAlignment="1">
      <alignment horizontal="justify" vertical="center" wrapText="1"/>
    </xf>
    <xf numFmtId="0" fontId="24" fillId="0" borderId="0" xfId="19" applyFont="1">
      <alignment vertical="center"/>
    </xf>
    <xf numFmtId="0" fontId="20" fillId="0" borderId="0" xfId="19" applyFont="1" applyAlignment="1">
      <alignment vertical="center" wrapText="1"/>
    </xf>
    <xf numFmtId="0" fontId="20" fillId="0" borderId="0" xfId="24" applyFont="1" applyAlignment="1">
      <alignment wrapText="1"/>
    </xf>
    <xf numFmtId="0" fontId="20" fillId="0" borderId="0" xfId="0" applyFont="1" applyAlignment="1">
      <alignment horizontal="justify" vertical="center"/>
    </xf>
    <xf numFmtId="0" fontId="22" fillId="0" borderId="0" xfId="0" applyFont="1" applyAlignment="1">
      <alignment horizontal="left" vertical="center"/>
    </xf>
    <xf numFmtId="0" fontId="26" fillId="0" borderId="0" xfId="0" applyFont="1" applyAlignment="1">
      <alignment vertical="top"/>
    </xf>
    <xf numFmtId="0" fontId="20" fillId="4" borderId="11" xfId="24" applyFont="1" applyFill="1" applyBorder="1" applyAlignment="1">
      <alignment wrapText="1"/>
    </xf>
    <xf numFmtId="14" fontId="20" fillId="4" borderId="11" xfId="24" applyNumberFormat="1" applyFont="1" applyFill="1" applyBorder="1"/>
    <xf numFmtId="0" fontId="20" fillId="4" borderId="11" xfId="24" applyFont="1" applyFill="1" applyBorder="1"/>
    <xf numFmtId="0" fontId="20" fillId="0" borderId="12" xfId="24" applyFont="1" applyBorder="1" applyAlignment="1">
      <alignment horizontal="left" vertical="center" wrapText="1"/>
    </xf>
    <xf numFmtId="0" fontId="20" fillId="0" borderId="12" xfId="24" applyFont="1" applyBorder="1" applyAlignment="1">
      <alignment horizontal="left" vertical="center"/>
    </xf>
    <xf numFmtId="0" fontId="20" fillId="0" borderId="0" xfId="0" applyFont="1">
      <alignment vertical="center"/>
    </xf>
    <xf numFmtId="0" fontId="26" fillId="0" borderId="0" xfId="0" applyFont="1">
      <alignment vertical="center"/>
    </xf>
    <xf numFmtId="0" fontId="39" fillId="0" borderId="0" xfId="0" applyFont="1">
      <alignment vertical="center"/>
    </xf>
    <xf numFmtId="0" fontId="27" fillId="0" borderId="0" xfId="0" applyFont="1">
      <alignment vertical="center"/>
    </xf>
    <xf numFmtId="0" fontId="20" fillId="0" borderId="0" xfId="25" applyFont="1"/>
    <xf numFmtId="0" fontId="20" fillId="0" borderId="0" xfId="25" applyFont="1" applyAlignment="1">
      <alignment vertical="top"/>
    </xf>
    <xf numFmtId="0" fontId="26" fillId="0" borderId="0" xfId="25" applyFont="1"/>
    <xf numFmtId="0" fontId="26" fillId="0" borderId="0" xfId="0" applyFont="1" applyAlignment="1">
      <alignment horizontal="center" vertical="top"/>
    </xf>
    <xf numFmtId="0" fontId="26" fillId="0" borderId="0" xfId="25" applyFont="1" applyAlignment="1">
      <alignment vertical="top"/>
    </xf>
    <xf numFmtId="0" fontId="26" fillId="0" borderId="0" xfId="25" applyFont="1" applyAlignment="1">
      <alignment horizontal="left" vertical="top" wrapText="1"/>
    </xf>
    <xf numFmtId="0" fontId="20" fillId="0" borderId="0" xfId="18" applyFont="1">
      <alignment vertical="center"/>
    </xf>
    <xf numFmtId="0" fontId="29" fillId="2" borderId="14" xfId="18" applyFont="1" applyFill="1" applyBorder="1" applyAlignment="1">
      <alignment horizontal="center" vertical="center" wrapText="1"/>
    </xf>
    <xf numFmtId="0" fontId="29" fillId="2" borderId="14" xfId="18" applyFont="1" applyFill="1" applyBorder="1" applyAlignment="1">
      <alignment horizontal="center"/>
    </xf>
    <xf numFmtId="0" fontId="20" fillId="0" borderId="0" xfId="25" applyFont="1" applyAlignment="1">
      <alignment horizontal="center"/>
    </xf>
    <xf numFmtId="9" fontId="20" fillId="0" borderId="0" xfId="9" applyFont="1" applyBorder="1" applyAlignment="1">
      <alignment vertical="top"/>
    </xf>
    <xf numFmtId="0" fontId="20" fillId="0" borderId="0" xfId="25" applyFont="1" applyAlignment="1">
      <alignment horizontal="center" vertical="top"/>
    </xf>
    <xf numFmtId="0" fontId="20" fillId="0" borderId="10" xfId="25" applyFont="1" applyBorder="1"/>
    <xf numFmtId="169" fontId="20" fillId="0" borderId="14" xfId="18" applyNumberFormat="1" applyFont="1" applyBorder="1" applyAlignment="1">
      <alignment horizontal="left" vertical="center"/>
    </xf>
    <xf numFmtId="0" fontId="20" fillId="0" borderId="14" xfId="18" applyFont="1" applyBorder="1" applyAlignment="1">
      <alignment horizontal="left" vertical="center" wrapText="1"/>
    </xf>
    <xf numFmtId="0" fontId="40" fillId="0" borderId="14" xfId="18" applyFont="1" applyBorder="1" applyAlignment="1">
      <alignment horizontal="left" vertical="center" wrapText="1"/>
    </xf>
    <xf numFmtId="0" fontId="20" fillId="0" borderId="15" xfId="18" applyFont="1" applyBorder="1" applyAlignment="1">
      <alignment horizontal="left" vertical="center"/>
    </xf>
    <xf numFmtId="0" fontId="20" fillId="0" borderId="14" xfId="18" applyFont="1" applyBorder="1" applyAlignment="1">
      <alignment horizontal="left" vertical="center"/>
    </xf>
    <xf numFmtId="0" fontId="31" fillId="0" borderId="0" xfId="0" applyFont="1" applyAlignment="1">
      <alignment horizontal="center" vertical="center"/>
    </xf>
    <xf numFmtId="0" fontId="31" fillId="0" borderId="0" xfId="0" applyFont="1">
      <alignment vertical="center"/>
    </xf>
    <xf numFmtId="0" fontId="20" fillId="0" borderId="0" xfId="0" applyFont="1" applyAlignment="1">
      <alignment vertical="center" wrapText="1"/>
    </xf>
    <xf numFmtId="0" fontId="20" fillId="0" borderId="0" xfId="0" applyFont="1" applyAlignment="1">
      <alignment horizontal="center" vertical="center"/>
    </xf>
    <xf numFmtId="0" fontId="25" fillId="0" borderId="0" xfId="0" applyFont="1">
      <alignment vertical="center"/>
    </xf>
    <xf numFmtId="0" fontId="32" fillId="3" borderId="5" xfId="0" applyFont="1" applyFill="1" applyBorder="1" applyAlignment="1">
      <alignment horizontal="center" vertical="center" wrapText="1"/>
    </xf>
    <xf numFmtId="0" fontId="20" fillId="5" borderId="0" xfId="0" applyFont="1" applyFill="1" applyAlignment="1">
      <alignment horizontal="left" vertical="center"/>
    </xf>
    <xf numFmtId="0" fontId="20" fillId="5" borderId="16" xfId="0" applyFont="1" applyFill="1" applyBorder="1" applyAlignment="1">
      <alignment horizontal="left" vertical="center" wrapText="1"/>
    </xf>
    <xf numFmtId="14" fontId="20" fillId="5" borderId="17" xfId="0" applyNumberFormat="1" applyFont="1" applyFill="1" applyBorder="1" applyAlignment="1">
      <alignment horizontal="left" vertical="center" wrapText="1"/>
    </xf>
    <xf numFmtId="0" fontId="20" fillId="0" borderId="17" xfId="0" applyFont="1" applyBorder="1" applyAlignment="1">
      <alignment horizontal="left" vertical="center" wrapText="1"/>
    </xf>
    <xf numFmtId="0" fontId="20" fillId="5" borderId="17" xfId="0" applyFont="1" applyFill="1" applyBorder="1" applyAlignment="1">
      <alignment horizontal="left" vertical="center" wrapText="1"/>
    </xf>
    <xf numFmtId="0" fontId="20" fillId="0" borderId="18" xfId="0" applyFont="1" applyBorder="1" applyAlignment="1">
      <alignment horizontal="center" vertical="center" wrapText="1"/>
    </xf>
    <xf numFmtId="14" fontId="20" fillId="5" borderId="19" xfId="0" applyNumberFormat="1" applyFont="1" applyFill="1" applyBorder="1" applyAlignment="1">
      <alignment horizontal="center" vertical="center" wrapText="1"/>
    </xf>
    <xf numFmtId="0" fontId="20" fillId="5" borderId="20" xfId="0" applyFont="1" applyFill="1" applyBorder="1" applyAlignment="1">
      <alignment horizontal="center" vertical="center" wrapText="1"/>
    </xf>
    <xf numFmtId="0" fontId="20" fillId="5" borderId="20" xfId="0" applyFont="1" applyFill="1" applyBorder="1" applyAlignment="1">
      <alignment horizontal="left" vertical="center" wrapText="1"/>
    </xf>
    <xf numFmtId="0" fontId="20" fillId="0" borderId="0" xfId="0" applyFont="1" applyAlignment="1">
      <alignment horizontal="left" vertical="center"/>
    </xf>
    <xf numFmtId="0" fontId="20" fillId="5" borderId="21" xfId="0" applyFont="1" applyFill="1" applyBorder="1" applyAlignment="1">
      <alignment horizontal="left" vertical="center" wrapText="1"/>
    </xf>
    <xf numFmtId="0" fontId="20" fillId="5" borderId="5" xfId="0" applyFont="1" applyFill="1" applyBorder="1" applyAlignment="1">
      <alignment horizontal="left" vertical="center" wrapText="1"/>
    </xf>
    <xf numFmtId="0" fontId="20" fillId="0" borderId="5" xfId="0" applyFont="1" applyBorder="1" applyAlignment="1">
      <alignment horizontal="left" vertical="center" wrapText="1"/>
    </xf>
    <xf numFmtId="0" fontId="20" fillId="5" borderId="14" xfId="0" applyFont="1" applyFill="1" applyBorder="1" applyAlignment="1">
      <alignment horizontal="left" vertical="center" wrapText="1"/>
    </xf>
    <xf numFmtId="0" fontId="20" fillId="5" borderId="21" xfId="0" applyFont="1" applyFill="1" applyBorder="1" applyAlignment="1">
      <alignment horizontal="left" vertical="top" wrapText="1"/>
    </xf>
    <xf numFmtId="0" fontId="20" fillId="5" borderId="22" xfId="0" applyFont="1" applyFill="1" applyBorder="1" applyAlignment="1">
      <alignment horizontal="left" vertical="top" wrapText="1"/>
    </xf>
    <xf numFmtId="0" fontId="20" fillId="5" borderId="0" xfId="0" applyFont="1" applyFill="1" applyAlignment="1">
      <alignment horizontal="left" vertical="center" wrapText="1"/>
    </xf>
    <xf numFmtId="0" fontId="20" fillId="5" borderId="23" xfId="0" applyFont="1" applyFill="1" applyBorder="1" applyAlignment="1">
      <alignment horizontal="left" vertical="center" wrapText="1"/>
    </xf>
    <xf numFmtId="0" fontId="20" fillId="0" borderId="5" xfId="0" applyFont="1" applyBorder="1">
      <alignment vertical="center"/>
    </xf>
    <xf numFmtId="0" fontId="20" fillId="5" borderId="24" xfId="0" applyFont="1" applyFill="1" applyBorder="1" applyAlignment="1">
      <alignment horizontal="left" vertical="center" wrapText="1"/>
    </xf>
    <xf numFmtId="0" fontId="20" fillId="5" borderId="25" xfId="0" applyFont="1" applyFill="1" applyBorder="1" applyAlignment="1">
      <alignment horizontal="left" vertical="top" wrapText="1"/>
    </xf>
    <xf numFmtId="0" fontId="20" fillId="5" borderId="0" xfId="0" applyFont="1" applyFill="1" applyAlignment="1">
      <alignment horizontal="left" vertical="top" wrapText="1"/>
    </xf>
    <xf numFmtId="0" fontId="20" fillId="5" borderId="17" xfId="0" applyFont="1" applyFill="1" applyBorder="1" applyAlignment="1">
      <alignment horizontal="left" vertical="top" wrapText="1"/>
    </xf>
    <xf numFmtId="0" fontId="20" fillId="5" borderId="26" xfId="0" applyFont="1" applyFill="1" applyBorder="1" applyAlignment="1">
      <alignment horizontal="left" vertical="top" wrapText="1"/>
    </xf>
    <xf numFmtId="0" fontId="20" fillId="5" borderId="23" xfId="0" applyFont="1" applyFill="1" applyBorder="1" applyAlignment="1">
      <alignment horizontal="left" vertical="top" wrapText="1"/>
    </xf>
    <xf numFmtId="0" fontId="20" fillId="5" borderId="5" xfId="0" applyFont="1" applyFill="1" applyBorder="1" applyAlignment="1">
      <alignment horizontal="left" vertical="top" wrapText="1"/>
    </xf>
    <xf numFmtId="0" fontId="20" fillId="5" borderId="27" xfId="0" applyFont="1" applyFill="1" applyBorder="1" applyAlignment="1">
      <alignment horizontal="left" vertical="top" wrapText="1"/>
    </xf>
    <xf numFmtId="0" fontId="20" fillId="5" borderId="28" xfId="0" applyFont="1" applyFill="1" applyBorder="1" applyAlignment="1">
      <alignment horizontal="left" vertical="top" wrapText="1"/>
    </xf>
    <xf numFmtId="0" fontId="20" fillId="5" borderId="19" xfId="0" applyFont="1" applyFill="1" applyBorder="1" applyAlignment="1">
      <alignment horizontal="left" vertical="center" wrapText="1"/>
    </xf>
    <xf numFmtId="0" fontId="20" fillId="5" borderId="29" xfId="0" applyFont="1" applyFill="1" applyBorder="1" applyAlignment="1">
      <alignment horizontal="left" vertical="center" wrapText="1"/>
    </xf>
    <xf numFmtId="0" fontId="26" fillId="0" borderId="0" xfId="0" applyFont="1" applyAlignment="1">
      <alignment horizontal="left" vertical="center"/>
    </xf>
    <xf numFmtId="0" fontId="35" fillId="0" borderId="0" xfId="0" applyFont="1" applyAlignment="1">
      <alignment horizontal="center" vertical="center"/>
    </xf>
    <xf numFmtId="0" fontId="41" fillId="0" borderId="0" xfId="23" applyFont="1">
      <alignment vertical="center"/>
    </xf>
    <xf numFmtId="0" fontId="41" fillId="0" borderId="0" xfId="23" applyFont="1" applyAlignment="1">
      <alignment horizontal="center" vertical="center"/>
    </xf>
    <xf numFmtId="0" fontId="42" fillId="6" borderId="5" xfId="23" applyFont="1" applyFill="1" applyBorder="1" applyAlignment="1">
      <alignment horizontal="center" vertical="center" wrapText="1"/>
    </xf>
    <xf numFmtId="0" fontId="32" fillId="3" borderId="5" xfId="23" applyFont="1" applyFill="1" applyBorder="1" applyAlignment="1">
      <alignment horizontal="center" vertical="center" wrapText="1"/>
    </xf>
    <xf numFmtId="0" fontId="41" fillId="0" borderId="17" xfId="23" applyFont="1" applyBorder="1">
      <alignment vertical="center"/>
    </xf>
    <xf numFmtId="0" fontId="41" fillId="0" borderId="17" xfId="23" applyFont="1" applyBorder="1" applyAlignment="1">
      <alignment vertical="center" wrapText="1"/>
    </xf>
    <xf numFmtId="0" fontId="41" fillId="0" borderId="5" xfId="23" applyFont="1" applyBorder="1">
      <alignment vertical="center"/>
    </xf>
    <xf numFmtId="0" fontId="41" fillId="0" borderId="5" xfId="23" applyFont="1" applyBorder="1" applyAlignment="1">
      <alignment vertical="center" wrapText="1"/>
    </xf>
    <xf numFmtId="0" fontId="34" fillId="0" borderId="0" xfId="0" applyFont="1">
      <alignment vertical="center"/>
    </xf>
    <xf numFmtId="0" fontId="43" fillId="0" borderId="0" xfId="23" applyFont="1">
      <alignment vertical="center"/>
    </xf>
    <xf numFmtId="0" fontId="41" fillId="0" borderId="30" xfId="23" applyFont="1" applyBorder="1">
      <alignment vertical="center"/>
    </xf>
    <xf numFmtId="0" fontId="41" fillId="0" borderId="31" xfId="23" applyFont="1" applyBorder="1">
      <alignment vertical="center"/>
    </xf>
    <xf numFmtId="0" fontId="20" fillId="0" borderId="17" xfId="23" applyFont="1" applyBorder="1" applyAlignment="1">
      <alignment vertical="center" wrapText="1"/>
    </xf>
    <xf numFmtId="0" fontId="41" fillId="0" borderId="24" xfId="23" applyFont="1" applyBorder="1">
      <alignment vertical="center"/>
    </xf>
    <xf numFmtId="0" fontId="20" fillId="0" borderId="5" xfId="23" applyFont="1" applyBorder="1" applyAlignment="1">
      <alignment vertical="center" wrapText="1"/>
    </xf>
    <xf numFmtId="0" fontId="32" fillId="3" borderId="14" xfId="0" applyFont="1" applyFill="1" applyBorder="1" applyAlignment="1">
      <alignment horizontal="center" vertical="center" wrapText="1"/>
    </xf>
    <xf numFmtId="0" fontId="32" fillId="3" borderId="32" xfId="0" applyFont="1" applyFill="1" applyBorder="1" applyAlignment="1">
      <alignment horizontal="center" vertical="center" wrapText="1"/>
    </xf>
    <xf numFmtId="0" fontId="20" fillId="5" borderId="5" xfId="0" applyFont="1" applyFill="1" applyBorder="1" applyAlignment="1">
      <alignment vertical="top" wrapText="1"/>
    </xf>
    <xf numFmtId="0" fontId="20" fillId="0" borderId="5" xfId="0" applyFont="1" applyBorder="1" applyAlignment="1">
      <alignment vertical="center" wrapText="1"/>
    </xf>
    <xf numFmtId="0" fontId="20" fillId="0" borderId="5" xfId="0" applyFont="1" applyBorder="1" applyAlignment="1">
      <alignment vertical="top" wrapText="1"/>
    </xf>
    <xf numFmtId="0" fontId="20" fillId="5" borderId="33" xfId="0" applyFont="1" applyFill="1" applyBorder="1" applyAlignment="1">
      <alignment horizontal="center" vertical="center" wrapText="1"/>
    </xf>
    <xf numFmtId="0" fontId="20" fillId="5" borderId="34" xfId="0" applyFont="1" applyFill="1" applyBorder="1" applyAlignment="1">
      <alignment horizontal="left" vertical="top" wrapText="1"/>
    </xf>
    <xf numFmtId="0" fontId="20" fillId="5" borderId="24" xfId="0" applyFont="1" applyFill="1" applyBorder="1" applyAlignment="1">
      <alignment horizontal="left" vertical="top" wrapText="1"/>
    </xf>
    <xf numFmtId="0" fontId="20" fillId="5" borderId="5" xfId="0" applyFont="1" applyFill="1" applyBorder="1" applyAlignment="1">
      <alignment horizontal="center" vertical="center" wrapText="1"/>
    </xf>
    <xf numFmtId="0" fontId="20" fillId="5" borderId="14" xfId="0" applyFont="1" applyFill="1" applyBorder="1" applyAlignment="1">
      <alignment vertical="center" wrapText="1"/>
    </xf>
    <xf numFmtId="0" fontId="20" fillId="5" borderId="13" xfId="0" applyFont="1" applyFill="1" applyBorder="1" applyAlignment="1">
      <alignment horizontal="left" vertical="top" wrapText="1"/>
    </xf>
    <xf numFmtId="0" fontId="20" fillId="5" borderId="31" xfId="0" applyFont="1" applyFill="1" applyBorder="1" applyAlignment="1">
      <alignment horizontal="left" vertical="top" wrapText="1"/>
    </xf>
    <xf numFmtId="0" fontId="20" fillId="0" borderId="33" xfId="0" applyFont="1" applyBorder="1" applyAlignment="1">
      <alignment horizontal="center" vertical="center" wrapText="1"/>
    </xf>
    <xf numFmtId="0" fontId="20" fillId="0" borderId="24" xfId="0" applyFont="1" applyBorder="1" applyAlignment="1">
      <alignment horizontal="left" vertical="top" wrapText="1"/>
    </xf>
    <xf numFmtId="0" fontId="20" fillId="0" borderId="5" xfId="0" applyFont="1" applyBorder="1" applyAlignment="1">
      <alignment horizontal="center" vertical="center" wrapText="1"/>
    </xf>
    <xf numFmtId="0" fontId="20" fillId="0" borderId="21" xfId="0" applyFont="1" applyBorder="1" applyAlignment="1">
      <alignment horizontal="left" vertical="top" wrapText="1"/>
    </xf>
    <xf numFmtId="0" fontId="20" fillId="0" borderId="21" xfId="0" applyFont="1" applyBorder="1" applyAlignment="1">
      <alignment horizontal="center" vertical="center" wrapText="1"/>
    </xf>
    <xf numFmtId="0" fontId="20" fillId="0" borderId="0" xfId="0" applyFont="1" applyAlignment="1"/>
    <xf numFmtId="0" fontId="20" fillId="0" borderId="35" xfId="0" applyFont="1" applyBorder="1" applyAlignment="1">
      <alignment horizontal="center" vertical="center"/>
    </xf>
    <xf numFmtId="0" fontId="20" fillId="0" borderId="36" xfId="0" applyFont="1" applyBorder="1" applyAlignment="1">
      <alignment horizontal="center" vertical="center"/>
    </xf>
    <xf numFmtId="0" fontId="20" fillId="0" borderId="37" xfId="0" applyFont="1" applyBorder="1" applyAlignment="1">
      <alignment horizontal="center" vertical="center"/>
    </xf>
    <xf numFmtId="0" fontId="36" fillId="0" borderId="37" xfId="0" applyFont="1" applyBorder="1" applyAlignment="1">
      <alignment horizontal="center" vertical="center"/>
    </xf>
    <xf numFmtId="0" fontId="44" fillId="0" borderId="36" xfId="0" applyFont="1" applyBorder="1" applyAlignment="1">
      <alignment horizontal="center" vertical="center"/>
    </xf>
    <xf numFmtId="0" fontId="44" fillId="0" borderId="37" xfId="0" applyFont="1" applyBorder="1" applyAlignment="1">
      <alignment horizontal="center" vertical="center"/>
    </xf>
    <xf numFmtId="0" fontId="44" fillId="0" borderId="0" xfId="0" applyFont="1">
      <alignment vertical="center"/>
    </xf>
    <xf numFmtId="0" fontId="26" fillId="0" borderId="0" xfId="0" applyFont="1" applyAlignment="1"/>
    <xf numFmtId="0" fontId="20" fillId="5" borderId="5" xfId="0" applyFont="1" applyFill="1" applyBorder="1" applyAlignment="1">
      <alignment vertical="center" wrapText="1"/>
    </xf>
    <xf numFmtId="0" fontId="20" fillId="5" borderId="38" xfId="0" applyFont="1" applyFill="1" applyBorder="1" applyAlignment="1">
      <alignment vertical="center" wrapText="1"/>
    </xf>
    <xf numFmtId="0" fontId="20" fillId="0" borderId="28" xfId="0" applyFont="1" applyBorder="1" applyAlignment="1">
      <alignment horizontal="left" vertical="center" wrapText="1"/>
    </xf>
    <xf numFmtId="0" fontId="20" fillId="0" borderId="0" xfId="0" applyFont="1" applyAlignment="1">
      <alignment horizontal="left" vertical="center" wrapText="1"/>
    </xf>
    <xf numFmtId="0" fontId="20" fillId="5" borderId="25" xfId="0" applyFont="1" applyFill="1" applyBorder="1" applyAlignment="1">
      <alignment vertical="top" wrapText="1"/>
    </xf>
    <xf numFmtId="0" fontId="20" fillId="0" borderId="14" xfId="0" applyFont="1" applyBorder="1" applyAlignment="1">
      <alignment vertical="center" wrapText="1"/>
    </xf>
    <xf numFmtId="0" fontId="20" fillId="5" borderId="21" xfId="0" applyFont="1" applyFill="1" applyBorder="1" applyAlignment="1">
      <alignment vertical="top" wrapText="1"/>
    </xf>
    <xf numFmtId="0" fontId="20" fillId="5" borderId="17" xfId="0" applyFont="1" applyFill="1" applyBorder="1" applyAlignment="1">
      <alignment horizontal="center" vertical="top" wrapText="1"/>
    </xf>
    <xf numFmtId="0" fontId="20" fillId="5" borderId="21" xfId="0" applyFont="1" applyFill="1" applyBorder="1" applyAlignment="1">
      <alignment horizontal="center" vertical="top" wrapText="1"/>
    </xf>
    <xf numFmtId="0" fontId="20" fillId="5" borderId="25" xfId="0" applyFont="1" applyFill="1" applyBorder="1" applyAlignment="1">
      <alignment horizontal="left" vertical="center" wrapText="1"/>
    </xf>
    <xf numFmtId="0" fontId="20" fillId="7" borderId="5" xfId="0" applyFont="1" applyFill="1" applyBorder="1" applyAlignment="1">
      <alignment vertical="center" wrapText="1"/>
    </xf>
    <xf numFmtId="0" fontId="20" fillId="7" borderId="21" xfId="0" applyFont="1" applyFill="1" applyBorder="1" applyAlignment="1">
      <alignment horizontal="left" vertical="top" wrapText="1"/>
    </xf>
    <xf numFmtId="0" fontId="20" fillId="7" borderId="21" xfId="0" applyFont="1" applyFill="1" applyBorder="1" applyAlignment="1">
      <alignment vertical="top" wrapText="1"/>
    </xf>
    <xf numFmtId="0" fontId="20" fillId="7" borderId="5" xfId="0" applyFont="1" applyFill="1" applyBorder="1" applyAlignment="1">
      <alignment vertical="top" wrapText="1"/>
    </xf>
    <xf numFmtId="0" fontId="20" fillId="7" borderId="5" xfId="0" applyFont="1" applyFill="1" applyBorder="1">
      <alignment vertical="center"/>
    </xf>
    <xf numFmtId="0" fontId="40" fillId="7" borderId="39" xfId="0" applyFont="1" applyFill="1" applyBorder="1" applyAlignment="1">
      <alignment horizontal="center" vertical="center" wrapText="1"/>
    </xf>
    <xf numFmtId="14" fontId="20" fillId="7" borderId="40" xfId="0" applyNumberFormat="1" applyFont="1" applyFill="1" applyBorder="1" applyAlignment="1">
      <alignment horizontal="center" vertical="center" wrapText="1"/>
    </xf>
    <xf numFmtId="0" fontId="20" fillId="7" borderId="14" xfId="0" applyFont="1" applyFill="1" applyBorder="1" applyAlignment="1">
      <alignment horizontal="center" vertical="center" wrapText="1"/>
    </xf>
    <xf numFmtId="0" fontId="20" fillId="7" borderId="14" xfId="0" applyFont="1" applyFill="1" applyBorder="1" applyAlignment="1">
      <alignment vertical="center" wrapText="1"/>
    </xf>
    <xf numFmtId="0" fontId="20" fillId="5" borderId="5" xfId="0" applyFont="1" applyFill="1" applyBorder="1">
      <alignment vertical="center"/>
    </xf>
    <xf numFmtId="0" fontId="28" fillId="0" borderId="0" xfId="0" applyFont="1">
      <alignment vertical="center"/>
    </xf>
    <xf numFmtId="0" fontId="30" fillId="0" borderId="0" xfId="10" applyFont="1" applyAlignment="1" applyProtection="1">
      <alignment vertical="center"/>
    </xf>
    <xf numFmtId="0" fontId="31" fillId="0" borderId="0" xfId="0" applyFont="1" applyAlignment="1">
      <alignment horizontal="left" vertical="center"/>
    </xf>
    <xf numFmtId="0" fontId="41" fillId="0" borderId="41" xfId="23" applyFont="1" applyBorder="1" applyAlignment="1">
      <alignment vertical="center" wrapText="1"/>
    </xf>
    <xf numFmtId="0" fontId="20" fillId="0" borderId="14" xfId="0" applyFont="1" applyBorder="1" applyAlignment="1">
      <alignment horizontal="left" vertical="center" wrapText="1"/>
    </xf>
    <xf numFmtId="0" fontId="45" fillId="8" borderId="0" xfId="0" applyFont="1" applyFill="1">
      <alignment vertical="center"/>
    </xf>
    <xf numFmtId="0" fontId="20" fillId="0" borderId="25" xfId="0" applyFont="1" applyBorder="1" applyAlignment="1">
      <alignment horizontal="left" vertical="center" wrapText="1"/>
    </xf>
    <xf numFmtId="0" fontId="20" fillId="0" borderId="25" xfId="0" applyFont="1" applyBorder="1" applyAlignment="1">
      <alignment vertical="center" wrapText="1"/>
    </xf>
    <xf numFmtId="0" fontId="20" fillId="0" borderId="25" xfId="0" applyFont="1" applyBorder="1" applyAlignment="1">
      <alignment vertical="top" wrapText="1"/>
    </xf>
    <xf numFmtId="0" fontId="22" fillId="0" borderId="0" xfId="25" applyFont="1" applyAlignment="1">
      <alignment horizontal="left" vertical="center"/>
    </xf>
    <xf numFmtId="0" fontId="20" fillId="0" borderId="42" xfId="18" applyFont="1" applyBorder="1" applyAlignment="1">
      <alignment horizontal="left" vertical="center"/>
    </xf>
    <xf numFmtId="169" fontId="20" fillId="0" borderId="40" xfId="18" applyNumberFormat="1" applyFont="1" applyBorder="1" applyAlignment="1">
      <alignment horizontal="left" vertical="center"/>
    </xf>
    <xf numFmtId="0" fontId="20" fillId="0" borderId="34" xfId="0" applyFont="1" applyBorder="1" applyAlignment="1">
      <alignment horizontal="center" vertical="center" wrapText="1"/>
    </xf>
    <xf numFmtId="0" fontId="20" fillId="0" borderId="43" xfId="0" applyFont="1" applyBorder="1" applyAlignment="1">
      <alignment horizontal="center" vertical="center"/>
    </xf>
    <xf numFmtId="0" fontId="36" fillId="0" borderId="43" xfId="0" applyFont="1" applyBorder="1" applyAlignment="1">
      <alignment horizontal="center" vertical="center"/>
    </xf>
    <xf numFmtId="0" fontId="20" fillId="5" borderId="30" xfId="0" applyFont="1" applyFill="1" applyBorder="1" applyAlignment="1">
      <alignment horizontal="left" vertical="top" wrapText="1"/>
    </xf>
    <xf numFmtId="0" fontId="20" fillId="5" borderId="44" xfId="0" applyFont="1" applyFill="1" applyBorder="1" applyAlignment="1">
      <alignment horizontal="left" vertical="top" wrapText="1"/>
    </xf>
    <xf numFmtId="0" fontId="20" fillId="5" borderId="45" xfId="0" applyFont="1" applyFill="1" applyBorder="1" applyAlignment="1">
      <alignment horizontal="left" vertical="top" wrapText="1"/>
    </xf>
    <xf numFmtId="0" fontId="20" fillId="5" borderId="33" xfId="0" applyFont="1" applyFill="1" applyBorder="1" applyAlignment="1">
      <alignment horizontal="left" vertical="top" wrapText="1"/>
    </xf>
    <xf numFmtId="0" fontId="20" fillId="5" borderId="46" xfId="0" applyFont="1" applyFill="1" applyBorder="1" applyAlignment="1">
      <alignment horizontal="left" vertical="top" wrapText="1"/>
    </xf>
    <xf numFmtId="14" fontId="20" fillId="5" borderId="31" xfId="0" applyNumberFormat="1" applyFont="1" applyFill="1" applyBorder="1" applyAlignment="1">
      <alignment horizontal="left" vertical="center" wrapText="1"/>
    </xf>
    <xf numFmtId="0" fontId="20" fillId="0" borderId="0" xfId="0" applyFont="1" applyAlignment="1">
      <alignment horizontal="left" vertical="top" wrapText="1"/>
    </xf>
    <xf numFmtId="0" fontId="20" fillId="0" borderId="34" xfId="0" applyFont="1" applyBorder="1" applyAlignment="1">
      <alignment horizontal="left" vertical="top" wrapText="1"/>
    </xf>
    <xf numFmtId="0" fontId="20" fillId="0" borderId="24" xfId="0" applyFont="1" applyBorder="1" applyAlignment="1">
      <alignment horizontal="left" vertical="center" wrapText="1"/>
    </xf>
    <xf numFmtId="0" fontId="20" fillId="0" borderId="13" xfId="0" applyFont="1" applyBorder="1" applyAlignment="1">
      <alignment horizontal="left" vertical="top" wrapText="1"/>
    </xf>
    <xf numFmtId="0" fontId="20" fillId="0" borderId="5" xfId="23" applyFont="1" applyBorder="1" applyAlignment="1">
      <alignment horizontal="left" vertical="center" wrapText="1"/>
    </xf>
    <xf numFmtId="0" fontId="20" fillId="0" borderId="32" xfId="0" applyFont="1" applyBorder="1" applyAlignment="1">
      <alignment vertical="center" wrapText="1"/>
    </xf>
    <xf numFmtId="0" fontId="20" fillId="0" borderId="5" xfId="0" applyFont="1" applyBorder="1" applyAlignment="1">
      <alignment horizontal="center" vertical="center"/>
    </xf>
    <xf numFmtId="0" fontId="20" fillId="0" borderId="5" xfId="0" applyFont="1" applyBorder="1" applyAlignment="1">
      <alignment horizontal="left" vertical="center"/>
    </xf>
    <xf numFmtId="0" fontId="20" fillId="0" borderId="33" xfId="0" applyFont="1" applyBorder="1" applyAlignment="1">
      <alignment horizontal="center" vertical="center"/>
    </xf>
    <xf numFmtId="0" fontId="45" fillId="0" borderId="0" xfId="0" applyFont="1" applyAlignment="1"/>
    <xf numFmtId="0" fontId="45" fillId="0" borderId="0" xfId="0" applyFont="1">
      <alignment vertical="center"/>
    </xf>
    <xf numFmtId="0" fontId="41" fillId="0" borderId="21" xfId="23" applyFont="1" applyBorder="1">
      <alignment vertical="center"/>
    </xf>
    <xf numFmtId="0" fontId="41" fillId="0" borderId="25" xfId="23" applyFont="1" applyBorder="1">
      <alignment vertical="center"/>
    </xf>
    <xf numFmtId="0" fontId="41" fillId="0" borderId="17" xfId="23" applyFont="1" applyBorder="1" applyAlignment="1">
      <alignment horizontal="center" vertical="center"/>
    </xf>
    <xf numFmtId="0" fontId="37" fillId="0" borderId="5" xfId="23" applyFont="1" applyBorder="1" applyAlignment="1">
      <alignment vertical="center" wrapText="1"/>
    </xf>
    <xf numFmtId="0" fontId="20" fillId="9" borderId="5" xfId="0" applyFont="1" applyFill="1" applyBorder="1" applyAlignment="1">
      <alignment horizontal="center" vertical="center" wrapText="1"/>
    </xf>
    <xf numFmtId="0" fontId="20" fillId="9" borderId="5" xfId="0" applyFont="1" applyFill="1" applyBorder="1" applyAlignment="1">
      <alignment vertical="center" wrapText="1"/>
    </xf>
    <xf numFmtId="0" fontId="20" fillId="9" borderId="5" xfId="0" applyFont="1" applyFill="1" applyBorder="1" applyAlignment="1">
      <alignment horizontal="left" vertical="center" wrapText="1"/>
    </xf>
    <xf numFmtId="0" fontId="20" fillId="9" borderId="17" xfId="0" applyFont="1" applyFill="1" applyBorder="1" applyAlignment="1">
      <alignment horizontal="left" vertical="center" wrapText="1"/>
    </xf>
    <xf numFmtId="0" fontId="20" fillId="9" borderId="21" xfId="0" applyFont="1" applyFill="1" applyBorder="1" applyAlignment="1">
      <alignment horizontal="left" vertical="top" wrapText="1"/>
    </xf>
    <xf numFmtId="0" fontId="20" fillId="9" borderId="21" xfId="0" applyFont="1" applyFill="1" applyBorder="1" applyAlignment="1">
      <alignment vertical="top" wrapText="1"/>
    </xf>
    <xf numFmtId="0" fontId="20" fillId="9" borderId="5" xfId="0" applyFont="1" applyFill="1" applyBorder="1">
      <alignment vertical="center"/>
    </xf>
    <xf numFmtId="0" fontId="20" fillId="10" borderId="5" xfId="0" applyFont="1" applyFill="1" applyBorder="1" applyAlignment="1">
      <alignment vertical="top" wrapText="1"/>
    </xf>
    <xf numFmtId="0" fontId="20" fillId="10" borderId="5" xfId="0" applyFont="1" applyFill="1" applyBorder="1" applyAlignment="1">
      <alignment horizontal="center" vertical="center" wrapText="1"/>
    </xf>
    <xf numFmtId="0" fontId="20" fillId="10" borderId="5" xfId="0" applyFont="1" applyFill="1" applyBorder="1" applyAlignment="1">
      <alignment vertical="center" wrapText="1"/>
    </xf>
    <xf numFmtId="0" fontId="20" fillId="10" borderId="5" xfId="0" applyFont="1" applyFill="1" applyBorder="1" applyAlignment="1">
      <alignment horizontal="left" vertical="center" wrapText="1"/>
    </xf>
    <xf numFmtId="0" fontId="20" fillId="9" borderId="16" xfId="0" applyFont="1" applyFill="1" applyBorder="1" applyAlignment="1">
      <alignment horizontal="left" vertical="center" wrapText="1"/>
    </xf>
    <xf numFmtId="0" fontId="20" fillId="9" borderId="0" xfId="0" applyFont="1" applyFill="1" applyAlignment="1">
      <alignment horizontal="left" vertical="top" wrapText="1"/>
    </xf>
    <xf numFmtId="0" fontId="20" fillId="9" borderId="13" xfId="0" applyFont="1" applyFill="1" applyBorder="1" applyAlignment="1">
      <alignment horizontal="left" vertical="top" wrapText="1"/>
    </xf>
    <xf numFmtId="0" fontId="20" fillId="9" borderId="24" xfId="0" applyFont="1" applyFill="1" applyBorder="1" applyAlignment="1">
      <alignment horizontal="left" vertical="center" wrapText="1"/>
    </xf>
    <xf numFmtId="0" fontId="20" fillId="9" borderId="30" xfId="0" applyFont="1" applyFill="1" applyBorder="1" applyAlignment="1">
      <alignment horizontal="left" vertical="top" wrapText="1"/>
    </xf>
    <xf numFmtId="0" fontId="20" fillId="9" borderId="33" xfId="0" applyFont="1" applyFill="1" applyBorder="1" applyAlignment="1">
      <alignment horizontal="center" vertical="center"/>
    </xf>
    <xf numFmtId="0" fontId="20" fillId="9" borderId="5" xfId="0" applyFont="1" applyFill="1" applyBorder="1" applyAlignment="1">
      <alignment horizontal="left" vertical="center"/>
    </xf>
    <xf numFmtId="0" fontId="20" fillId="9" borderId="25" xfId="0" applyFont="1" applyFill="1" applyBorder="1" applyAlignment="1">
      <alignment horizontal="left" vertical="center" wrapText="1"/>
    </xf>
    <xf numFmtId="0" fontId="41" fillId="9" borderId="17" xfId="23" applyFont="1" applyFill="1" applyBorder="1">
      <alignment vertical="center"/>
    </xf>
    <xf numFmtId="0" fontId="41" fillId="9" borderId="5" xfId="23" applyFont="1" applyFill="1" applyBorder="1" applyAlignment="1">
      <alignment vertical="top"/>
    </xf>
    <xf numFmtId="0" fontId="41" fillId="9" borderId="5" xfId="23" applyFont="1" applyFill="1" applyBorder="1">
      <alignment vertical="center"/>
    </xf>
    <xf numFmtId="0" fontId="41" fillId="9" borderId="24" xfId="23" applyFont="1" applyFill="1" applyBorder="1">
      <alignment vertical="center"/>
    </xf>
    <xf numFmtId="0" fontId="41" fillId="9" borderId="17" xfId="23" applyFont="1" applyFill="1" applyBorder="1" applyAlignment="1">
      <alignment vertical="center" wrapText="1"/>
    </xf>
    <xf numFmtId="0" fontId="20" fillId="0" borderId="0" xfId="25" applyFont="1" applyAlignment="1">
      <alignment horizontal="right"/>
    </xf>
    <xf numFmtId="0" fontId="20" fillId="9" borderId="30" xfId="23" applyFont="1" applyFill="1" applyBorder="1">
      <alignment vertical="center"/>
    </xf>
    <xf numFmtId="0" fontId="20" fillId="9" borderId="21" xfId="23" applyFont="1" applyFill="1" applyBorder="1" applyAlignment="1">
      <alignment vertical="center" wrapText="1"/>
    </xf>
    <xf numFmtId="0" fontId="20" fillId="9" borderId="17" xfId="23" applyFont="1" applyFill="1" applyBorder="1">
      <alignment vertical="center"/>
    </xf>
    <xf numFmtId="0" fontId="20" fillId="9" borderId="17" xfId="23" applyFont="1" applyFill="1" applyBorder="1" applyAlignment="1">
      <alignment vertical="center" wrapText="1"/>
    </xf>
    <xf numFmtId="0" fontId="20" fillId="9" borderId="18" xfId="0" applyFont="1" applyFill="1" applyBorder="1" applyAlignment="1">
      <alignment horizontal="center" vertical="center" wrapText="1"/>
    </xf>
    <xf numFmtId="14" fontId="20" fillId="9" borderId="19" xfId="0" applyNumberFormat="1"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3" xfId="23" applyFont="1" applyFill="1" applyBorder="1">
      <alignment vertical="center"/>
    </xf>
    <xf numFmtId="0" fontId="20" fillId="9" borderId="21" xfId="23" applyFont="1" applyFill="1" applyBorder="1">
      <alignment vertical="center"/>
    </xf>
    <xf numFmtId="0" fontId="20" fillId="9" borderId="23" xfId="23" applyFont="1" applyFill="1" applyBorder="1">
      <alignment vertical="center"/>
    </xf>
    <xf numFmtId="0" fontId="20" fillId="9" borderId="5" xfId="23" applyFont="1" applyFill="1" applyBorder="1">
      <alignment vertical="center"/>
    </xf>
    <xf numFmtId="0" fontId="20" fillId="9" borderId="5" xfId="23" applyFont="1" applyFill="1" applyBorder="1" applyAlignment="1">
      <alignment vertical="center" wrapText="1"/>
    </xf>
    <xf numFmtId="0" fontId="20" fillId="9" borderId="31" xfId="23" applyFont="1" applyFill="1" applyBorder="1">
      <alignment vertical="center"/>
    </xf>
    <xf numFmtId="0" fontId="20" fillId="9" borderId="47" xfId="23" applyFont="1" applyFill="1" applyBorder="1">
      <alignment vertical="center"/>
    </xf>
    <xf numFmtId="0" fontId="20" fillId="9" borderId="25" xfId="23" applyFont="1" applyFill="1" applyBorder="1">
      <alignment vertical="center"/>
    </xf>
    <xf numFmtId="0" fontId="20" fillId="9" borderId="25" xfId="23" applyFont="1" applyFill="1" applyBorder="1" applyAlignment="1">
      <alignment vertical="center" wrapText="1"/>
    </xf>
    <xf numFmtId="0" fontId="20" fillId="9" borderId="13" xfId="23" applyFont="1" applyFill="1" applyBorder="1">
      <alignment vertical="center"/>
    </xf>
    <xf numFmtId="0" fontId="20" fillId="9" borderId="24" xfId="23" applyFont="1" applyFill="1" applyBorder="1">
      <alignment vertical="center"/>
    </xf>
    <xf numFmtId="0" fontId="20" fillId="9" borderId="2" xfId="23" applyFont="1" applyFill="1" applyBorder="1" applyAlignment="1">
      <alignment vertical="center" wrapText="1"/>
    </xf>
    <xf numFmtId="0" fontId="20" fillId="9" borderId="31" xfId="23" applyFont="1" applyFill="1" applyBorder="1" applyAlignment="1">
      <alignment vertical="center" wrapText="1"/>
    </xf>
    <xf numFmtId="0" fontId="20" fillId="9" borderId="0" xfId="0" applyFont="1" applyFill="1" applyAlignment="1">
      <alignment vertical="center" wrapText="1"/>
    </xf>
    <xf numFmtId="0" fontId="20" fillId="9" borderId="5" xfId="0" applyFont="1" applyFill="1" applyBorder="1" applyAlignment="1">
      <alignment vertical="top" wrapText="1"/>
    </xf>
    <xf numFmtId="0" fontId="20" fillId="9" borderId="14" xfId="0" applyFont="1" applyFill="1" applyBorder="1" applyAlignment="1">
      <alignment vertical="center" wrapText="1"/>
    </xf>
    <xf numFmtId="0" fontId="20" fillId="9" borderId="33" xfId="0" applyFont="1" applyFill="1" applyBorder="1" applyAlignment="1">
      <alignment vertical="center" wrapText="1"/>
    </xf>
    <xf numFmtId="0" fontId="20" fillId="9" borderId="5" xfId="0" applyFont="1" applyFill="1" applyBorder="1" applyAlignment="1">
      <alignment horizontal="left" vertical="top" wrapText="1"/>
    </xf>
    <xf numFmtId="0" fontId="20" fillId="9" borderId="23" xfId="0" applyFont="1" applyFill="1" applyBorder="1" applyAlignment="1">
      <alignment horizontal="center" vertical="top" wrapText="1"/>
    </xf>
    <xf numFmtId="0" fontId="20" fillId="9" borderId="31" xfId="0" applyFont="1" applyFill="1" applyBorder="1" applyAlignment="1">
      <alignment horizontal="center" vertical="top" wrapText="1"/>
    </xf>
    <xf numFmtId="0" fontId="20" fillId="9" borderId="47" xfId="0" applyFont="1" applyFill="1" applyBorder="1" applyAlignment="1">
      <alignment horizontal="left" vertical="top" wrapText="1"/>
    </xf>
    <xf numFmtId="0" fontId="20" fillId="9" borderId="31" xfId="0" applyFont="1" applyFill="1" applyBorder="1" applyAlignment="1">
      <alignment horizontal="left" vertical="top" wrapText="1"/>
    </xf>
    <xf numFmtId="0" fontId="20" fillId="9" borderId="17" xfId="0" applyFont="1" applyFill="1" applyBorder="1" applyAlignment="1">
      <alignment horizontal="left" vertical="top" wrapText="1"/>
    </xf>
    <xf numFmtId="0" fontId="20" fillId="9" borderId="24" xfId="0" applyFont="1" applyFill="1" applyBorder="1" applyAlignment="1">
      <alignment horizontal="left" vertical="top" wrapText="1"/>
    </xf>
    <xf numFmtId="0" fontId="20" fillId="9" borderId="25" xfId="0" applyFont="1" applyFill="1" applyBorder="1" applyAlignment="1">
      <alignment horizontal="left" vertical="top" wrapText="1"/>
    </xf>
    <xf numFmtId="0" fontId="20" fillId="0" borderId="5" xfId="0" applyFont="1" applyBorder="1" applyAlignment="1">
      <alignment horizontal="left" vertical="top" wrapText="1"/>
    </xf>
    <xf numFmtId="0" fontId="20" fillId="9" borderId="21" xfId="23" applyFont="1" applyFill="1" applyBorder="1" applyAlignment="1">
      <alignment vertical="top" wrapText="1"/>
    </xf>
    <xf numFmtId="0" fontId="20" fillId="9" borderId="23" xfId="23" applyFont="1" applyFill="1" applyBorder="1" applyAlignment="1">
      <alignment vertical="top" wrapText="1"/>
    </xf>
    <xf numFmtId="0" fontId="41" fillId="0" borderId="21" xfId="23" applyFont="1" applyBorder="1" applyAlignment="1">
      <alignment vertical="top" wrapText="1"/>
    </xf>
    <xf numFmtId="0" fontId="41" fillId="0" borderId="21" xfId="23" applyFont="1" applyBorder="1" applyAlignment="1">
      <alignment vertical="top"/>
    </xf>
    <xf numFmtId="0" fontId="41" fillId="0" borderId="21" xfId="23" applyFont="1" applyBorder="1" applyAlignment="1">
      <alignment horizontal="left" vertical="top" wrapText="1"/>
    </xf>
    <xf numFmtId="0" fontId="41" fillId="0" borderId="21" xfId="23" applyFont="1" applyBorder="1" applyAlignment="1">
      <alignment horizontal="left" vertical="top"/>
    </xf>
    <xf numFmtId="0" fontId="20" fillId="0" borderId="25" xfId="0" applyFont="1" applyBorder="1" applyAlignment="1">
      <alignment horizontal="left" vertical="top" wrapText="1"/>
    </xf>
    <xf numFmtId="0" fontId="41" fillId="0" borderId="13" xfId="23" applyFont="1" applyBorder="1" applyAlignment="1">
      <alignment horizontal="left" vertical="top"/>
    </xf>
    <xf numFmtId="0" fontId="20" fillId="0" borderId="47" xfId="0" applyFont="1" applyBorder="1" applyAlignment="1">
      <alignment horizontal="left" vertical="top" wrapText="1"/>
    </xf>
    <xf numFmtId="0" fontId="20" fillId="0" borderId="21" xfId="0" applyFont="1" applyBorder="1" applyAlignment="1">
      <alignment horizontal="left" vertical="top"/>
    </xf>
    <xf numFmtId="0" fontId="20" fillId="0" borderId="25" xfId="0" applyFont="1" applyBorder="1" applyAlignment="1">
      <alignment horizontal="left" vertical="top"/>
    </xf>
    <xf numFmtId="0" fontId="20" fillId="9" borderId="13" xfId="0" applyFont="1" applyFill="1" applyBorder="1" applyAlignment="1">
      <alignment horizontal="left" vertical="top"/>
    </xf>
    <xf numFmtId="0" fontId="20" fillId="9" borderId="21" xfId="0" applyFont="1" applyFill="1" applyBorder="1" applyAlignment="1">
      <alignment horizontal="left" vertical="top"/>
    </xf>
    <xf numFmtId="0" fontId="20" fillId="0" borderId="13" xfId="0" applyFont="1" applyBorder="1" applyAlignment="1">
      <alignment horizontal="left" vertical="top"/>
    </xf>
    <xf numFmtId="0" fontId="20" fillId="9" borderId="17" xfId="0" applyFont="1" applyFill="1" applyBorder="1" applyAlignment="1">
      <alignment horizontal="left" vertical="top"/>
    </xf>
    <xf numFmtId="0" fontId="20" fillId="9" borderId="30" xfId="0" applyFont="1" applyFill="1" applyBorder="1" applyAlignment="1">
      <alignment horizontal="left" vertical="top"/>
    </xf>
    <xf numFmtId="0" fontId="41" fillId="5" borderId="13" xfId="23" applyFont="1" applyFill="1" applyBorder="1" applyAlignment="1">
      <alignment horizontal="left" vertical="top"/>
    </xf>
    <xf numFmtId="0" fontId="41" fillId="5" borderId="13" xfId="23" applyFont="1" applyFill="1" applyBorder="1" applyAlignment="1">
      <alignment horizontal="left" vertical="top" wrapText="1"/>
    </xf>
    <xf numFmtId="0" fontId="41" fillId="5" borderId="21" xfId="23" applyFont="1" applyFill="1" applyBorder="1" applyAlignment="1">
      <alignment horizontal="left" vertical="top"/>
    </xf>
    <xf numFmtId="0" fontId="41" fillId="5" borderId="17" xfId="23" applyFont="1" applyFill="1" applyBorder="1" applyAlignment="1">
      <alignment horizontal="left" vertical="top"/>
    </xf>
    <xf numFmtId="0" fontId="41" fillId="5" borderId="25" xfId="23" applyFont="1" applyFill="1" applyBorder="1" applyAlignment="1">
      <alignment horizontal="left" vertical="top"/>
    </xf>
    <xf numFmtId="0" fontId="41" fillId="5" borderId="30" xfId="23" applyFont="1" applyFill="1" applyBorder="1" applyAlignment="1">
      <alignment horizontal="left" vertical="top"/>
    </xf>
    <xf numFmtId="0" fontId="41" fillId="5" borderId="31" xfId="23" applyFont="1" applyFill="1" applyBorder="1" applyAlignment="1">
      <alignment horizontal="left" vertical="top"/>
    </xf>
    <xf numFmtId="0" fontId="41" fillId="5" borderId="5" xfId="23" applyFont="1" applyFill="1" applyBorder="1" applyAlignment="1">
      <alignment horizontal="left" vertical="top"/>
    </xf>
    <xf numFmtId="0" fontId="13" fillId="0" borderId="0" xfId="0" applyFont="1">
      <alignment vertical="center"/>
    </xf>
    <xf numFmtId="14" fontId="20" fillId="0" borderId="0" xfId="0" applyNumberFormat="1" applyFont="1">
      <alignment vertical="center"/>
    </xf>
    <xf numFmtId="0" fontId="20" fillId="9" borderId="17" xfId="0" applyFont="1" applyFill="1" applyBorder="1" applyAlignment="1">
      <alignment horizontal="center" vertical="center" wrapText="1"/>
    </xf>
    <xf numFmtId="0" fontId="32" fillId="3" borderId="42" xfId="0" applyFont="1" applyFill="1" applyBorder="1" applyAlignment="1">
      <alignment horizontal="center" vertical="center" wrapText="1"/>
    </xf>
    <xf numFmtId="0" fontId="32" fillId="3" borderId="40" xfId="0" applyFont="1" applyFill="1" applyBorder="1" applyAlignment="1">
      <alignment horizontal="center" vertical="center" wrapText="1"/>
    </xf>
    <xf numFmtId="0" fontId="20" fillId="0" borderId="24" xfId="0" applyFont="1" applyBorder="1" applyAlignment="1">
      <alignment horizontal="center" vertical="center" wrapText="1"/>
    </xf>
    <xf numFmtId="0" fontId="20" fillId="0" borderId="17" xfId="0" applyFont="1" applyBorder="1" applyAlignment="1">
      <alignment horizontal="left" vertical="top"/>
    </xf>
    <xf numFmtId="0" fontId="20" fillId="9" borderId="34" xfId="0" applyFont="1" applyFill="1" applyBorder="1" applyAlignment="1">
      <alignment horizontal="center" vertical="center" wrapText="1"/>
    </xf>
    <xf numFmtId="0" fontId="41" fillId="9" borderId="13" xfId="23" applyFont="1" applyFill="1" applyBorder="1" applyAlignment="1">
      <alignment horizontal="left" vertical="top"/>
    </xf>
    <xf numFmtId="0" fontId="20" fillId="9" borderId="23" xfId="0" applyFont="1" applyFill="1" applyBorder="1" applyAlignment="1">
      <alignment horizontal="left" vertical="top" wrapText="1"/>
    </xf>
    <xf numFmtId="0" fontId="20" fillId="9" borderId="24" xfId="0" applyFont="1" applyFill="1" applyBorder="1" applyAlignment="1">
      <alignment horizontal="center" vertical="center" wrapText="1"/>
    </xf>
    <xf numFmtId="0" fontId="20" fillId="9" borderId="25" xfId="0" applyFont="1" applyFill="1" applyBorder="1" applyAlignment="1">
      <alignment vertical="center" wrapText="1"/>
    </xf>
    <xf numFmtId="0" fontId="20" fillId="9" borderId="25" xfId="0" applyFont="1" applyFill="1" applyBorder="1" applyAlignment="1">
      <alignment vertical="top" wrapText="1"/>
    </xf>
    <xf numFmtId="0" fontId="20" fillId="9" borderId="32" xfId="0" applyFont="1" applyFill="1" applyBorder="1" applyAlignment="1">
      <alignment vertical="center" wrapText="1"/>
    </xf>
    <xf numFmtId="0" fontId="20" fillId="5" borderId="24" xfId="0" applyFont="1" applyFill="1" applyBorder="1" applyAlignment="1">
      <alignment horizontal="center" vertical="center" wrapText="1"/>
    </xf>
    <xf numFmtId="0" fontId="32" fillId="3" borderId="25" xfId="0" applyFont="1" applyFill="1" applyBorder="1" applyAlignment="1">
      <alignment horizontal="center" vertical="center" wrapText="1"/>
    </xf>
    <xf numFmtId="0" fontId="20" fillId="5" borderId="13" xfId="0" applyFont="1" applyFill="1" applyBorder="1" applyAlignment="1">
      <alignment horizontal="left" vertical="center" wrapText="1"/>
    </xf>
    <xf numFmtId="0" fontId="20" fillId="5" borderId="47" xfId="0" applyFont="1" applyFill="1" applyBorder="1" applyAlignment="1">
      <alignment horizontal="left" vertical="top" wrapText="1"/>
    </xf>
    <xf numFmtId="14" fontId="20" fillId="9" borderId="31" xfId="0" applyNumberFormat="1" applyFont="1" applyFill="1" applyBorder="1" applyAlignment="1">
      <alignment horizontal="left" vertical="center" wrapText="1"/>
    </xf>
    <xf numFmtId="14" fontId="20" fillId="9" borderId="17" xfId="0" applyNumberFormat="1" applyFont="1" applyFill="1" applyBorder="1" applyAlignment="1">
      <alignment horizontal="left" vertical="center" wrapText="1"/>
    </xf>
    <xf numFmtId="0" fontId="20" fillId="9" borderId="13" xfId="0" applyFont="1" applyFill="1" applyBorder="1" applyAlignment="1">
      <alignment horizontal="left" vertical="center" wrapText="1"/>
    </xf>
    <xf numFmtId="0" fontId="20" fillId="9" borderId="21" xfId="0" applyFont="1" applyFill="1" applyBorder="1" applyAlignment="1">
      <alignment horizontal="left" vertical="center" wrapText="1"/>
    </xf>
    <xf numFmtId="14" fontId="20" fillId="9" borderId="5" xfId="0" applyNumberFormat="1" applyFont="1" applyFill="1" applyBorder="1" applyAlignment="1">
      <alignment horizontal="left" vertical="center" wrapText="1"/>
    </xf>
    <xf numFmtId="0" fontId="20" fillId="0" borderId="48" xfId="0" applyFont="1" applyBorder="1" applyAlignment="1">
      <alignment horizontal="center" vertical="center" wrapText="1"/>
    </xf>
    <xf numFmtId="0" fontId="20" fillId="5" borderId="40" xfId="0" applyFont="1" applyFill="1" applyBorder="1" applyAlignment="1">
      <alignment horizontal="center" vertical="center" wrapText="1"/>
    </xf>
    <xf numFmtId="14" fontId="20" fillId="5" borderId="49" xfId="0" applyNumberFormat="1" applyFont="1" applyFill="1" applyBorder="1" applyAlignment="1">
      <alignment horizontal="center" vertical="center" wrapText="1"/>
    </xf>
    <xf numFmtId="0" fontId="20" fillId="5" borderId="38" xfId="0" applyFont="1" applyFill="1" applyBorder="1" applyAlignment="1">
      <alignment horizontal="center" vertical="center" wrapText="1"/>
    </xf>
    <xf numFmtId="0" fontId="20" fillId="9" borderId="48" xfId="0" applyFont="1" applyFill="1" applyBorder="1" applyAlignment="1">
      <alignment horizontal="center" vertical="center" wrapText="1"/>
    </xf>
    <xf numFmtId="0" fontId="44" fillId="0" borderId="5" xfId="23" applyFont="1" applyBorder="1">
      <alignment vertical="center"/>
    </xf>
    <xf numFmtId="0" fontId="20" fillId="0" borderId="0" xfId="23" applyFont="1">
      <alignment vertical="center"/>
    </xf>
    <xf numFmtId="0" fontId="20" fillId="0" borderId="13" xfId="0" applyFont="1" applyBorder="1">
      <alignment vertical="center"/>
    </xf>
    <xf numFmtId="0" fontId="20" fillId="0" borderId="13" xfId="23" applyFont="1" applyBorder="1">
      <alignment vertical="center"/>
    </xf>
    <xf numFmtId="0" fontId="20" fillId="0" borderId="33" xfId="25" applyFont="1" applyBorder="1"/>
    <xf numFmtId="0" fontId="20" fillId="0" borderId="24" xfId="25" applyFont="1" applyBorder="1"/>
    <xf numFmtId="0" fontId="20" fillId="0" borderId="5" xfId="25" applyFont="1" applyBorder="1"/>
    <xf numFmtId="0" fontId="20" fillId="0" borderId="25" xfId="25" applyFont="1" applyBorder="1"/>
    <xf numFmtId="0" fontId="41" fillId="0" borderId="0" xfId="0" applyFont="1">
      <alignment vertical="center"/>
    </xf>
    <xf numFmtId="0" fontId="20" fillId="0" borderId="0" xfId="25" applyFont="1" applyAlignment="1">
      <alignment horizontal="left" vertical="center"/>
    </xf>
    <xf numFmtId="0" fontId="44" fillId="0" borderId="0" xfId="23" applyFont="1">
      <alignment vertical="center"/>
    </xf>
    <xf numFmtId="0" fontId="20" fillId="0" borderId="0" xfId="25" applyFont="1" applyAlignment="1">
      <alignment horizontal="left"/>
    </xf>
    <xf numFmtId="0" fontId="41" fillId="7" borderId="13" xfId="23" applyFont="1" applyFill="1" applyBorder="1" applyAlignment="1">
      <alignment horizontal="left" vertical="top"/>
    </xf>
    <xf numFmtId="0" fontId="20" fillId="7" borderId="23" xfId="0" applyFont="1" applyFill="1" applyBorder="1" applyAlignment="1">
      <alignment horizontal="left" vertical="top" wrapText="1"/>
    </xf>
    <xf numFmtId="0" fontId="20" fillId="7" borderId="24" xfId="0" applyFont="1" applyFill="1" applyBorder="1" applyAlignment="1">
      <alignment horizontal="center" vertical="center" wrapText="1"/>
    </xf>
    <xf numFmtId="0" fontId="20" fillId="7" borderId="25" xfId="0" applyFont="1" applyFill="1" applyBorder="1" applyAlignment="1">
      <alignment vertical="center" wrapText="1"/>
    </xf>
    <xf numFmtId="0" fontId="20" fillId="7" borderId="25" xfId="0" applyFont="1" applyFill="1" applyBorder="1" applyAlignment="1">
      <alignment vertical="top" wrapText="1"/>
    </xf>
    <xf numFmtId="0" fontId="20" fillId="7" borderId="25" xfId="0" applyFont="1" applyFill="1" applyBorder="1" applyAlignment="1">
      <alignment horizontal="left" vertical="center" wrapText="1"/>
    </xf>
    <xf numFmtId="0" fontId="20" fillId="7" borderId="18" xfId="0" applyFont="1" applyFill="1" applyBorder="1" applyAlignment="1">
      <alignment horizontal="center" vertical="center" wrapText="1"/>
    </xf>
    <xf numFmtId="0" fontId="20" fillId="7" borderId="17" xfId="0" applyFont="1" applyFill="1" applyBorder="1" applyAlignment="1">
      <alignment horizontal="left" vertical="center" wrapText="1"/>
    </xf>
    <xf numFmtId="14" fontId="20" fillId="7" borderId="19" xfId="0" applyNumberFormat="1" applyFont="1" applyFill="1" applyBorder="1" applyAlignment="1">
      <alignment horizontal="center" vertical="center" wrapText="1"/>
    </xf>
    <xf numFmtId="0" fontId="20" fillId="7" borderId="20" xfId="0" applyFont="1" applyFill="1" applyBorder="1" applyAlignment="1">
      <alignment horizontal="center" vertical="center" wrapText="1"/>
    </xf>
    <xf numFmtId="0" fontId="20" fillId="7" borderId="32" xfId="0" applyFont="1" applyFill="1" applyBorder="1" applyAlignment="1">
      <alignment vertical="center" wrapText="1"/>
    </xf>
    <xf numFmtId="0" fontId="20" fillId="7" borderId="34" xfId="0" applyFont="1" applyFill="1" applyBorder="1" applyAlignment="1">
      <alignment horizontal="center" vertical="center" wrapText="1"/>
    </xf>
    <xf numFmtId="0" fontId="20" fillId="7" borderId="31" xfId="0" applyFont="1" applyFill="1" applyBorder="1" applyAlignment="1">
      <alignment horizontal="left" vertical="top" wrapText="1"/>
    </xf>
    <xf numFmtId="0" fontId="20" fillId="7" borderId="17" xfId="0" applyFont="1" applyFill="1" applyBorder="1" applyAlignment="1">
      <alignment horizontal="left" vertical="top" wrapText="1"/>
    </xf>
    <xf numFmtId="0" fontId="44" fillId="0" borderId="0" xfId="25" applyFont="1"/>
    <xf numFmtId="0" fontId="41" fillId="9" borderId="21" xfId="23" applyFont="1" applyFill="1" applyBorder="1" applyAlignment="1">
      <alignment horizontal="left" vertical="top"/>
    </xf>
    <xf numFmtId="0" fontId="41" fillId="9" borderId="5" xfId="23" applyFont="1" applyFill="1" applyBorder="1" applyAlignment="1">
      <alignment horizontal="left" vertical="top" wrapText="1"/>
    </xf>
    <xf numFmtId="0" fontId="41" fillId="9" borderId="5" xfId="23" applyFont="1" applyFill="1" applyBorder="1" applyAlignment="1">
      <alignment horizontal="left" vertical="top"/>
    </xf>
    <xf numFmtId="0" fontId="41" fillId="9" borderId="5" xfId="23" applyFont="1" applyFill="1" applyBorder="1" applyAlignment="1">
      <alignment vertical="center" wrapText="1"/>
    </xf>
    <xf numFmtId="0" fontId="41" fillId="9" borderId="17" xfId="23" applyFont="1" applyFill="1" applyBorder="1" applyAlignment="1">
      <alignment horizontal="left" vertical="top"/>
    </xf>
    <xf numFmtId="0" fontId="20" fillId="9" borderId="42" xfId="18" applyFont="1" applyFill="1" applyBorder="1" applyAlignment="1">
      <alignment horizontal="left" vertical="center"/>
    </xf>
    <xf numFmtId="169" fontId="20" fillId="9" borderId="40" xfId="18" applyNumberFormat="1" applyFont="1" applyFill="1" applyBorder="1" applyAlignment="1">
      <alignment horizontal="left" vertical="center"/>
    </xf>
    <xf numFmtId="0" fontId="20" fillId="9" borderId="14" xfId="18" applyFont="1" applyFill="1" applyBorder="1" applyAlignment="1">
      <alignment horizontal="left" vertical="center" wrapText="1"/>
    </xf>
    <xf numFmtId="0" fontId="40" fillId="9" borderId="14" xfId="18" applyFont="1" applyFill="1" applyBorder="1" applyAlignment="1">
      <alignment horizontal="left" vertical="center" wrapText="1"/>
    </xf>
    <xf numFmtId="0" fontId="20" fillId="5" borderId="17" xfId="0" applyFont="1" applyFill="1" applyBorder="1" applyAlignment="1">
      <alignment horizontal="center" vertical="center" wrapText="1"/>
    </xf>
    <xf numFmtId="0" fontId="20" fillId="0" borderId="18" xfId="0" quotePrefix="1" applyFont="1" applyBorder="1" applyAlignment="1">
      <alignment horizontal="center" vertical="center" wrapText="1"/>
    </xf>
    <xf numFmtId="0" fontId="46" fillId="0" borderId="0" xfId="27" applyFont="1" applyAlignment="1">
      <alignment horizontal="center" vertical="center"/>
    </xf>
    <xf numFmtId="0" fontId="0" fillId="0" borderId="0" xfId="0" applyAlignment="1"/>
    <xf numFmtId="0" fontId="29" fillId="2" borderId="20" xfId="18" applyFont="1" applyFill="1" applyBorder="1" applyAlignment="1">
      <alignment horizontal="center" vertical="center" wrapText="1"/>
    </xf>
    <xf numFmtId="0" fontId="0" fillId="0" borderId="77" xfId="0" applyBorder="1" applyAlignment="1">
      <alignment wrapText="1"/>
    </xf>
    <xf numFmtId="0" fontId="48" fillId="0" borderId="77" xfId="0" applyFont="1" applyBorder="1" applyAlignment="1">
      <alignment horizontal="center" vertical="center"/>
    </xf>
    <xf numFmtId="0" fontId="48" fillId="0" borderId="78" xfId="0" applyFont="1" applyBorder="1" applyAlignment="1">
      <alignment wrapText="1"/>
    </xf>
    <xf numFmtId="0" fontId="0" fillId="0" borderId="79" xfId="0" applyBorder="1" applyAlignment="1">
      <alignment wrapText="1"/>
    </xf>
    <xf numFmtId="0" fontId="11" fillId="0" borderId="77" xfId="10" applyBorder="1" applyAlignment="1" applyProtection="1">
      <alignment horizontal="center" vertical="center" wrapText="1"/>
    </xf>
    <xf numFmtId="0" fontId="11" fillId="0" borderId="77" xfId="10" applyBorder="1" applyAlignment="1" applyProtection="1">
      <alignment vertical="center" wrapText="1"/>
    </xf>
    <xf numFmtId="0" fontId="0" fillId="0" borderId="77" xfId="0" applyBorder="1" applyAlignment="1">
      <alignment vertical="center" wrapText="1"/>
    </xf>
    <xf numFmtId="0" fontId="11" fillId="0" borderId="77" xfId="10" applyFill="1" applyBorder="1" applyAlignment="1" applyProtection="1">
      <alignment vertical="center"/>
    </xf>
    <xf numFmtId="0" fontId="0" fillId="0" borderId="0" xfId="0" applyAlignment="1">
      <alignment wrapText="1"/>
    </xf>
    <xf numFmtId="0" fontId="49" fillId="0" borderId="77" xfId="0" quotePrefix="1" applyFont="1" applyBorder="1" applyAlignment="1">
      <alignment horizontal="left" vertical="top" wrapText="1"/>
    </xf>
    <xf numFmtId="0" fontId="0" fillId="0" borderId="77" xfId="0" applyBorder="1" applyAlignment="1">
      <alignment horizontal="left" vertical="top" wrapText="1"/>
    </xf>
    <xf numFmtId="0" fontId="0" fillId="0" borderId="77" xfId="0" quotePrefix="1" applyBorder="1" applyAlignment="1">
      <alignment horizontal="left" vertical="top" wrapText="1"/>
    </xf>
    <xf numFmtId="0" fontId="0" fillId="11" borderId="77" xfId="0" applyFill="1" applyBorder="1" applyAlignment="1">
      <alignment wrapText="1"/>
    </xf>
    <xf numFmtId="0" fontId="0" fillId="0" borderId="77" xfId="0" applyBorder="1">
      <alignment vertical="center"/>
    </xf>
    <xf numFmtId="0" fontId="48" fillId="0" borderId="81" xfId="0" applyFont="1" applyBorder="1" applyAlignment="1">
      <alignment horizontal="center" vertical="center"/>
    </xf>
    <xf numFmtId="0" fontId="0" fillId="11" borderId="81" xfId="0" applyFill="1" applyBorder="1" applyAlignment="1">
      <alignment wrapText="1"/>
    </xf>
    <xf numFmtId="0" fontId="0" fillId="0" borderId="77" xfId="0" applyBorder="1" applyAlignment="1">
      <alignment vertical="top" wrapText="1"/>
    </xf>
    <xf numFmtId="0" fontId="49" fillId="0" borderId="77" xfId="0" quotePrefix="1" applyFont="1" applyBorder="1" applyAlignment="1">
      <alignment vertical="top" wrapText="1"/>
    </xf>
    <xf numFmtId="0" fontId="0" fillId="0" borderId="77" xfId="0" quotePrefix="1" applyBorder="1" applyAlignment="1">
      <alignment vertical="top" wrapText="1"/>
    </xf>
    <xf numFmtId="0" fontId="11" fillId="0" borderId="0" xfId="10" applyAlignment="1" applyProtection="1">
      <alignment vertical="center"/>
    </xf>
    <xf numFmtId="0" fontId="0" fillId="0" borderId="81" xfId="0" applyBorder="1">
      <alignment vertical="center"/>
    </xf>
    <xf numFmtId="0" fontId="0" fillId="11" borderId="77" xfId="0" applyFill="1" applyBorder="1" applyAlignment="1">
      <alignment horizontal="left" vertical="top" wrapText="1"/>
    </xf>
    <xf numFmtId="0" fontId="0" fillId="0" borderId="77" xfId="0" quotePrefix="1" applyBorder="1">
      <alignment vertical="center"/>
    </xf>
    <xf numFmtId="0" fontId="11" fillId="0" borderId="77" xfId="10" applyBorder="1" applyAlignment="1" applyProtection="1">
      <alignment vertical="center"/>
    </xf>
    <xf numFmtId="0" fontId="49" fillId="0" borderId="77" xfId="0" applyFont="1" applyBorder="1" applyAlignment="1">
      <alignment vertical="top" wrapText="1"/>
    </xf>
    <xf numFmtId="0" fontId="0" fillId="8" borderId="77" xfId="0" applyFill="1" applyBorder="1">
      <alignment vertical="center"/>
    </xf>
    <xf numFmtId="0" fontId="0" fillId="8" borderId="77" xfId="0" applyFill="1" applyBorder="1" applyAlignment="1">
      <alignment wrapText="1"/>
    </xf>
    <xf numFmtId="0" fontId="0" fillId="8" borderId="0" xfId="0" applyFill="1">
      <alignment vertical="center"/>
    </xf>
    <xf numFmtId="0" fontId="0" fillId="8" borderId="77" xfId="0" applyFill="1" applyBorder="1" applyAlignment="1">
      <alignment horizontal="left" vertical="top" wrapText="1"/>
    </xf>
    <xf numFmtId="0" fontId="0" fillId="8" borderId="77" xfId="0" applyFill="1" applyBorder="1" applyAlignment="1">
      <alignment vertical="top" wrapText="1"/>
    </xf>
    <xf numFmtId="0" fontId="11" fillId="8" borderId="77" xfId="10" applyFill="1" applyBorder="1" applyAlignment="1" applyProtection="1">
      <alignment vertical="center"/>
    </xf>
    <xf numFmtId="0" fontId="0" fillId="0" borderId="78" xfId="0" applyBorder="1">
      <alignment vertical="center"/>
    </xf>
    <xf numFmtId="0" fontId="0" fillId="0" borderId="78" xfId="0" applyBorder="1" applyAlignment="1">
      <alignment wrapText="1"/>
    </xf>
    <xf numFmtId="0" fontId="48" fillId="0" borderId="82" xfId="0" applyFont="1" applyBorder="1" applyAlignment="1">
      <alignment horizontal="center" vertical="center"/>
    </xf>
    <xf numFmtId="0" fontId="48" fillId="0" borderId="78" xfId="0" applyFont="1" applyBorder="1" applyAlignment="1">
      <alignment horizontal="center" vertical="center"/>
    </xf>
    <xf numFmtId="0" fontId="0" fillId="11" borderId="86" xfId="0" applyFill="1" applyBorder="1" applyAlignment="1">
      <alignment wrapText="1"/>
    </xf>
    <xf numFmtId="0" fontId="0" fillId="0" borderId="81" xfId="0" applyBorder="1" applyAlignment="1">
      <alignment vertical="top" wrapText="1"/>
    </xf>
    <xf numFmtId="0" fontId="0" fillId="0" borderId="83" xfId="0" applyBorder="1" applyAlignment="1">
      <alignment vertical="top" wrapText="1"/>
    </xf>
    <xf numFmtId="0" fontId="20" fillId="8" borderId="0" xfId="0" applyFont="1" applyFill="1">
      <alignment vertical="center"/>
    </xf>
    <xf numFmtId="0" fontId="20" fillId="8" borderId="13" xfId="0" applyFont="1" applyFill="1" applyBorder="1">
      <alignment vertical="center"/>
    </xf>
    <xf numFmtId="0" fontId="0" fillId="0" borderId="82" xfId="0" applyBorder="1" applyAlignment="1">
      <alignment vertical="top" wrapText="1"/>
    </xf>
    <xf numFmtId="0" fontId="11" fillId="0" borderId="81" xfId="10" applyBorder="1" applyAlignment="1" applyProtection="1">
      <alignment vertical="center"/>
    </xf>
    <xf numFmtId="0" fontId="0" fillId="0" borderId="81" xfId="0" applyBorder="1" applyAlignment="1">
      <alignment horizontal="right" vertical="top" wrapText="1"/>
    </xf>
    <xf numFmtId="0" fontId="11" fillId="0" borderId="77" xfId="10" applyBorder="1" applyAlignment="1" applyProtection="1">
      <alignment horizontal="left" vertical="top"/>
    </xf>
    <xf numFmtId="0" fontId="20" fillId="12" borderId="0" xfId="0" applyFont="1" applyFill="1">
      <alignment vertical="center"/>
    </xf>
    <xf numFmtId="0" fontId="20" fillId="12" borderId="13" xfId="0" applyFont="1" applyFill="1" applyBorder="1">
      <alignment vertical="center"/>
    </xf>
    <xf numFmtId="169" fontId="20" fillId="0" borderId="0" xfId="25" applyNumberFormat="1" applyFont="1"/>
    <xf numFmtId="0" fontId="0" fillId="0" borderId="79" xfId="0" applyBorder="1">
      <alignment vertical="center"/>
    </xf>
    <xf numFmtId="0" fontId="0" fillId="0" borderId="81" xfId="0" quotePrefix="1" applyBorder="1">
      <alignment vertical="center"/>
    </xf>
    <xf numFmtId="0" fontId="50" fillId="0" borderId="0" xfId="25" applyFont="1" applyAlignment="1">
      <alignment vertical="top"/>
    </xf>
    <xf numFmtId="14" fontId="20" fillId="0" borderId="34" xfId="27" applyNumberFormat="1" applyFont="1" applyBorder="1" applyAlignment="1">
      <alignment horizontal="center" vertical="center"/>
    </xf>
    <xf numFmtId="14" fontId="20" fillId="0" borderId="52" xfId="27" applyNumberFormat="1" applyFont="1" applyBorder="1" applyAlignment="1">
      <alignment horizontal="center" vertical="center"/>
    </xf>
    <xf numFmtId="14" fontId="20" fillId="0" borderId="53" xfId="27" applyNumberFormat="1" applyFont="1" applyBorder="1" applyAlignment="1">
      <alignment horizontal="center" vertical="center"/>
    </xf>
    <xf numFmtId="14" fontId="20" fillId="0" borderId="54" xfId="27" applyNumberFormat="1" applyFont="1" applyBorder="1" applyAlignment="1">
      <alignment horizontal="center" vertical="center"/>
    </xf>
    <xf numFmtId="0" fontId="20" fillId="0" borderId="55" xfId="27" applyFont="1" applyBorder="1" applyAlignment="1">
      <alignment horizontal="center" vertical="center" wrapText="1"/>
    </xf>
    <xf numFmtId="0" fontId="20" fillId="0" borderId="28" xfId="27" applyFont="1" applyBorder="1" applyAlignment="1">
      <alignment horizontal="center" vertical="center" wrapText="1"/>
    </xf>
    <xf numFmtId="0" fontId="20" fillId="0" borderId="47" xfId="27" applyFont="1" applyBorder="1" applyAlignment="1">
      <alignment horizontal="center" vertical="center" wrapText="1"/>
    </xf>
    <xf numFmtId="0" fontId="20" fillId="0" borderId="56" xfId="27" applyFont="1" applyBorder="1" applyAlignment="1">
      <alignment horizontal="center" vertical="center" wrapText="1"/>
    </xf>
    <xf numFmtId="0" fontId="20" fillId="0" borderId="57" xfId="27" applyFont="1" applyBorder="1" applyAlignment="1">
      <alignment horizontal="center" vertical="center" wrapText="1"/>
    </xf>
    <xf numFmtId="0" fontId="20" fillId="0" borderId="58" xfId="27" applyFont="1" applyBorder="1" applyAlignment="1">
      <alignment horizontal="center" vertical="center" wrapText="1"/>
    </xf>
    <xf numFmtId="0" fontId="20" fillId="0" borderId="34" xfId="27" applyFont="1" applyBorder="1" applyAlignment="1">
      <alignment horizontal="center" vertical="center"/>
    </xf>
    <xf numFmtId="0" fontId="20" fillId="0" borderId="47" xfId="27" applyFont="1" applyBorder="1" applyAlignment="1">
      <alignment horizontal="center" vertical="center"/>
    </xf>
    <xf numFmtId="0" fontId="20" fillId="0" borderId="53" xfId="27" applyFont="1" applyBorder="1" applyAlignment="1">
      <alignment horizontal="center" vertical="center"/>
    </xf>
    <xf numFmtId="0" fontId="20" fillId="0" borderId="58" xfId="27" applyFont="1" applyBorder="1" applyAlignment="1">
      <alignment horizontal="center" vertical="center"/>
    </xf>
    <xf numFmtId="0" fontId="20" fillId="0" borderId="34" xfId="27" applyFont="1" applyBorder="1" applyAlignment="1">
      <alignment horizontal="center" vertical="center" wrapText="1"/>
    </xf>
    <xf numFmtId="0" fontId="20" fillId="0" borderId="53" xfId="27" applyFont="1" applyBorder="1" applyAlignment="1">
      <alignment horizontal="center" vertical="center" wrapText="1"/>
    </xf>
    <xf numFmtId="0" fontId="19" fillId="0" borderId="6" xfId="27" applyFont="1" applyBorder="1" applyAlignment="1">
      <alignment horizontal="center" vertical="center" wrapText="1"/>
    </xf>
    <xf numFmtId="0" fontId="19" fillId="0" borderId="7" xfId="27" applyFont="1" applyBorder="1" applyAlignment="1">
      <alignment horizontal="center" vertical="center"/>
    </xf>
    <xf numFmtId="0" fontId="19" fillId="0" borderId="8" xfId="27" applyFont="1" applyBorder="1" applyAlignment="1">
      <alignment horizontal="center" vertical="center"/>
    </xf>
    <xf numFmtId="0" fontId="19" fillId="0" borderId="9" xfId="27" applyFont="1" applyBorder="1" applyAlignment="1">
      <alignment horizontal="center" vertical="center"/>
    </xf>
    <xf numFmtId="0" fontId="19" fillId="0" borderId="0" xfId="27" applyFont="1" applyAlignment="1">
      <alignment horizontal="center" vertical="center"/>
    </xf>
    <xf numFmtId="0" fontId="19" fillId="0" borderId="10" xfId="27" applyFont="1" applyBorder="1" applyAlignment="1">
      <alignment horizontal="center" vertical="center"/>
    </xf>
    <xf numFmtId="0" fontId="19" fillId="0" borderId="56" xfId="27" applyFont="1" applyBorder="1" applyAlignment="1">
      <alignment horizontal="center" vertical="center"/>
    </xf>
    <xf numFmtId="0" fontId="19" fillId="0" borderId="57" xfId="27" applyFont="1" applyBorder="1" applyAlignment="1">
      <alignment horizontal="center" vertical="center"/>
    </xf>
    <xf numFmtId="0" fontId="19" fillId="0" borderId="54" xfId="27" applyFont="1" applyBorder="1" applyAlignment="1">
      <alignment horizontal="center" vertical="center"/>
    </xf>
    <xf numFmtId="0" fontId="20" fillId="0" borderId="59" xfId="27" applyFont="1" applyBorder="1" applyAlignment="1">
      <alignment horizontal="center" vertical="center"/>
    </xf>
    <xf numFmtId="0" fontId="20" fillId="0" borderId="60" xfId="27" applyFont="1" applyBorder="1" applyAlignment="1">
      <alignment horizontal="center" vertical="center"/>
    </xf>
    <xf numFmtId="0" fontId="20" fillId="0" borderId="61" xfId="27" applyFont="1" applyBorder="1" applyAlignment="1">
      <alignment horizontal="center" vertical="center"/>
    </xf>
    <xf numFmtId="0" fontId="20" fillId="0" borderId="50" xfId="27" applyFont="1" applyBorder="1" applyAlignment="1">
      <alignment horizontal="center" vertical="center"/>
    </xf>
    <xf numFmtId="0" fontId="20" fillId="0" borderId="51" xfId="27" applyFont="1" applyBorder="1" applyAlignment="1">
      <alignment horizontal="center" vertical="center"/>
    </xf>
    <xf numFmtId="0" fontId="21" fillId="0" borderId="0" xfId="27" applyFont="1" applyAlignment="1">
      <alignment horizontal="center" vertical="center"/>
    </xf>
    <xf numFmtId="0" fontId="20" fillId="0" borderId="33" xfId="0" applyFont="1" applyBorder="1">
      <alignment vertical="center"/>
    </xf>
    <xf numFmtId="0" fontId="20" fillId="0" borderId="24" xfId="0" applyFont="1" applyBorder="1">
      <alignment vertical="center"/>
    </xf>
    <xf numFmtId="0" fontId="41" fillId="0" borderId="33" xfId="0" applyFont="1" applyBorder="1">
      <alignment vertical="center"/>
    </xf>
    <xf numFmtId="0" fontId="41" fillId="0" borderId="24" xfId="0" applyFont="1" applyBorder="1">
      <alignment vertical="center"/>
    </xf>
    <xf numFmtId="0" fontId="20" fillId="0" borderId="33" xfId="0" applyFont="1" applyBorder="1" applyAlignment="1">
      <alignment horizontal="left" vertical="center" wrapText="1"/>
    </xf>
    <xf numFmtId="0" fontId="20" fillId="0" borderId="2" xfId="0" applyFont="1" applyBorder="1" applyAlignment="1">
      <alignment horizontal="left" vertical="center"/>
    </xf>
    <xf numFmtId="0" fontId="20" fillId="0" borderId="24" xfId="0" applyFont="1" applyBorder="1" applyAlignment="1">
      <alignment horizontal="left" vertical="center"/>
    </xf>
    <xf numFmtId="0" fontId="0" fillId="0" borderId="24" xfId="0" applyBorder="1">
      <alignment vertical="center"/>
    </xf>
    <xf numFmtId="0" fontId="20" fillId="4" borderId="64" xfId="0" applyFont="1" applyFill="1" applyBorder="1" applyAlignment="1">
      <alignment horizontal="left" vertical="center"/>
    </xf>
    <xf numFmtId="0" fontId="20" fillId="4" borderId="68" xfId="0" applyFont="1" applyFill="1" applyBorder="1" applyAlignment="1">
      <alignment horizontal="left" vertical="center"/>
    </xf>
    <xf numFmtId="0" fontId="0" fillId="0" borderId="65" xfId="0" applyBorder="1">
      <alignment vertical="center"/>
    </xf>
    <xf numFmtId="0" fontId="20" fillId="0" borderId="62" xfId="0" applyFont="1" applyBorder="1" applyAlignment="1">
      <alignment horizontal="left" vertical="center" wrapText="1"/>
    </xf>
    <xf numFmtId="0" fontId="20" fillId="0" borderId="69" xfId="0" applyFont="1" applyBorder="1" applyAlignment="1">
      <alignment horizontal="left" vertical="center"/>
    </xf>
    <xf numFmtId="0" fontId="0" fillId="0" borderId="63" xfId="0" applyBorder="1">
      <alignment vertical="center"/>
    </xf>
    <xf numFmtId="0" fontId="20" fillId="0" borderId="62" xfId="0" applyFont="1" applyBorder="1">
      <alignment vertical="center"/>
    </xf>
    <xf numFmtId="0" fontId="20" fillId="0" borderId="63" xfId="0" applyFont="1" applyBorder="1">
      <alignment vertical="center"/>
    </xf>
    <xf numFmtId="0" fontId="20" fillId="0" borderId="62" xfId="0" applyFont="1" applyBorder="1" applyAlignment="1">
      <alignment vertical="center" wrapText="1"/>
    </xf>
    <xf numFmtId="0" fontId="20" fillId="0" borderId="63" xfId="0" applyFont="1" applyBorder="1" applyAlignment="1">
      <alignment vertical="center" wrapText="1"/>
    </xf>
    <xf numFmtId="0" fontId="20" fillId="4" borderId="64" xfId="0" applyFont="1" applyFill="1" applyBorder="1">
      <alignment vertical="center"/>
    </xf>
    <xf numFmtId="0" fontId="20" fillId="4" borderId="65" xfId="0" applyFont="1" applyFill="1" applyBorder="1">
      <alignment vertical="center"/>
    </xf>
    <xf numFmtId="0" fontId="20" fillId="5" borderId="34" xfId="0" applyFont="1" applyFill="1" applyBorder="1">
      <alignment vertical="center"/>
    </xf>
    <xf numFmtId="0" fontId="20" fillId="5" borderId="47" xfId="0" applyFont="1" applyFill="1" applyBorder="1">
      <alignment vertical="center"/>
    </xf>
    <xf numFmtId="0" fontId="20" fillId="0" borderId="33" xfId="0" applyFont="1" applyBorder="1" applyAlignment="1">
      <alignment vertical="center" wrapText="1"/>
    </xf>
    <xf numFmtId="0" fontId="20" fillId="0" borderId="2" xfId="0" applyFont="1" applyBorder="1" applyAlignment="1">
      <alignment horizontal="left" vertical="center" wrapText="1"/>
    </xf>
    <xf numFmtId="0" fontId="20" fillId="0" borderId="24" xfId="0" applyFont="1" applyBorder="1" applyAlignment="1">
      <alignment horizontal="left" vertical="center" wrapText="1"/>
    </xf>
    <xf numFmtId="0" fontId="20" fillId="0" borderId="5" xfId="0" applyFont="1" applyBorder="1">
      <alignment vertical="center"/>
    </xf>
    <xf numFmtId="0" fontId="20" fillId="0" borderId="24" xfId="0" applyFont="1" applyBorder="1" applyAlignment="1">
      <alignment vertical="center" wrapText="1"/>
    </xf>
    <xf numFmtId="0" fontId="20" fillId="5" borderId="33" xfId="0" applyFont="1" applyFill="1" applyBorder="1" applyAlignment="1">
      <alignment horizontal="left" vertical="center"/>
    </xf>
    <xf numFmtId="0" fontId="20" fillId="5" borderId="24" xfId="0" applyFont="1" applyFill="1" applyBorder="1" applyAlignment="1">
      <alignment horizontal="left" vertical="center"/>
    </xf>
    <xf numFmtId="0" fontId="20" fillId="4" borderId="65" xfId="0" applyFont="1" applyFill="1" applyBorder="1" applyAlignment="1">
      <alignment horizontal="left" vertical="center"/>
    </xf>
    <xf numFmtId="0" fontId="20" fillId="0" borderId="69" xfId="0" applyFont="1" applyBorder="1" applyAlignment="1">
      <alignment horizontal="left" vertical="center" wrapText="1"/>
    </xf>
    <xf numFmtId="0" fontId="20" fillId="0" borderId="63" xfId="0" applyFont="1" applyBorder="1" applyAlignment="1">
      <alignment horizontal="left" vertical="center" wrapText="1"/>
    </xf>
    <xf numFmtId="0" fontId="20" fillId="0" borderId="66" xfId="0" applyFont="1" applyBorder="1">
      <alignment vertical="center"/>
    </xf>
    <xf numFmtId="0" fontId="20" fillId="0" borderId="67" xfId="0" applyFont="1" applyBorder="1">
      <alignment vertical="center"/>
    </xf>
    <xf numFmtId="0" fontId="20" fillId="0" borderId="25" xfId="25" applyFont="1" applyBorder="1" applyAlignment="1">
      <alignment vertical="center"/>
    </xf>
    <xf numFmtId="0" fontId="0" fillId="0" borderId="21" xfId="0" applyBorder="1">
      <alignment vertical="center"/>
    </xf>
    <xf numFmtId="0" fontId="0" fillId="0" borderId="17" xfId="0" applyBorder="1">
      <alignment vertical="center"/>
    </xf>
    <xf numFmtId="0" fontId="20" fillId="0" borderId="34" xfId="25" applyFont="1" applyBorder="1"/>
    <xf numFmtId="0" fontId="0" fillId="0" borderId="28" xfId="0" applyBorder="1" applyAlignment="1"/>
    <xf numFmtId="0" fontId="0" fillId="0" borderId="47" xfId="0" applyBorder="1" applyAlignment="1"/>
    <xf numFmtId="0" fontId="11" fillId="0" borderId="34" xfId="10" applyBorder="1" applyAlignment="1" applyProtection="1"/>
    <xf numFmtId="0" fontId="20" fillId="0" borderId="33" xfId="25" applyFont="1" applyBorder="1"/>
    <xf numFmtId="0" fontId="0" fillId="0" borderId="2" xfId="0" applyBorder="1" applyAlignment="1"/>
    <xf numFmtId="0" fontId="0" fillId="0" borderId="24" xfId="0" applyBorder="1" applyAlignment="1"/>
    <xf numFmtId="0" fontId="29" fillId="2" borderId="14" xfId="18" applyFont="1" applyFill="1" applyBorder="1" applyAlignment="1">
      <alignment horizontal="center" vertical="center"/>
    </xf>
    <xf numFmtId="0" fontId="30" fillId="0" borderId="5" xfId="10" applyFont="1" applyBorder="1" applyAlignment="1" applyProtection="1">
      <alignment vertical="center"/>
    </xf>
    <xf numFmtId="0" fontId="29" fillId="2" borderId="70" xfId="18" applyFont="1" applyFill="1" applyBorder="1" applyAlignment="1">
      <alignment horizontal="center" vertical="center"/>
    </xf>
    <xf numFmtId="0" fontId="29" fillId="2" borderId="15" xfId="18" applyFont="1" applyFill="1" applyBorder="1" applyAlignment="1">
      <alignment horizontal="center" vertical="center"/>
    </xf>
    <xf numFmtId="0" fontId="29" fillId="2" borderId="71" xfId="18" applyFont="1" applyFill="1" applyBorder="1" applyAlignment="1">
      <alignment horizontal="center" vertical="center"/>
    </xf>
    <xf numFmtId="0" fontId="29" fillId="2" borderId="72" xfId="18" applyFont="1" applyFill="1" applyBorder="1" applyAlignment="1">
      <alignment horizontal="center" vertical="center"/>
    </xf>
    <xf numFmtId="0" fontId="20" fillId="0" borderId="16" xfId="18" applyFont="1" applyBorder="1" applyAlignment="1">
      <alignment horizontal="left" vertical="center"/>
    </xf>
    <xf numFmtId="0" fontId="20" fillId="0" borderId="19" xfId="18" applyFont="1" applyBorder="1" applyAlignment="1">
      <alignment horizontal="left" vertical="center"/>
    </xf>
    <xf numFmtId="0" fontId="30" fillId="0" borderId="5" xfId="10" applyFont="1" applyFill="1" applyBorder="1" applyAlignment="1" applyProtection="1">
      <alignment vertical="center"/>
    </xf>
    <xf numFmtId="0" fontId="30" fillId="9" borderId="5" xfId="10" applyFont="1" applyFill="1" applyBorder="1" applyAlignment="1" applyProtection="1">
      <alignment vertical="center"/>
    </xf>
    <xf numFmtId="0" fontId="29" fillId="2" borderId="5" xfId="18" applyFont="1" applyFill="1" applyBorder="1" applyAlignment="1">
      <alignment horizontal="center" vertical="center" wrapText="1"/>
    </xf>
    <xf numFmtId="0" fontId="29" fillId="2" borderId="39" xfId="18" applyFont="1" applyFill="1" applyBorder="1" applyAlignment="1">
      <alignment horizontal="center" vertical="center" wrapText="1"/>
    </xf>
    <xf numFmtId="0" fontId="29" fillId="2" borderId="40" xfId="18" applyFont="1" applyFill="1" applyBorder="1" applyAlignment="1">
      <alignment horizontal="center" vertical="center" wrapText="1"/>
    </xf>
    <xf numFmtId="0" fontId="29" fillId="2" borderId="42" xfId="18" applyFont="1" applyFill="1" applyBorder="1" applyAlignment="1">
      <alignment horizontal="center" vertical="center" wrapText="1"/>
    </xf>
    <xf numFmtId="0" fontId="29" fillId="2" borderId="14" xfId="18" applyFont="1" applyFill="1" applyBorder="1" applyAlignment="1">
      <alignment horizontal="center" vertical="center" wrapText="1"/>
    </xf>
    <xf numFmtId="0" fontId="29" fillId="2" borderId="14" xfId="18" applyFont="1" applyFill="1" applyBorder="1" applyAlignment="1">
      <alignment horizontal="center"/>
    </xf>
    <xf numFmtId="0" fontId="29" fillId="2" borderId="42" xfId="18" applyFont="1" applyFill="1" applyBorder="1" applyAlignment="1">
      <alignment horizontal="center"/>
    </xf>
    <xf numFmtId="0" fontId="0" fillId="0" borderId="79" xfId="0" applyBorder="1" applyAlignment="1">
      <alignment horizontal="right" vertical="center"/>
    </xf>
    <xf numFmtId="0" fontId="0" fillId="11" borderId="77" xfId="0" applyFill="1" applyBorder="1" applyAlignment="1">
      <alignment horizontal="left" vertical="top" wrapText="1"/>
    </xf>
    <xf numFmtId="0" fontId="0" fillId="11" borderId="77" xfId="0" applyFill="1" applyBorder="1" applyAlignment="1">
      <alignment horizontal="right" wrapText="1"/>
    </xf>
    <xf numFmtId="0" fontId="47" fillId="0" borderId="0" xfId="0" applyFont="1" applyAlignment="1">
      <alignment horizontal="center" wrapText="1"/>
    </xf>
    <xf numFmtId="0" fontId="48" fillId="0" borderId="0" xfId="0" applyFont="1" applyAlignment="1">
      <alignment horizontal="center" wrapText="1"/>
    </xf>
    <xf numFmtId="0" fontId="48" fillId="0" borderId="76" xfId="0" applyFont="1" applyBorder="1" applyAlignment="1">
      <alignment horizontal="center" wrapText="1"/>
    </xf>
    <xf numFmtId="0" fontId="48" fillId="0" borderId="84" xfId="0" applyFont="1" applyBorder="1" applyAlignment="1">
      <alignment horizontal="center" wrapText="1"/>
    </xf>
    <xf numFmtId="0" fontId="48" fillId="0" borderId="82" xfId="0" applyFont="1" applyBorder="1" applyAlignment="1">
      <alignment horizontal="center" wrapText="1"/>
    </xf>
    <xf numFmtId="0" fontId="11" fillId="0" borderId="77" xfId="10" applyBorder="1" applyAlignment="1" applyProtection="1">
      <alignment horizontal="left" vertical="center" wrapText="1"/>
    </xf>
    <xf numFmtId="0" fontId="0" fillId="0" borderId="77" xfId="0" applyBorder="1" applyAlignment="1">
      <alignment horizontal="right" vertical="center"/>
    </xf>
    <xf numFmtId="0" fontId="0" fillId="11" borderId="82" xfId="0" applyFill="1" applyBorder="1" applyAlignment="1">
      <alignment horizontal="right" wrapText="1"/>
    </xf>
    <xf numFmtId="0" fontId="0" fillId="11" borderId="83" xfId="0" applyFill="1" applyBorder="1" applyAlignment="1">
      <alignment horizontal="right" wrapText="1"/>
    </xf>
    <xf numFmtId="0" fontId="0" fillId="11" borderId="78" xfId="0" applyFill="1" applyBorder="1" applyAlignment="1">
      <alignment horizontal="right" wrapText="1"/>
    </xf>
    <xf numFmtId="0" fontId="0" fillId="11" borderId="80" xfId="0" applyFill="1" applyBorder="1" applyAlignment="1">
      <alignment horizontal="right" wrapText="1"/>
    </xf>
    <xf numFmtId="0" fontId="0" fillId="11" borderId="84" xfId="0" applyFill="1" applyBorder="1" applyAlignment="1">
      <alignment horizontal="right" wrapText="1"/>
    </xf>
    <xf numFmtId="0" fontId="0" fillId="11" borderId="85" xfId="0" applyFill="1" applyBorder="1" applyAlignment="1">
      <alignment horizontal="right" wrapText="1"/>
    </xf>
    <xf numFmtId="0" fontId="48" fillId="0" borderId="81" xfId="0" applyFont="1" applyBorder="1" applyAlignment="1">
      <alignment horizontal="center" wrapText="1"/>
    </xf>
    <xf numFmtId="0" fontId="48" fillId="0" borderId="78" xfId="0" applyFont="1" applyBorder="1" applyAlignment="1">
      <alignment horizontal="center" wrapText="1"/>
    </xf>
    <xf numFmtId="0" fontId="11" fillId="0" borderId="77" xfId="10" applyBorder="1" applyAlignment="1" applyProtection="1">
      <alignment horizontal="center" vertical="center" wrapText="1"/>
    </xf>
    <xf numFmtId="0" fontId="0" fillId="0" borderId="77" xfId="0" quotePrefix="1" applyBorder="1" applyAlignment="1">
      <alignment horizontal="left" vertical="top" wrapText="1"/>
    </xf>
    <xf numFmtId="0" fontId="0" fillId="0" borderId="77" xfId="0" applyBorder="1" applyAlignment="1">
      <alignment horizontal="left" vertical="top" wrapText="1"/>
    </xf>
    <xf numFmtId="0" fontId="0" fillId="0" borderId="78" xfId="0" applyBorder="1" applyAlignment="1">
      <alignment horizontal="center" wrapText="1"/>
    </xf>
    <xf numFmtId="0" fontId="0" fillId="0" borderId="80" xfId="0" applyBorder="1" applyAlignment="1">
      <alignment horizontal="center" wrapText="1"/>
    </xf>
    <xf numFmtId="0" fontId="0" fillId="0" borderId="78" xfId="0" applyBorder="1" applyAlignment="1">
      <alignment horizontal="right" wrapText="1"/>
    </xf>
    <xf numFmtId="0" fontId="0" fillId="0" borderId="80" xfId="0" applyBorder="1" applyAlignment="1">
      <alignment horizontal="right" wrapText="1"/>
    </xf>
    <xf numFmtId="0" fontId="32" fillId="3" borderId="33" xfId="0" applyFont="1" applyFill="1" applyBorder="1" applyAlignment="1">
      <alignment horizontal="center" vertical="center" wrapText="1"/>
    </xf>
    <xf numFmtId="0" fontId="32" fillId="3" borderId="2" xfId="0" applyFont="1" applyFill="1" applyBorder="1" applyAlignment="1">
      <alignment horizontal="center" vertical="center" wrapText="1"/>
    </xf>
    <xf numFmtId="0" fontId="32" fillId="3" borderId="24" xfId="0" applyFont="1" applyFill="1" applyBorder="1" applyAlignment="1">
      <alignment horizontal="center" vertical="center" wrapText="1"/>
    </xf>
    <xf numFmtId="0" fontId="41" fillId="5" borderId="25" xfId="23" applyFont="1" applyFill="1" applyBorder="1" applyAlignment="1">
      <alignment horizontal="left" vertical="top"/>
    </xf>
    <xf numFmtId="0" fontId="41" fillId="5" borderId="21" xfId="23" applyFont="1" applyFill="1" applyBorder="1" applyAlignment="1">
      <alignment horizontal="left" vertical="top"/>
    </xf>
    <xf numFmtId="0" fontId="41" fillId="5" borderId="17" xfId="23" applyFont="1" applyFill="1" applyBorder="1" applyAlignment="1">
      <alignment horizontal="left" vertical="top"/>
    </xf>
    <xf numFmtId="0" fontId="32" fillId="3" borderId="73" xfId="0" applyFont="1" applyFill="1" applyBorder="1" applyAlignment="1">
      <alignment horizontal="center" vertical="center" wrapText="1"/>
    </xf>
    <xf numFmtId="0" fontId="32" fillId="3" borderId="74" xfId="0" applyFont="1" applyFill="1" applyBorder="1" applyAlignment="1">
      <alignment horizontal="center" vertical="center" wrapText="1"/>
    </xf>
    <xf numFmtId="0" fontId="32" fillId="3" borderId="75" xfId="0" applyFont="1" applyFill="1" applyBorder="1" applyAlignment="1">
      <alignment horizontal="center" vertical="center" wrapText="1"/>
    </xf>
  </cellXfs>
  <cellStyles count="32">
    <cellStyle name="_Tu-Ka検討" xfId="1" xr:uid="{00000000-0005-0000-0000-000000000000}"/>
    <cellStyle name="_Tu-Ka検討_1" xfId="2" xr:uid="{00000000-0005-0000-0000-000001000000}"/>
    <cellStyle name="Calc Currency (0)" xfId="3" xr:uid="{00000000-0005-0000-0000-000002000000}"/>
    <cellStyle name="Header1" xfId="4" xr:uid="{00000000-0005-0000-0000-000007000000}"/>
    <cellStyle name="Header2" xfId="5" xr:uid="{00000000-0005-0000-0000-000008000000}"/>
    <cellStyle name="Heading" xfId="6" xr:uid="{00000000-0005-0000-0000-000009000000}"/>
    <cellStyle name="Hyperlink" xfId="10" builtinId="8"/>
    <cellStyle name="Normal" xfId="0" builtinId="0"/>
    <cellStyle name="Normal - Style1" xfId="7" xr:uid="{00000000-0005-0000-0000-00000A000000}"/>
    <cellStyle name="Percent" xfId="9" builtinId="5"/>
    <cellStyle name="ｼﾅﾘｵ標準" xfId="8" xr:uid="{00000000-0005-0000-0000-00000C000000}"/>
    <cellStyle name="坪井" xfId="22" xr:uid="{00000000-0005-0000-0000-00001A000000}"/>
    <cellStyle name="常规_（日文）EMEV_Android1.6_OMFDEC_UTReport" xfId="18" xr:uid="{00000000-0005-0000-0000-000016000000}"/>
    <cellStyle name="常规_Jap_EMEV_Android1.6_Template_UTReport" xfId="19" xr:uid="{00000000-0005-0000-0000-000017000000}"/>
    <cellStyle name="未定義" xfId="28" xr:uid="{00000000-0005-0000-0000-000021000000}"/>
    <cellStyle name="样式 1" xfId="29" xr:uid="{00000000-0005-0000-0000-000022000000}"/>
    <cellStyle name="样式 2" xfId="30" xr:uid="{00000000-0005-0000-0000-000023000000}"/>
    <cellStyle name="样式 3" xfId="31" xr:uid="{00000000-0005-0000-0000-000024000000}"/>
    <cellStyle name="桁区切?_notev300" xfId="13" xr:uid="{00000000-0005-0000-0000-000011000000}"/>
    <cellStyle name="桁区切り [0.00]?修正ファイル" xfId="14" xr:uid="{00000000-0005-0000-0000-000012000000}"/>
    <cellStyle name="桁区切り [0.00]㳟修正ファイル" xfId="15" xr:uid="{00000000-0005-0000-0000-000013000000}"/>
    <cellStyle name="桁区切り![0.00]_ドコモ1213_ans (1)" xfId="16" xr:uid="{00000000-0005-0000-0000-000014000000}"/>
    <cellStyle name="桁区切ⶊ_notev300" xfId="17" xr:uid="{00000000-0005-0000-0000-000015000000}"/>
    <cellStyle name="桁蟻唇Ｆ [0.00]_Sheet1" xfId="11" xr:uid="{00000000-0005-0000-0000-00000F000000}"/>
    <cellStyle name="桁蟻唇Ｆ_Sheet1" xfId="12" xr:uid="{00000000-0005-0000-0000-000010000000}"/>
    <cellStyle name="標準 2" xfId="23" xr:uid="{00000000-0005-0000-0000-00001C000000}"/>
    <cellStyle name="標準_EBISU_NPドライバ_フローチャート(review)版" xfId="24" xr:uid="{00000000-0005-0000-0000-00001D000000}"/>
    <cellStyle name="標準_RockHopper4 ACPU IrDAドライバT1試験仕様書AnnexA" xfId="25" xr:uid="{00000000-0005-0000-0000-00001E000000}"/>
    <cellStyle name="標準_RockHopper4_Kernel_単体試験仕様書(FileSystem編)_1_0" xfId="26" xr:uid="{00000000-0005-0000-0000-00001F000000}"/>
    <cellStyle name="標準_smp_jffs2_T1_cover" xfId="27" xr:uid="{00000000-0005-0000-0000-000020000000}"/>
    <cellStyle name="脱浦 [0.00]_￠    ￡ PORTABLE" xfId="20" xr:uid="{00000000-0005-0000-0000-000018000000}"/>
    <cellStyle name="脱浦_￠    ￡ PORTABLE" xfId="21" xr:uid="{00000000-0005-0000-0000-000019000000}"/>
  </cellStyles>
  <dxfs count="246">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ont>
        <b/>
        <i val="0"/>
        <color rgb="FFFF0000"/>
      </font>
      <fill>
        <patternFill patternType="none">
          <bgColor indexed="65"/>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b/>
        <i val="0"/>
        <color rgb="FFFF0000"/>
      </font>
      <fill>
        <patternFill patternType="none">
          <bgColor indexed="65"/>
        </patternFill>
      </fill>
    </dxf>
    <dxf>
      <font>
        <b/>
        <i val="0"/>
        <color rgb="FFFF0000"/>
      </font>
      <fill>
        <patternFill>
          <bgColor theme="5" tint="0.39994506668294322"/>
        </patternFill>
      </fill>
    </dxf>
    <dxf>
      <font>
        <b/>
        <i val="0"/>
        <color rgb="FFFF0000"/>
      </font>
      <fill>
        <patternFill patternType="none">
          <bgColor indexed="65"/>
        </patternFill>
      </fill>
    </dxf>
    <dxf>
      <font>
        <b/>
        <i val="0"/>
        <color rgb="FFFF0000"/>
      </font>
      <fill>
        <patternFill patternType="none">
          <bgColor indexed="65"/>
        </patternFill>
      </fill>
    </dxf>
    <dxf>
      <font>
        <b/>
        <i val="0"/>
        <color rgb="FFFF0000"/>
      </font>
      <fill>
        <patternFill>
          <bgColor theme="5" tint="0.39994506668294322"/>
        </patternFill>
      </fill>
    </dxf>
    <dxf>
      <font>
        <b/>
        <i val="0"/>
        <color rgb="FFFF0000"/>
      </font>
      <fill>
        <patternFill patternType="none">
          <bgColor indexed="65"/>
        </patternFill>
      </fill>
    </dxf>
    <dxf>
      <font>
        <b/>
        <i val="0"/>
        <color rgb="FFFF0000"/>
      </font>
      <fill>
        <patternFill patternType="none">
          <bgColor indexed="65"/>
        </patternFill>
      </fill>
    </dxf>
    <dxf>
      <font>
        <b/>
        <i val="0"/>
        <color rgb="FFFF0000"/>
      </font>
      <fill>
        <patternFill>
          <bgColor theme="5" tint="0.39994506668294322"/>
        </patternFill>
      </fill>
    </dxf>
    <dxf>
      <font>
        <b/>
        <i val="0"/>
        <color rgb="FFFF0000"/>
      </font>
      <fill>
        <patternFill patternType="none">
          <bgColor indexed="65"/>
        </patternFill>
      </fill>
    </dxf>
    <dxf>
      <font>
        <b/>
        <i val="0"/>
        <color rgb="FFFF0000"/>
      </font>
      <fill>
        <patternFill patternType="none">
          <bgColor indexed="65"/>
        </patternFill>
      </fill>
    </dxf>
    <dxf>
      <font>
        <b/>
        <i val="0"/>
        <color rgb="FFFF0000"/>
      </font>
      <fill>
        <patternFill>
          <bgColor theme="5" tint="0.39994506668294322"/>
        </patternFill>
      </fill>
    </dxf>
    <dxf>
      <font>
        <b/>
        <i val="0"/>
        <color rgb="FFFF0000"/>
      </font>
      <fill>
        <patternFill patternType="none">
          <bgColor indexed="65"/>
        </patternFill>
      </fill>
    </dxf>
    <dxf>
      <font>
        <b/>
        <i val="0"/>
        <color rgb="FFFF0000"/>
      </font>
    </dxf>
    <dxf>
      <font>
        <b/>
        <i val="0"/>
        <color rgb="FFFF0000"/>
      </font>
      <fill>
        <patternFill patternType="solid">
          <bgColor theme="5" tint="0.39994506668294322"/>
        </patternFill>
      </fill>
    </dxf>
    <dxf>
      <font>
        <b/>
        <i val="0"/>
        <color rgb="FFFF0000"/>
      </font>
    </dxf>
    <dxf>
      <font>
        <b/>
        <i val="0"/>
        <color rgb="FFFF0000"/>
      </font>
    </dxf>
    <dxf>
      <font>
        <b/>
        <i val="0"/>
        <color rgb="FFFF0000"/>
      </font>
      <fill>
        <patternFill patternType="solid">
          <bgColor theme="5" tint="0.39994506668294322"/>
        </patternFill>
      </fill>
    </dxf>
    <dxf>
      <font>
        <b/>
        <i val="0"/>
        <color rgb="FFFF0000"/>
      </font>
    </dxf>
    <dxf>
      <font>
        <b/>
        <i val="0"/>
        <color rgb="FFFF0000"/>
      </font>
    </dxf>
    <dxf>
      <font>
        <b/>
        <i val="0"/>
        <color rgb="FFFF0000"/>
      </font>
      <fill>
        <patternFill patternType="solid">
          <bgColor theme="5" tint="0.39994506668294322"/>
        </patternFill>
      </fill>
    </dxf>
    <dxf>
      <font>
        <b/>
        <i val="0"/>
        <color rgb="FFFF0000"/>
      </font>
    </dxf>
    <dxf>
      <font>
        <b/>
        <i val="0"/>
        <color rgb="FFFF0000"/>
      </font>
    </dxf>
    <dxf>
      <font>
        <b/>
        <i val="0"/>
        <color rgb="FFFF0000"/>
      </font>
      <fill>
        <patternFill patternType="solid">
          <bgColor theme="5" tint="0.39994506668294322"/>
        </patternFill>
      </fill>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wmf"/><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xdr:col>
      <xdr:colOff>1628775</xdr:colOff>
      <xdr:row>73</xdr:row>
      <xdr:rowOff>76200</xdr:rowOff>
    </xdr:from>
    <xdr:to>
      <xdr:col>7</xdr:col>
      <xdr:colOff>104775</xdr:colOff>
      <xdr:row>78</xdr:row>
      <xdr:rowOff>142875</xdr:rowOff>
    </xdr:to>
    <xdr:pic>
      <xdr:nvPicPr>
        <xdr:cNvPr id="325492" name="Picture 238" descr="notepc">
          <a:extLst>
            <a:ext uri="{FF2B5EF4-FFF2-40B4-BE49-F238E27FC236}">
              <a16:creationId xmlns:a16="http://schemas.microsoft.com/office/drawing/2014/main" id="{00000000-0008-0000-0300-000074F7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72425" y="18659475"/>
          <a:ext cx="10858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238125</xdr:colOff>
      <xdr:row>63</xdr:row>
      <xdr:rowOff>28575</xdr:rowOff>
    </xdr:from>
    <xdr:to>
      <xdr:col>7</xdr:col>
      <xdr:colOff>923925</xdr:colOff>
      <xdr:row>83</xdr:row>
      <xdr:rowOff>114300</xdr:rowOff>
    </xdr:to>
    <xdr:sp macro="" textlink="">
      <xdr:nvSpPr>
        <xdr:cNvPr id="325493" name="AutoShape 1106">
          <a:extLst>
            <a:ext uri="{FF2B5EF4-FFF2-40B4-BE49-F238E27FC236}">
              <a16:creationId xmlns:a16="http://schemas.microsoft.com/office/drawing/2014/main" id="{00000000-0008-0000-0300-000075F70400}"/>
            </a:ext>
          </a:extLst>
        </xdr:cNvPr>
        <xdr:cNvSpPr>
          <a:spLocks noChangeAspect="1" noChangeArrowheads="1"/>
        </xdr:cNvSpPr>
      </xdr:nvSpPr>
      <xdr:spPr bwMode="auto">
        <a:xfrm>
          <a:off x="219075" y="16230600"/>
          <a:ext cx="9658350" cy="484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898903</xdr:colOff>
      <xdr:row>79</xdr:row>
      <xdr:rowOff>38099</xdr:rowOff>
    </xdr:from>
    <xdr:to>
      <xdr:col>7</xdr:col>
      <xdr:colOff>2108850</xdr:colOff>
      <xdr:row>84</xdr:row>
      <xdr:rowOff>158092</xdr:rowOff>
    </xdr:to>
    <xdr:sp macro="" textlink="">
      <xdr:nvSpPr>
        <xdr:cNvPr id="69711" name="Text Box 239">
          <a:extLst>
            <a:ext uri="{FF2B5EF4-FFF2-40B4-BE49-F238E27FC236}">
              <a16:creationId xmlns:a16="http://schemas.microsoft.com/office/drawing/2014/main" id="{00000000-0008-0000-0300-00004F100100}"/>
            </a:ext>
          </a:extLst>
        </xdr:cNvPr>
        <xdr:cNvSpPr txBox="1">
          <a:spLocks noChangeArrowheads="1"/>
        </xdr:cNvSpPr>
      </xdr:nvSpPr>
      <xdr:spPr bwMode="auto">
        <a:xfrm>
          <a:off x="6916798" y="13792199"/>
          <a:ext cx="3808352" cy="1304925"/>
        </a:xfrm>
        <a:prstGeom prst="rect">
          <a:avLst/>
        </a:prstGeom>
        <a:solidFill>
          <a:srgbClr val="FFFF99">
            <a:alpha val="70195"/>
          </a:srgbClr>
        </a:solidFill>
        <a:ln>
          <a:noFill/>
        </a:ln>
      </xdr:spPr>
      <xdr:txBody>
        <a:bodyPr vertOverflow="clip" wrap="square" lIns="91440" tIns="45720" rIns="91440" bIns="45720" anchor="ctr" upright="1"/>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[Windows ホストPC]</a:t>
          </a:r>
        </a:p>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a:t>
          </a: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Salvator-XS</a:t>
          </a: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コンソール表示用ターミナルソフトウェア</a:t>
          </a: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Linuxホスト操作用ssh</a:t>
          </a: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Windows 10</a:t>
          </a:r>
          <a:endPar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1062065</xdr:colOff>
      <xdr:row>76</xdr:row>
      <xdr:rowOff>123826</xdr:rowOff>
    </xdr:from>
    <xdr:to>
      <xdr:col>5</xdr:col>
      <xdr:colOff>631929</xdr:colOff>
      <xdr:row>81</xdr:row>
      <xdr:rowOff>2053</xdr:rowOff>
    </xdr:to>
    <xdr:sp macro="" textlink="">
      <xdr:nvSpPr>
        <xdr:cNvPr id="69699" name="Text Box 251">
          <a:extLst>
            <a:ext uri="{FF2B5EF4-FFF2-40B4-BE49-F238E27FC236}">
              <a16:creationId xmlns:a16="http://schemas.microsoft.com/office/drawing/2014/main" id="{00000000-0008-0000-0300-000043100100}"/>
            </a:ext>
          </a:extLst>
        </xdr:cNvPr>
        <xdr:cNvSpPr txBox="1">
          <a:spLocks noChangeArrowheads="1"/>
        </xdr:cNvSpPr>
      </xdr:nvSpPr>
      <xdr:spPr bwMode="auto">
        <a:xfrm>
          <a:off x="4992080" y="13173076"/>
          <a:ext cx="1665895" cy="1057274"/>
        </a:xfrm>
        <a:prstGeom prst="rect">
          <a:avLst/>
        </a:prstGeom>
        <a:noFill/>
        <a:ln>
          <a:noFill/>
        </a:ln>
      </xdr:spPr>
      <xdr:txBody>
        <a:bodyPr vertOverflow="clip" wrap="square" lIns="91440" tIns="45720" rIns="91440" bIns="45720" anchor="t" upright="1"/>
        <a:lstStyle/>
        <a:p>
          <a:pPr algn="l" rtl="0">
            <a:lnSpc>
              <a:spcPts val="7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USB Cable</a:t>
          </a: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(type A to mini AB)</a:t>
          </a:r>
        </a:p>
        <a:p>
          <a:pPr algn="l" rtl="0">
            <a:lnSpc>
              <a:spcPts val="700"/>
            </a:lnSpc>
            <a:defRPr sz="1000"/>
          </a:pPr>
          <a:endParaRPr lang="en-US" altLang="ja-JP"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r>
            <a:rPr lang="ja-JP" altLang="en-US"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or </a:t>
          </a:r>
          <a:endParaRPr lang="en-US" altLang="ja-JP"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endParaRPr lang="en-US" altLang="ja-JP"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r>
            <a:rPr lang="ja-JP" altLang="en-US"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(type A to micro AB)</a:t>
          </a:r>
        </a:p>
        <a:p>
          <a:pPr algn="l" rtl="0">
            <a:lnSpc>
              <a:spcPts val="6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a:t>
          </a:r>
        </a:p>
      </xdr:txBody>
    </xdr:sp>
    <xdr:clientData/>
  </xdr:twoCellAnchor>
  <xdr:twoCellAnchor>
    <xdr:from>
      <xdr:col>2</xdr:col>
      <xdr:colOff>852922</xdr:colOff>
      <xdr:row>79</xdr:row>
      <xdr:rowOff>161925</xdr:rowOff>
    </xdr:from>
    <xdr:to>
      <xdr:col>2</xdr:col>
      <xdr:colOff>1877086</xdr:colOff>
      <xdr:row>81</xdr:row>
      <xdr:rowOff>9968</xdr:rowOff>
    </xdr:to>
    <xdr:sp macro="" textlink="">
      <xdr:nvSpPr>
        <xdr:cNvPr id="69698" name="Text Box 252">
          <a:extLst>
            <a:ext uri="{FF2B5EF4-FFF2-40B4-BE49-F238E27FC236}">
              <a16:creationId xmlns:a16="http://schemas.microsoft.com/office/drawing/2014/main" id="{00000000-0008-0000-0300-000042100100}"/>
            </a:ext>
          </a:extLst>
        </xdr:cNvPr>
        <xdr:cNvSpPr txBox="1">
          <a:spLocks noChangeArrowheads="1"/>
        </xdr:cNvSpPr>
      </xdr:nvSpPr>
      <xdr:spPr bwMode="auto">
        <a:xfrm>
          <a:off x="1955917" y="13773150"/>
          <a:ext cx="1006358" cy="314325"/>
        </a:xfrm>
        <a:prstGeom prst="rect">
          <a:avLst/>
        </a:prstGeom>
        <a:noFill/>
        <a:ln>
          <a:noFill/>
        </a:ln>
      </xdr:spPr>
      <xdr:txBody>
        <a:bodyPr wrap="square" lIns="91440" tIns="45720" rIns="91440" bIns="45720" anchor="ctr" upright="1">
          <a:noAutofit/>
        </a:bodyPr>
        <a:lstStyle/>
        <a:p>
          <a:pPr algn="l" rtl="0">
            <a:lnSpc>
              <a:spcPts val="300"/>
            </a:lnSpc>
            <a:defRPr sz="1000"/>
          </a:pPr>
          <a:r>
            <a:rPr lang="en-US" altLang="ja-JP"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Salvator-X</a:t>
          </a:r>
          <a:endParaRPr lang="ja-JP" altLang="en-US"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857250</xdr:colOff>
      <xdr:row>67</xdr:row>
      <xdr:rowOff>95250</xdr:rowOff>
    </xdr:from>
    <xdr:to>
      <xdr:col>5</xdr:col>
      <xdr:colOff>419100</xdr:colOff>
      <xdr:row>69</xdr:row>
      <xdr:rowOff>47625</xdr:rowOff>
    </xdr:to>
    <xdr:pic>
      <xdr:nvPicPr>
        <xdr:cNvPr id="325497" name="Picture 257" descr="MC900223550[1]">
          <a:extLst>
            <a:ext uri="{FF2B5EF4-FFF2-40B4-BE49-F238E27FC236}">
              <a16:creationId xmlns:a16="http://schemas.microsoft.com/office/drawing/2014/main" id="{00000000-0008-0000-0300-000079F7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17249775"/>
          <a:ext cx="18859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1005430</xdr:colOff>
      <xdr:row>62</xdr:row>
      <xdr:rowOff>110490</xdr:rowOff>
    </xdr:from>
    <xdr:to>
      <xdr:col>7</xdr:col>
      <xdr:colOff>252070</xdr:colOff>
      <xdr:row>65</xdr:row>
      <xdr:rowOff>158115</xdr:rowOff>
    </xdr:to>
    <xdr:sp macro="" textlink="">
      <xdr:nvSpPr>
        <xdr:cNvPr id="69692" name="Text Box 258">
          <a:extLst>
            <a:ext uri="{FF2B5EF4-FFF2-40B4-BE49-F238E27FC236}">
              <a16:creationId xmlns:a16="http://schemas.microsoft.com/office/drawing/2014/main" id="{00000000-0008-0000-0300-00003C100100}"/>
            </a:ext>
          </a:extLst>
        </xdr:cNvPr>
        <xdr:cNvSpPr txBox="1">
          <a:spLocks noChangeArrowheads="1"/>
        </xdr:cNvSpPr>
      </xdr:nvSpPr>
      <xdr:spPr bwMode="auto">
        <a:xfrm>
          <a:off x="6764245" y="9658350"/>
          <a:ext cx="1855880" cy="762000"/>
        </a:xfrm>
        <a:prstGeom prst="rect">
          <a:avLst/>
        </a:prstGeom>
        <a:solidFill>
          <a:srgbClr val="FFFF99">
            <a:alpha val="70195"/>
          </a:srgbClr>
        </a:solidFill>
        <a:ln>
          <a:noFill/>
        </a:ln>
      </xdr:spPr>
      <xdr:txBody>
        <a:bodyPr vertOverflow="clip" wrap="square" lIns="91440" tIns="45720" rIns="91440" bIns="45720" anchor="ctr" upright="1"/>
        <a:lstStyle/>
        <a:p>
          <a:pPr algn="l" rtl="0">
            <a:lnSpc>
              <a:spcPts val="8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a:t>
          </a: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Linux</a:t>
          </a: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サーバPC]</a:t>
          </a: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TFTP/NFSサーバ</a:t>
          </a: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Ubuntu 14.04</a:t>
          </a:r>
          <a:endPar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5</xdr:col>
      <xdr:colOff>142875</xdr:colOff>
      <xdr:row>66</xdr:row>
      <xdr:rowOff>161925</xdr:rowOff>
    </xdr:from>
    <xdr:to>
      <xdr:col>6</xdr:col>
      <xdr:colOff>523875</xdr:colOff>
      <xdr:row>71</xdr:row>
      <xdr:rowOff>38100</xdr:rowOff>
    </xdr:to>
    <xdr:sp macro="" textlink="">
      <xdr:nvSpPr>
        <xdr:cNvPr id="325499" name="Freeform 259">
          <a:extLst>
            <a:ext uri="{FF2B5EF4-FFF2-40B4-BE49-F238E27FC236}">
              <a16:creationId xmlns:a16="http://schemas.microsoft.com/office/drawing/2014/main" id="{00000000-0008-0000-0300-00007BF70400}"/>
            </a:ext>
          </a:extLst>
        </xdr:cNvPr>
        <xdr:cNvSpPr>
          <a:spLocks/>
        </xdr:cNvSpPr>
      </xdr:nvSpPr>
      <xdr:spPr bwMode="auto">
        <a:xfrm>
          <a:off x="6486525" y="17078325"/>
          <a:ext cx="2076450" cy="1066800"/>
        </a:xfrm>
        <a:custGeom>
          <a:avLst/>
          <a:gdLst>
            <a:gd name="T0" fmla="*/ 0 w 2953"/>
            <a:gd name="T1" fmla="*/ 2147483646 h 1153"/>
            <a:gd name="T2" fmla="*/ 2147483646 w 2953"/>
            <a:gd name="T3" fmla="*/ 2147483646 h 1153"/>
            <a:gd name="T4" fmla="*/ 2147483646 w 2953"/>
            <a:gd name="T5" fmla="*/ 2147483646 h 1153"/>
            <a:gd name="T6" fmla="*/ 2147483646 w 2953"/>
            <a:gd name="T7" fmla="*/ 2147483646 h 1153"/>
            <a:gd name="T8" fmla="*/ 0 60000 65536"/>
            <a:gd name="T9" fmla="*/ 0 60000 65536"/>
            <a:gd name="T10" fmla="*/ 0 60000 65536"/>
            <a:gd name="T11" fmla="*/ 0 60000 65536"/>
            <a:gd name="T12" fmla="*/ 0 w 2953"/>
            <a:gd name="T13" fmla="*/ 0 h 1153"/>
            <a:gd name="T14" fmla="*/ 2953 w 2953"/>
            <a:gd name="T15" fmla="*/ 1153 h 1153"/>
          </a:gdLst>
          <a:ahLst/>
          <a:cxnLst>
            <a:cxn ang="T8">
              <a:pos x="T0" y="T1"/>
            </a:cxn>
            <a:cxn ang="T9">
              <a:pos x="T2" y="T3"/>
            </a:cxn>
            <a:cxn ang="T10">
              <a:pos x="T4" y="T5"/>
            </a:cxn>
            <a:cxn ang="T11">
              <a:pos x="T6" y="T7"/>
            </a:cxn>
          </a:cxnLst>
          <a:rect l="T12" t="T13" r="T14" b="T15"/>
          <a:pathLst>
            <a:path w="2953" h="1153">
              <a:moveTo>
                <a:pt x="0" y="452"/>
              </a:moveTo>
              <a:cubicBezTo>
                <a:pt x="88" y="802"/>
                <a:pt x="176" y="1153"/>
                <a:pt x="416" y="1097"/>
              </a:cubicBezTo>
              <a:cubicBezTo>
                <a:pt x="656" y="1041"/>
                <a:pt x="1018" y="236"/>
                <a:pt x="1441" y="118"/>
              </a:cubicBezTo>
              <a:cubicBezTo>
                <a:pt x="1864" y="0"/>
                <a:pt x="2701" y="346"/>
                <a:pt x="2953" y="392"/>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1533525</xdr:colOff>
      <xdr:row>64</xdr:row>
      <xdr:rowOff>171450</xdr:rowOff>
    </xdr:from>
    <xdr:to>
      <xdr:col>7</xdr:col>
      <xdr:colOff>238125</xdr:colOff>
      <xdr:row>71</xdr:row>
      <xdr:rowOff>152400</xdr:rowOff>
    </xdr:to>
    <xdr:pic>
      <xdr:nvPicPr>
        <xdr:cNvPr id="325500" name="Picture 260" descr="MC900431576[1]">
          <a:extLst>
            <a:ext uri="{FF2B5EF4-FFF2-40B4-BE49-F238E27FC236}">
              <a16:creationId xmlns:a16="http://schemas.microsoft.com/office/drawing/2014/main" id="{00000000-0008-0000-0300-00007CF704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7175" y="16611600"/>
          <a:ext cx="1314450" cy="1647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885825</xdr:colOff>
      <xdr:row>68</xdr:row>
      <xdr:rowOff>114300</xdr:rowOff>
    </xdr:from>
    <xdr:to>
      <xdr:col>7</xdr:col>
      <xdr:colOff>342900</xdr:colOff>
      <xdr:row>75</xdr:row>
      <xdr:rowOff>76200</xdr:rowOff>
    </xdr:to>
    <xdr:sp macro="" textlink="">
      <xdr:nvSpPr>
        <xdr:cNvPr id="325501" name="Freeform 261">
          <a:extLst>
            <a:ext uri="{FF2B5EF4-FFF2-40B4-BE49-F238E27FC236}">
              <a16:creationId xmlns:a16="http://schemas.microsoft.com/office/drawing/2014/main" id="{00000000-0008-0000-0300-00007DF70400}"/>
            </a:ext>
          </a:extLst>
        </xdr:cNvPr>
        <xdr:cNvSpPr>
          <a:spLocks/>
        </xdr:cNvSpPr>
      </xdr:nvSpPr>
      <xdr:spPr bwMode="auto">
        <a:xfrm>
          <a:off x="4905375" y="17506950"/>
          <a:ext cx="4391025" cy="1628775"/>
        </a:xfrm>
        <a:custGeom>
          <a:avLst/>
          <a:gdLst>
            <a:gd name="T0" fmla="*/ 2147483646 w 4596"/>
            <a:gd name="T1" fmla="*/ 0 h 1834"/>
            <a:gd name="T2" fmla="*/ 2147483646 w 4596"/>
            <a:gd name="T3" fmla="*/ 2147483646 h 1834"/>
            <a:gd name="T4" fmla="*/ 2147483646 w 4596"/>
            <a:gd name="T5" fmla="*/ 2147483646 h 1834"/>
            <a:gd name="T6" fmla="*/ 2147483646 w 4596"/>
            <a:gd name="T7" fmla="*/ 2147483646 h 1834"/>
            <a:gd name="T8" fmla="*/ 0 60000 65536"/>
            <a:gd name="T9" fmla="*/ 0 60000 65536"/>
            <a:gd name="T10" fmla="*/ 0 60000 65536"/>
            <a:gd name="T11" fmla="*/ 0 60000 65536"/>
            <a:gd name="T12" fmla="*/ 0 w 4596"/>
            <a:gd name="T13" fmla="*/ 0 h 1834"/>
            <a:gd name="T14" fmla="*/ 4596 w 4596"/>
            <a:gd name="T15" fmla="*/ 1834 h 1834"/>
          </a:gdLst>
          <a:ahLst/>
          <a:cxnLst>
            <a:cxn ang="T8">
              <a:pos x="T0" y="T1"/>
            </a:cxn>
            <a:cxn ang="T9">
              <a:pos x="T2" y="T3"/>
            </a:cxn>
            <a:cxn ang="T10">
              <a:pos x="T4" y="T5"/>
            </a:cxn>
            <a:cxn ang="T11">
              <a:pos x="T6" y="T7"/>
            </a:cxn>
          </a:cxnLst>
          <a:rect l="T12" t="T13" r="T14" b="T15"/>
          <a:pathLst>
            <a:path w="4596" h="1834">
              <a:moveTo>
                <a:pt x="488" y="0"/>
              </a:moveTo>
              <a:cubicBezTo>
                <a:pt x="244" y="444"/>
                <a:pt x="0" y="888"/>
                <a:pt x="584" y="1050"/>
              </a:cubicBezTo>
              <a:cubicBezTo>
                <a:pt x="1168" y="1212"/>
                <a:pt x="3388" y="844"/>
                <a:pt x="3992" y="975"/>
              </a:cubicBezTo>
              <a:cubicBezTo>
                <a:pt x="4596" y="1106"/>
                <a:pt x="4403" y="1470"/>
                <a:pt x="4210" y="1834"/>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667061</xdr:colOff>
      <xdr:row>71</xdr:row>
      <xdr:rowOff>38100</xdr:rowOff>
    </xdr:from>
    <xdr:to>
      <xdr:col>6</xdr:col>
      <xdr:colOff>425042</xdr:colOff>
      <xdr:row>72</xdr:row>
      <xdr:rowOff>89642</xdr:rowOff>
    </xdr:to>
    <xdr:sp macro="" textlink="">
      <xdr:nvSpPr>
        <xdr:cNvPr id="69688" name="Text Box 262">
          <a:extLst>
            <a:ext uri="{FF2B5EF4-FFF2-40B4-BE49-F238E27FC236}">
              <a16:creationId xmlns:a16="http://schemas.microsoft.com/office/drawing/2014/main" id="{00000000-0008-0000-0300-000038100100}"/>
            </a:ext>
          </a:extLst>
        </xdr:cNvPr>
        <xdr:cNvSpPr txBox="1">
          <a:spLocks noChangeArrowheads="1"/>
        </xdr:cNvSpPr>
      </xdr:nvSpPr>
      <xdr:spPr bwMode="auto">
        <a:xfrm>
          <a:off x="4303706" y="8199120"/>
          <a:ext cx="1276756" cy="228600"/>
        </a:xfrm>
        <a:prstGeom prst="rect">
          <a:avLst/>
        </a:prstGeom>
        <a:noFill/>
        <a:ln>
          <a:noFill/>
        </a:ln>
      </xdr:spPr>
      <xdr:txBody>
        <a:bodyPr vertOverflow="clip" wrap="square" lIns="91440" tIns="45720" rIns="91440" bIns="45720" anchor="t" upright="1"/>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Ethernet Cable</a:t>
          </a:r>
        </a:p>
      </xdr:txBody>
    </xdr:sp>
    <xdr:clientData/>
  </xdr:twoCellAnchor>
  <xdr:twoCellAnchor>
    <xdr:from>
      <xdr:col>5</xdr:col>
      <xdr:colOff>387886</xdr:colOff>
      <xdr:row>66</xdr:row>
      <xdr:rowOff>0</xdr:rowOff>
    </xdr:from>
    <xdr:to>
      <xdr:col>6</xdr:col>
      <xdr:colOff>127922</xdr:colOff>
      <xdr:row>67</xdr:row>
      <xdr:rowOff>38266</xdr:rowOff>
    </xdr:to>
    <xdr:sp macro="" textlink="">
      <xdr:nvSpPr>
        <xdr:cNvPr id="69687" name="Text Box 263">
          <a:extLst>
            <a:ext uri="{FF2B5EF4-FFF2-40B4-BE49-F238E27FC236}">
              <a16:creationId xmlns:a16="http://schemas.microsoft.com/office/drawing/2014/main" id="{00000000-0008-0000-0300-000037100100}"/>
            </a:ext>
          </a:extLst>
        </xdr:cNvPr>
        <xdr:cNvSpPr txBox="1">
          <a:spLocks noChangeArrowheads="1"/>
        </xdr:cNvSpPr>
      </xdr:nvSpPr>
      <xdr:spPr bwMode="auto">
        <a:xfrm>
          <a:off x="6140986" y="10506075"/>
          <a:ext cx="1445021" cy="276391"/>
        </a:xfrm>
        <a:prstGeom prst="rect">
          <a:avLst/>
        </a:prstGeom>
        <a:noFill/>
        <a:ln>
          <a:noFill/>
        </a:ln>
      </xdr:spPr>
      <xdr:txBody>
        <a:bodyPr vertOverflow="clip" wrap="square" lIns="91440" tIns="45720" rIns="91440" bIns="45720" anchor="t" upright="1"/>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Ethernet Cable</a:t>
          </a:r>
        </a:p>
      </xdr:txBody>
    </xdr:sp>
    <xdr:clientData/>
  </xdr:twoCellAnchor>
  <xdr:twoCellAnchor>
    <xdr:from>
      <xdr:col>4</xdr:col>
      <xdr:colOff>1008871</xdr:colOff>
      <xdr:row>66</xdr:row>
      <xdr:rowOff>83262</xdr:rowOff>
    </xdr:from>
    <xdr:to>
      <xdr:col>5</xdr:col>
      <xdr:colOff>341094</xdr:colOff>
      <xdr:row>67</xdr:row>
      <xdr:rowOff>121839</xdr:rowOff>
    </xdr:to>
    <xdr:sp macro="" textlink="">
      <xdr:nvSpPr>
        <xdr:cNvPr id="69684" name="Text Box 266">
          <a:extLst>
            <a:ext uri="{FF2B5EF4-FFF2-40B4-BE49-F238E27FC236}">
              <a16:creationId xmlns:a16="http://schemas.microsoft.com/office/drawing/2014/main" id="{00000000-0008-0000-0300-000034100100}"/>
            </a:ext>
          </a:extLst>
        </xdr:cNvPr>
        <xdr:cNvSpPr txBox="1">
          <a:spLocks noChangeArrowheads="1"/>
        </xdr:cNvSpPr>
      </xdr:nvSpPr>
      <xdr:spPr bwMode="auto">
        <a:xfrm>
          <a:off x="3558994" y="7087947"/>
          <a:ext cx="430302" cy="231289"/>
        </a:xfrm>
        <a:prstGeom prst="rect">
          <a:avLst/>
        </a:prstGeom>
        <a:noFill/>
        <a:ln>
          <a:noFill/>
        </a:ln>
      </xdr:spPr>
      <xdr:txBody>
        <a:bodyPr vertOverflow="clip" wrap="square" lIns="91440" tIns="45720" rIns="91440" bIns="45720" anchor="t" upright="1"/>
        <a:lstStyle/>
        <a:p>
          <a:pPr algn="l" rtl="0">
            <a:defRPr sz="1000"/>
          </a:pP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Hub</a:t>
          </a:r>
          <a:endPar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xdr:col>
      <xdr:colOff>666750</xdr:colOff>
      <xdr:row>73</xdr:row>
      <xdr:rowOff>152400</xdr:rowOff>
    </xdr:from>
    <xdr:to>
      <xdr:col>4</xdr:col>
      <xdr:colOff>561975</xdr:colOff>
      <xdr:row>79</xdr:row>
      <xdr:rowOff>161925</xdr:rowOff>
    </xdr:to>
    <xdr:grpSp>
      <xdr:nvGrpSpPr>
        <xdr:cNvPr id="325505" name="Group 267">
          <a:extLst>
            <a:ext uri="{FF2B5EF4-FFF2-40B4-BE49-F238E27FC236}">
              <a16:creationId xmlns:a16="http://schemas.microsoft.com/office/drawing/2014/main" id="{00000000-0008-0000-0300-000081F70400}"/>
            </a:ext>
          </a:extLst>
        </xdr:cNvPr>
        <xdr:cNvGrpSpPr>
          <a:grpSpLocks/>
        </xdr:cNvGrpSpPr>
      </xdr:nvGrpSpPr>
      <xdr:grpSpPr bwMode="auto">
        <a:xfrm>
          <a:off x="869950" y="17875250"/>
          <a:ext cx="3375025" cy="1343025"/>
          <a:chOff x="2086" y="5893"/>
          <a:chExt cx="3104" cy="1645"/>
        </a:xfrm>
      </xdr:grpSpPr>
      <xdr:sp macro="" textlink="">
        <xdr:nvSpPr>
          <xdr:cNvPr id="325511" name="AutoShape 268">
            <a:extLst>
              <a:ext uri="{FF2B5EF4-FFF2-40B4-BE49-F238E27FC236}">
                <a16:creationId xmlns:a16="http://schemas.microsoft.com/office/drawing/2014/main" id="{00000000-0008-0000-0300-000087F70400}"/>
              </a:ext>
            </a:extLst>
          </xdr:cNvPr>
          <xdr:cNvSpPr>
            <a:spLocks noChangeArrowheads="1"/>
          </xdr:cNvSpPr>
        </xdr:nvSpPr>
        <xdr:spPr bwMode="auto">
          <a:xfrm>
            <a:off x="2099" y="6278"/>
            <a:ext cx="3091" cy="1260"/>
          </a:xfrm>
          <a:prstGeom prst="parallelogram">
            <a:avLst>
              <a:gd name="adj" fmla="val 63567"/>
            </a:avLst>
          </a:prstGeom>
          <a:solidFill>
            <a:srgbClr val="FFFFFF"/>
          </a:solidFill>
          <a:ln w="9525">
            <a:solidFill>
              <a:srgbClr val="000000"/>
            </a:solidFill>
            <a:miter lim="800000"/>
            <a:headEnd/>
            <a:tailEnd/>
          </a:ln>
        </xdr:spPr>
      </xdr:sp>
      <xdr:sp macro="" textlink="">
        <xdr:nvSpPr>
          <xdr:cNvPr id="325512" name="AutoShape 269">
            <a:extLst>
              <a:ext uri="{FF2B5EF4-FFF2-40B4-BE49-F238E27FC236}">
                <a16:creationId xmlns:a16="http://schemas.microsoft.com/office/drawing/2014/main" id="{00000000-0008-0000-0300-000088F70400}"/>
              </a:ext>
            </a:extLst>
          </xdr:cNvPr>
          <xdr:cNvSpPr>
            <a:spLocks noChangeArrowheads="1"/>
          </xdr:cNvSpPr>
        </xdr:nvSpPr>
        <xdr:spPr bwMode="auto">
          <a:xfrm>
            <a:off x="3844" y="7326"/>
            <a:ext cx="489" cy="198"/>
          </a:xfrm>
          <a:prstGeom prst="cube">
            <a:avLst>
              <a:gd name="adj" fmla="val 28787"/>
            </a:avLst>
          </a:prstGeom>
          <a:solidFill>
            <a:srgbClr val="000000"/>
          </a:solidFill>
          <a:ln w="9525">
            <a:solidFill>
              <a:srgbClr val="000000"/>
            </a:solidFill>
            <a:miter lim="800000"/>
            <a:headEnd/>
            <a:tailEnd/>
          </a:ln>
        </xdr:spPr>
      </xdr:sp>
      <xdr:sp macro="" textlink="">
        <xdr:nvSpPr>
          <xdr:cNvPr id="325513" name="AutoShape 270">
            <a:extLst>
              <a:ext uri="{FF2B5EF4-FFF2-40B4-BE49-F238E27FC236}">
                <a16:creationId xmlns:a16="http://schemas.microsoft.com/office/drawing/2014/main" id="{00000000-0008-0000-0300-000089F70400}"/>
              </a:ext>
            </a:extLst>
          </xdr:cNvPr>
          <xdr:cNvSpPr>
            <a:spLocks noChangeArrowheads="1"/>
          </xdr:cNvSpPr>
        </xdr:nvSpPr>
        <xdr:spPr bwMode="auto">
          <a:xfrm>
            <a:off x="2086" y="6117"/>
            <a:ext cx="3091" cy="1260"/>
          </a:xfrm>
          <a:prstGeom prst="parallelogram">
            <a:avLst>
              <a:gd name="adj" fmla="val 63567"/>
            </a:avLst>
          </a:prstGeom>
          <a:solidFill>
            <a:srgbClr val="76923C"/>
          </a:solidFill>
          <a:ln w="9525">
            <a:solidFill>
              <a:srgbClr val="000000"/>
            </a:solidFill>
            <a:miter lim="800000"/>
            <a:headEnd/>
            <a:tailEnd/>
          </a:ln>
        </xdr:spPr>
      </xdr:sp>
      <xdr:sp macro="" textlink="">
        <xdr:nvSpPr>
          <xdr:cNvPr id="325514" name="AutoShape 271">
            <a:extLst>
              <a:ext uri="{FF2B5EF4-FFF2-40B4-BE49-F238E27FC236}">
                <a16:creationId xmlns:a16="http://schemas.microsoft.com/office/drawing/2014/main" id="{00000000-0008-0000-0300-00008AF70400}"/>
              </a:ext>
            </a:extLst>
          </xdr:cNvPr>
          <xdr:cNvSpPr>
            <a:spLocks noChangeArrowheads="1"/>
          </xdr:cNvSpPr>
        </xdr:nvSpPr>
        <xdr:spPr bwMode="auto">
          <a:xfrm>
            <a:off x="4246" y="6870"/>
            <a:ext cx="457" cy="244"/>
          </a:xfrm>
          <a:prstGeom prst="parallelogram">
            <a:avLst>
              <a:gd name="adj" fmla="val 66394"/>
            </a:avLst>
          </a:prstGeom>
          <a:solidFill>
            <a:srgbClr val="000000"/>
          </a:solidFill>
          <a:ln w="9525">
            <a:solidFill>
              <a:srgbClr val="000000"/>
            </a:solidFill>
            <a:miter lim="800000"/>
            <a:headEnd/>
            <a:tailEnd/>
          </a:ln>
        </xdr:spPr>
      </xdr:sp>
      <xdr:sp macro="" textlink="">
        <xdr:nvSpPr>
          <xdr:cNvPr id="325515" name="AutoShape 272">
            <a:extLst>
              <a:ext uri="{FF2B5EF4-FFF2-40B4-BE49-F238E27FC236}">
                <a16:creationId xmlns:a16="http://schemas.microsoft.com/office/drawing/2014/main" id="{00000000-0008-0000-0300-00008BF70400}"/>
              </a:ext>
            </a:extLst>
          </xdr:cNvPr>
          <xdr:cNvSpPr>
            <a:spLocks noChangeArrowheads="1"/>
          </xdr:cNvSpPr>
        </xdr:nvSpPr>
        <xdr:spPr bwMode="auto">
          <a:xfrm>
            <a:off x="4246" y="6840"/>
            <a:ext cx="457" cy="244"/>
          </a:xfrm>
          <a:prstGeom prst="parallelogram">
            <a:avLst>
              <a:gd name="adj" fmla="val 66394"/>
            </a:avLst>
          </a:prstGeom>
          <a:solidFill>
            <a:srgbClr val="D8D8D8"/>
          </a:solidFill>
          <a:ln w="9525">
            <a:solidFill>
              <a:srgbClr val="000000"/>
            </a:solidFill>
            <a:miter lim="800000"/>
            <a:headEnd/>
            <a:tailEnd/>
          </a:ln>
        </xdr:spPr>
      </xdr:sp>
      <xdr:sp macro="" textlink="">
        <xdr:nvSpPr>
          <xdr:cNvPr id="325516" name="AutoShape 273">
            <a:extLst>
              <a:ext uri="{FF2B5EF4-FFF2-40B4-BE49-F238E27FC236}">
                <a16:creationId xmlns:a16="http://schemas.microsoft.com/office/drawing/2014/main" id="{00000000-0008-0000-0300-00008CF70400}"/>
              </a:ext>
            </a:extLst>
          </xdr:cNvPr>
          <xdr:cNvSpPr>
            <a:spLocks noChangeArrowheads="1"/>
          </xdr:cNvSpPr>
        </xdr:nvSpPr>
        <xdr:spPr bwMode="auto">
          <a:xfrm>
            <a:off x="2609" y="6323"/>
            <a:ext cx="457" cy="244"/>
          </a:xfrm>
          <a:prstGeom prst="parallelogram">
            <a:avLst>
              <a:gd name="adj" fmla="val 66394"/>
            </a:avLst>
          </a:prstGeom>
          <a:solidFill>
            <a:srgbClr val="000000"/>
          </a:solidFill>
          <a:ln w="9525">
            <a:solidFill>
              <a:srgbClr val="000000"/>
            </a:solidFill>
            <a:miter lim="800000"/>
            <a:headEnd/>
            <a:tailEnd/>
          </a:ln>
        </xdr:spPr>
      </xdr:sp>
      <xdr:sp macro="" textlink="">
        <xdr:nvSpPr>
          <xdr:cNvPr id="325517" name="AutoShape 274">
            <a:extLst>
              <a:ext uri="{FF2B5EF4-FFF2-40B4-BE49-F238E27FC236}">
                <a16:creationId xmlns:a16="http://schemas.microsoft.com/office/drawing/2014/main" id="{00000000-0008-0000-0300-00008DF70400}"/>
              </a:ext>
            </a:extLst>
          </xdr:cNvPr>
          <xdr:cNvSpPr>
            <a:spLocks noChangeArrowheads="1"/>
          </xdr:cNvSpPr>
        </xdr:nvSpPr>
        <xdr:spPr bwMode="auto">
          <a:xfrm>
            <a:off x="2609" y="6293"/>
            <a:ext cx="457" cy="244"/>
          </a:xfrm>
          <a:prstGeom prst="parallelogram">
            <a:avLst>
              <a:gd name="adj" fmla="val 66394"/>
            </a:avLst>
          </a:prstGeom>
          <a:solidFill>
            <a:srgbClr val="D8D8D8"/>
          </a:solidFill>
          <a:ln w="9525">
            <a:solidFill>
              <a:srgbClr val="000000"/>
            </a:solidFill>
            <a:miter lim="800000"/>
            <a:headEnd/>
            <a:tailEnd/>
          </a:ln>
        </xdr:spPr>
      </xdr:sp>
      <xdr:sp macro="" textlink="">
        <xdr:nvSpPr>
          <xdr:cNvPr id="325518" name="AutoShape 275">
            <a:extLst>
              <a:ext uri="{FF2B5EF4-FFF2-40B4-BE49-F238E27FC236}">
                <a16:creationId xmlns:a16="http://schemas.microsoft.com/office/drawing/2014/main" id="{00000000-0008-0000-0300-00008EF70400}"/>
              </a:ext>
            </a:extLst>
          </xdr:cNvPr>
          <xdr:cNvSpPr>
            <a:spLocks noChangeArrowheads="1"/>
          </xdr:cNvSpPr>
        </xdr:nvSpPr>
        <xdr:spPr bwMode="auto">
          <a:xfrm>
            <a:off x="2223" y="7179"/>
            <a:ext cx="489" cy="198"/>
          </a:xfrm>
          <a:prstGeom prst="cube">
            <a:avLst>
              <a:gd name="adj" fmla="val 28787"/>
            </a:avLst>
          </a:prstGeom>
          <a:solidFill>
            <a:srgbClr val="000000"/>
          </a:solidFill>
          <a:ln w="9525">
            <a:solidFill>
              <a:srgbClr val="000000"/>
            </a:solidFill>
            <a:miter lim="800000"/>
            <a:headEnd/>
            <a:tailEnd/>
          </a:ln>
        </xdr:spPr>
      </xdr:sp>
      <xdr:sp macro="" textlink="">
        <xdr:nvSpPr>
          <xdr:cNvPr id="325519" name="AutoShape 276">
            <a:extLst>
              <a:ext uri="{FF2B5EF4-FFF2-40B4-BE49-F238E27FC236}">
                <a16:creationId xmlns:a16="http://schemas.microsoft.com/office/drawing/2014/main" id="{00000000-0008-0000-0300-00008FF70400}"/>
              </a:ext>
            </a:extLst>
          </xdr:cNvPr>
          <xdr:cNvSpPr>
            <a:spLocks noChangeArrowheads="1"/>
          </xdr:cNvSpPr>
        </xdr:nvSpPr>
        <xdr:spPr bwMode="auto">
          <a:xfrm>
            <a:off x="2822" y="7004"/>
            <a:ext cx="524" cy="110"/>
          </a:xfrm>
          <a:prstGeom prst="parallelogram">
            <a:avLst>
              <a:gd name="adj" fmla="val 66713"/>
            </a:avLst>
          </a:prstGeom>
          <a:solidFill>
            <a:srgbClr val="FFC000"/>
          </a:solidFill>
          <a:ln w="9525">
            <a:solidFill>
              <a:srgbClr val="E36C0A"/>
            </a:solidFill>
            <a:miter lim="800000"/>
            <a:headEnd/>
            <a:tailEnd/>
          </a:ln>
        </xdr:spPr>
      </xdr:sp>
      <xdr:sp macro="" textlink="">
        <xdr:nvSpPr>
          <xdr:cNvPr id="325520" name="AutoShape 277">
            <a:extLst>
              <a:ext uri="{FF2B5EF4-FFF2-40B4-BE49-F238E27FC236}">
                <a16:creationId xmlns:a16="http://schemas.microsoft.com/office/drawing/2014/main" id="{00000000-0008-0000-0300-000090F70400}"/>
              </a:ext>
            </a:extLst>
          </xdr:cNvPr>
          <xdr:cNvSpPr>
            <a:spLocks noChangeArrowheads="1"/>
          </xdr:cNvSpPr>
        </xdr:nvSpPr>
        <xdr:spPr bwMode="auto">
          <a:xfrm>
            <a:off x="2767" y="7114"/>
            <a:ext cx="524" cy="110"/>
          </a:xfrm>
          <a:prstGeom prst="parallelogram">
            <a:avLst>
              <a:gd name="adj" fmla="val 66713"/>
            </a:avLst>
          </a:prstGeom>
          <a:solidFill>
            <a:srgbClr val="D8D8D8"/>
          </a:solidFill>
          <a:ln w="9525">
            <a:solidFill>
              <a:srgbClr val="404040"/>
            </a:solidFill>
            <a:miter lim="800000"/>
            <a:headEnd/>
            <a:tailEnd/>
          </a:ln>
        </xdr:spPr>
      </xdr:sp>
      <xdr:grpSp>
        <xdr:nvGrpSpPr>
          <xdr:cNvPr id="325521" name="Group 278">
            <a:extLst>
              <a:ext uri="{FF2B5EF4-FFF2-40B4-BE49-F238E27FC236}">
                <a16:creationId xmlns:a16="http://schemas.microsoft.com/office/drawing/2014/main" id="{00000000-0008-0000-0300-000091F70400}"/>
              </a:ext>
            </a:extLst>
          </xdr:cNvPr>
          <xdr:cNvGrpSpPr>
            <a:grpSpLocks/>
          </xdr:cNvGrpSpPr>
        </xdr:nvGrpSpPr>
        <xdr:grpSpPr bwMode="auto">
          <a:xfrm>
            <a:off x="2767" y="7107"/>
            <a:ext cx="263" cy="278"/>
            <a:chOff x="2750" y="7579"/>
            <a:chExt cx="263" cy="278"/>
          </a:xfrm>
        </xdr:grpSpPr>
        <xdr:sp macro="" textlink="">
          <xdr:nvSpPr>
            <xdr:cNvPr id="325546" name="AutoShape 279">
              <a:extLst>
                <a:ext uri="{FF2B5EF4-FFF2-40B4-BE49-F238E27FC236}">
                  <a16:creationId xmlns:a16="http://schemas.microsoft.com/office/drawing/2014/main" id="{00000000-0008-0000-0300-0000AAF70400}"/>
                </a:ext>
              </a:extLst>
            </xdr:cNvPr>
            <xdr:cNvSpPr>
              <a:spLocks noChangeArrowheads="1"/>
            </xdr:cNvSpPr>
          </xdr:nvSpPr>
          <xdr:spPr bwMode="auto">
            <a:xfrm>
              <a:off x="2750" y="7659"/>
              <a:ext cx="152" cy="198"/>
            </a:xfrm>
            <a:prstGeom prst="cube">
              <a:avLst>
                <a:gd name="adj" fmla="val 28787"/>
              </a:avLst>
            </a:prstGeom>
            <a:solidFill>
              <a:srgbClr val="D8D8D8"/>
            </a:solidFill>
            <a:ln w="6350">
              <a:solidFill>
                <a:srgbClr val="000000"/>
              </a:solidFill>
              <a:miter lim="800000"/>
              <a:headEnd/>
              <a:tailEnd/>
            </a:ln>
          </xdr:spPr>
        </xdr:sp>
        <xdr:sp macro="" textlink="">
          <xdr:nvSpPr>
            <xdr:cNvPr id="325547" name="AutoShape 280">
              <a:extLst>
                <a:ext uri="{FF2B5EF4-FFF2-40B4-BE49-F238E27FC236}">
                  <a16:creationId xmlns:a16="http://schemas.microsoft.com/office/drawing/2014/main" id="{00000000-0008-0000-0300-0000ABF70400}"/>
                </a:ext>
              </a:extLst>
            </xdr:cNvPr>
            <xdr:cNvSpPr>
              <a:spLocks noChangeArrowheads="1"/>
            </xdr:cNvSpPr>
          </xdr:nvSpPr>
          <xdr:spPr bwMode="auto">
            <a:xfrm>
              <a:off x="2861" y="7659"/>
              <a:ext cx="152" cy="198"/>
            </a:xfrm>
            <a:prstGeom prst="cube">
              <a:avLst>
                <a:gd name="adj" fmla="val 28787"/>
              </a:avLst>
            </a:prstGeom>
            <a:solidFill>
              <a:srgbClr val="D8D8D8"/>
            </a:solidFill>
            <a:ln w="6350">
              <a:solidFill>
                <a:srgbClr val="000000"/>
              </a:solidFill>
              <a:miter lim="800000"/>
              <a:headEnd/>
              <a:tailEnd/>
            </a:ln>
          </xdr:spPr>
        </xdr:sp>
        <xdr:sp macro="" textlink="">
          <xdr:nvSpPr>
            <xdr:cNvPr id="325548" name="AutoShape 281">
              <a:extLst>
                <a:ext uri="{FF2B5EF4-FFF2-40B4-BE49-F238E27FC236}">
                  <a16:creationId xmlns:a16="http://schemas.microsoft.com/office/drawing/2014/main" id="{00000000-0008-0000-0300-0000ACF70400}"/>
                </a:ext>
              </a:extLst>
            </xdr:cNvPr>
            <xdr:cNvSpPr>
              <a:spLocks noChangeArrowheads="1"/>
            </xdr:cNvSpPr>
          </xdr:nvSpPr>
          <xdr:spPr bwMode="auto">
            <a:xfrm>
              <a:off x="2777" y="7579"/>
              <a:ext cx="94" cy="108"/>
            </a:xfrm>
            <a:prstGeom prst="can">
              <a:avLst>
                <a:gd name="adj" fmla="val 57106"/>
              </a:avLst>
            </a:prstGeom>
            <a:solidFill>
              <a:srgbClr val="548DD4"/>
            </a:solidFill>
            <a:ln w="9525">
              <a:solidFill>
                <a:srgbClr val="000000"/>
              </a:solidFill>
              <a:round/>
              <a:headEnd/>
              <a:tailEnd/>
            </a:ln>
          </xdr:spPr>
        </xdr:sp>
        <xdr:sp macro="" textlink="">
          <xdr:nvSpPr>
            <xdr:cNvPr id="325549" name="AutoShape 282">
              <a:extLst>
                <a:ext uri="{FF2B5EF4-FFF2-40B4-BE49-F238E27FC236}">
                  <a16:creationId xmlns:a16="http://schemas.microsoft.com/office/drawing/2014/main" id="{00000000-0008-0000-0300-0000ADF70400}"/>
                </a:ext>
              </a:extLst>
            </xdr:cNvPr>
            <xdr:cNvSpPr>
              <a:spLocks noChangeArrowheads="1"/>
            </xdr:cNvSpPr>
          </xdr:nvSpPr>
          <xdr:spPr bwMode="auto">
            <a:xfrm>
              <a:off x="2889" y="7584"/>
              <a:ext cx="94" cy="108"/>
            </a:xfrm>
            <a:prstGeom prst="can">
              <a:avLst>
                <a:gd name="adj" fmla="val 57106"/>
              </a:avLst>
            </a:prstGeom>
            <a:solidFill>
              <a:srgbClr val="FF0000"/>
            </a:solidFill>
            <a:ln w="9525">
              <a:solidFill>
                <a:srgbClr val="000000"/>
              </a:solidFill>
              <a:round/>
              <a:headEnd/>
              <a:tailEnd/>
            </a:ln>
          </xdr:spPr>
        </xdr:sp>
      </xdr:grpSp>
      <xdr:sp macro="" textlink="">
        <xdr:nvSpPr>
          <xdr:cNvPr id="325522" name="AutoShape 283">
            <a:extLst>
              <a:ext uri="{FF2B5EF4-FFF2-40B4-BE49-F238E27FC236}">
                <a16:creationId xmlns:a16="http://schemas.microsoft.com/office/drawing/2014/main" id="{00000000-0008-0000-0300-000092F70400}"/>
              </a:ext>
            </a:extLst>
          </xdr:cNvPr>
          <xdr:cNvSpPr>
            <a:spLocks noChangeArrowheads="1"/>
          </xdr:cNvSpPr>
        </xdr:nvSpPr>
        <xdr:spPr bwMode="auto">
          <a:xfrm>
            <a:off x="2459" y="6618"/>
            <a:ext cx="284" cy="295"/>
          </a:xfrm>
          <a:prstGeom prst="parallelogram">
            <a:avLst>
              <a:gd name="adj" fmla="val 69014"/>
            </a:avLst>
          </a:prstGeom>
          <a:solidFill>
            <a:srgbClr val="FFC000"/>
          </a:solidFill>
          <a:ln w="9525">
            <a:solidFill>
              <a:srgbClr val="E36C0A"/>
            </a:solidFill>
            <a:miter lim="800000"/>
            <a:headEnd/>
            <a:tailEnd/>
          </a:ln>
        </xdr:spPr>
      </xdr:sp>
      <xdr:sp macro="" textlink="">
        <xdr:nvSpPr>
          <xdr:cNvPr id="325523" name="AutoShape 284">
            <a:extLst>
              <a:ext uri="{FF2B5EF4-FFF2-40B4-BE49-F238E27FC236}">
                <a16:creationId xmlns:a16="http://schemas.microsoft.com/office/drawing/2014/main" id="{00000000-0008-0000-0300-000093F70400}"/>
              </a:ext>
            </a:extLst>
          </xdr:cNvPr>
          <xdr:cNvSpPr>
            <a:spLocks noChangeArrowheads="1"/>
          </xdr:cNvSpPr>
        </xdr:nvSpPr>
        <xdr:spPr bwMode="auto">
          <a:xfrm>
            <a:off x="2955" y="6001"/>
            <a:ext cx="173" cy="156"/>
          </a:xfrm>
          <a:prstGeom prst="cube">
            <a:avLst>
              <a:gd name="adj" fmla="val 25000"/>
            </a:avLst>
          </a:prstGeom>
          <a:solidFill>
            <a:srgbClr val="FFFFFF"/>
          </a:solidFill>
          <a:ln w="9525">
            <a:solidFill>
              <a:srgbClr val="000000"/>
            </a:solidFill>
            <a:miter lim="800000"/>
            <a:headEnd/>
            <a:tailEnd/>
          </a:ln>
        </xdr:spPr>
      </xdr:sp>
      <xdr:sp macro="" textlink="">
        <xdr:nvSpPr>
          <xdr:cNvPr id="325524" name="AutoShape 285">
            <a:extLst>
              <a:ext uri="{FF2B5EF4-FFF2-40B4-BE49-F238E27FC236}">
                <a16:creationId xmlns:a16="http://schemas.microsoft.com/office/drawing/2014/main" id="{00000000-0008-0000-0300-000094F70400}"/>
              </a:ext>
            </a:extLst>
          </xdr:cNvPr>
          <xdr:cNvSpPr>
            <a:spLocks noChangeArrowheads="1"/>
          </xdr:cNvSpPr>
        </xdr:nvSpPr>
        <xdr:spPr bwMode="auto">
          <a:xfrm>
            <a:off x="3093" y="6001"/>
            <a:ext cx="173" cy="156"/>
          </a:xfrm>
          <a:prstGeom prst="cube">
            <a:avLst>
              <a:gd name="adj" fmla="val 25000"/>
            </a:avLst>
          </a:prstGeom>
          <a:solidFill>
            <a:srgbClr val="FFFFFF"/>
          </a:solidFill>
          <a:ln w="9525">
            <a:solidFill>
              <a:srgbClr val="000000"/>
            </a:solidFill>
            <a:miter lim="800000"/>
            <a:headEnd/>
            <a:tailEnd/>
          </a:ln>
        </xdr:spPr>
      </xdr:sp>
      <xdr:sp macro="" textlink="">
        <xdr:nvSpPr>
          <xdr:cNvPr id="325525" name="AutoShape 286">
            <a:extLst>
              <a:ext uri="{FF2B5EF4-FFF2-40B4-BE49-F238E27FC236}">
                <a16:creationId xmlns:a16="http://schemas.microsoft.com/office/drawing/2014/main" id="{00000000-0008-0000-0300-000095F70400}"/>
              </a:ext>
            </a:extLst>
          </xdr:cNvPr>
          <xdr:cNvSpPr>
            <a:spLocks noChangeArrowheads="1"/>
          </xdr:cNvSpPr>
        </xdr:nvSpPr>
        <xdr:spPr bwMode="auto">
          <a:xfrm>
            <a:off x="3237" y="5942"/>
            <a:ext cx="173" cy="215"/>
          </a:xfrm>
          <a:prstGeom prst="cube">
            <a:avLst>
              <a:gd name="adj" fmla="val 25000"/>
            </a:avLst>
          </a:prstGeom>
          <a:solidFill>
            <a:srgbClr val="5A5A5A"/>
          </a:solidFill>
          <a:ln w="9525">
            <a:solidFill>
              <a:srgbClr val="000000"/>
            </a:solidFill>
            <a:miter lim="800000"/>
            <a:headEnd/>
            <a:tailEnd/>
          </a:ln>
        </xdr:spPr>
      </xdr:sp>
      <xdr:sp macro="" textlink="">
        <xdr:nvSpPr>
          <xdr:cNvPr id="325526" name="AutoShape 287">
            <a:extLst>
              <a:ext uri="{FF2B5EF4-FFF2-40B4-BE49-F238E27FC236}">
                <a16:creationId xmlns:a16="http://schemas.microsoft.com/office/drawing/2014/main" id="{00000000-0008-0000-0300-000096F70400}"/>
              </a:ext>
            </a:extLst>
          </xdr:cNvPr>
          <xdr:cNvSpPr>
            <a:spLocks noChangeArrowheads="1"/>
          </xdr:cNvSpPr>
        </xdr:nvSpPr>
        <xdr:spPr bwMode="auto">
          <a:xfrm>
            <a:off x="3626" y="5893"/>
            <a:ext cx="254" cy="264"/>
          </a:xfrm>
          <a:prstGeom prst="cube">
            <a:avLst>
              <a:gd name="adj" fmla="val 25000"/>
            </a:avLst>
          </a:prstGeom>
          <a:solidFill>
            <a:srgbClr val="5A5A5A"/>
          </a:solidFill>
          <a:ln w="9525">
            <a:solidFill>
              <a:srgbClr val="000000"/>
            </a:solidFill>
            <a:miter lim="800000"/>
            <a:headEnd/>
            <a:tailEnd/>
          </a:ln>
        </xdr:spPr>
      </xdr:sp>
      <xdr:sp macro="" textlink="">
        <xdr:nvSpPr>
          <xdr:cNvPr id="325527" name="AutoShape 288">
            <a:extLst>
              <a:ext uri="{FF2B5EF4-FFF2-40B4-BE49-F238E27FC236}">
                <a16:creationId xmlns:a16="http://schemas.microsoft.com/office/drawing/2014/main" id="{00000000-0008-0000-0300-000097F70400}"/>
              </a:ext>
            </a:extLst>
          </xdr:cNvPr>
          <xdr:cNvSpPr>
            <a:spLocks noChangeArrowheads="1"/>
          </xdr:cNvSpPr>
        </xdr:nvSpPr>
        <xdr:spPr bwMode="auto">
          <a:xfrm>
            <a:off x="4559" y="5942"/>
            <a:ext cx="128" cy="215"/>
          </a:xfrm>
          <a:prstGeom prst="cube">
            <a:avLst>
              <a:gd name="adj" fmla="val 25000"/>
            </a:avLst>
          </a:prstGeom>
          <a:solidFill>
            <a:srgbClr val="5A5A5A"/>
          </a:solidFill>
          <a:ln w="9525">
            <a:solidFill>
              <a:srgbClr val="000000"/>
            </a:solidFill>
            <a:miter lim="800000"/>
            <a:headEnd/>
            <a:tailEnd/>
          </a:ln>
        </xdr:spPr>
      </xdr:sp>
      <xdr:sp macro="" textlink="">
        <xdr:nvSpPr>
          <xdr:cNvPr id="325528" name="AutoShape 289">
            <a:extLst>
              <a:ext uri="{FF2B5EF4-FFF2-40B4-BE49-F238E27FC236}">
                <a16:creationId xmlns:a16="http://schemas.microsoft.com/office/drawing/2014/main" id="{00000000-0008-0000-0300-000098F70400}"/>
              </a:ext>
            </a:extLst>
          </xdr:cNvPr>
          <xdr:cNvSpPr>
            <a:spLocks noChangeArrowheads="1"/>
          </xdr:cNvSpPr>
        </xdr:nvSpPr>
        <xdr:spPr bwMode="auto">
          <a:xfrm>
            <a:off x="4663" y="5893"/>
            <a:ext cx="254" cy="264"/>
          </a:xfrm>
          <a:prstGeom prst="cube">
            <a:avLst>
              <a:gd name="adj" fmla="val 25000"/>
            </a:avLst>
          </a:prstGeom>
          <a:solidFill>
            <a:srgbClr val="BFBFBF"/>
          </a:solidFill>
          <a:ln w="9525">
            <a:solidFill>
              <a:srgbClr val="000000"/>
            </a:solidFill>
            <a:miter lim="800000"/>
            <a:headEnd/>
            <a:tailEnd/>
          </a:ln>
        </xdr:spPr>
      </xdr:sp>
      <xdr:sp macro="" textlink="">
        <xdr:nvSpPr>
          <xdr:cNvPr id="325529" name="AutoShape 290">
            <a:extLst>
              <a:ext uri="{FF2B5EF4-FFF2-40B4-BE49-F238E27FC236}">
                <a16:creationId xmlns:a16="http://schemas.microsoft.com/office/drawing/2014/main" id="{00000000-0008-0000-0300-000099F70400}"/>
              </a:ext>
            </a:extLst>
          </xdr:cNvPr>
          <xdr:cNvSpPr>
            <a:spLocks noChangeArrowheads="1"/>
          </xdr:cNvSpPr>
        </xdr:nvSpPr>
        <xdr:spPr bwMode="auto">
          <a:xfrm>
            <a:off x="4839" y="5942"/>
            <a:ext cx="128" cy="215"/>
          </a:xfrm>
          <a:prstGeom prst="cube">
            <a:avLst>
              <a:gd name="adj" fmla="val 25000"/>
            </a:avLst>
          </a:prstGeom>
          <a:solidFill>
            <a:srgbClr val="5A5A5A"/>
          </a:solidFill>
          <a:ln w="9525">
            <a:solidFill>
              <a:srgbClr val="000000"/>
            </a:solidFill>
            <a:miter lim="800000"/>
            <a:headEnd/>
            <a:tailEnd/>
          </a:ln>
        </xdr:spPr>
      </xdr:sp>
      <xdr:sp macro="" textlink="">
        <xdr:nvSpPr>
          <xdr:cNvPr id="325530" name="AutoShape 291">
            <a:extLst>
              <a:ext uri="{FF2B5EF4-FFF2-40B4-BE49-F238E27FC236}">
                <a16:creationId xmlns:a16="http://schemas.microsoft.com/office/drawing/2014/main" id="{00000000-0008-0000-0300-00009AF70400}"/>
              </a:ext>
            </a:extLst>
          </xdr:cNvPr>
          <xdr:cNvSpPr>
            <a:spLocks noChangeArrowheads="1"/>
          </xdr:cNvSpPr>
        </xdr:nvSpPr>
        <xdr:spPr bwMode="auto">
          <a:xfrm>
            <a:off x="3679" y="6731"/>
            <a:ext cx="261" cy="139"/>
          </a:xfrm>
          <a:prstGeom prst="parallelogram">
            <a:avLst>
              <a:gd name="adj" fmla="val 66563"/>
            </a:avLst>
          </a:prstGeom>
          <a:solidFill>
            <a:srgbClr val="7F7F7F"/>
          </a:solidFill>
          <a:ln w="9525">
            <a:solidFill>
              <a:srgbClr val="000000"/>
            </a:solidFill>
            <a:miter lim="800000"/>
            <a:headEnd/>
            <a:tailEnd/>
          </a:ln>
        </xdr:spPr>
      </xdr:sp>
      <xdr:sp macro="" textlink="">
        <xdr:nvSpPr>
          <xdr:cNvPr id="325531" name="AutoShape 292">
            <a:extLst>
              <a:ext uri="{FF2B5EF4-FFF2-40B4-BE49-F238E27FC236}">
                <a16:creationId xmlns:a16="http://schemas.microsoft.com/office/drawing/2014/main" id="{00000000-0008-0000-0300-00009BF70400}"/>
              </a:ext>
            </a:extLst>
          </xdr:cNvPr>
          <xdr:cNvSpPr>
            <a:spLocks noChangeArrowheads="1"/>
          </xdr:cNvSpPr>
        </xdr:nvSpPr>
        <xdr:spPr bwMode="auto">
          <a:xfrm>
            <a:off x="3468" y="6428"/>
            <a:ext cx="261" cy="139"/>
          </a:xfrm>
          <a:prstGeom prst="parallelogram">
            <a:avLst>
              <a:gd name="adj" fmla="val 66563"/>
            </a:avLst>
          </a:prstGeom>
          <a:solidFill>
            <a:srgbClr val="7F7F7F"/>
          </a:solidFill>
          <a:ln w="9525">
            <a:solidFill>
              <a:srgbClr val="000000"/>
            </a:solidFill>
            <a:miter lim="800000"/>
            <a:headEnd/>
            <a:tailEnd/>
          </a:ln>
        </xdr:spPr>
      </xdr:sp>
      <xdr:sp macro="" textlink="">
        <xdr:nvSpPr>
          <xdr:cNvPr id="325532" name="AutoShape 293">
            <a:extLst>
              <a:ext uri="{FF2B5EF4-FFF2-40B4-BE49-F238E27FC236}">
                <a16:creationId xmlns:a16="http://schemas.microsoft.com/office/drawing/2014/main" id="{00000000-0008-0000-0300-00009CF70400}"/>
              </a:ext>
            </a:extLst>
          </xdr:cNvPr>
          <xdr:cNvSpPr>
            <a:spLocks noChangeArrowheads="1"/>
          </xdr:cNvSpPr>
        </xdr:nvSpPr>
        <xdr:spPr bwMode="auto">
          <a:xfrm>
            <a:off x="2627" y="6840"/>
            <a:ext cx="261" cy="71"/>
          </a:xfrm>
          <a:prstGeom prst="parallelogram">
            <a:avLst>
              <a:gd name="adj" fmla="val 101415"/>
            </a:avLst>
          </a:prstGeom>
          <a:solidFill>
            <a:srgbClr val="7F7F7F"/>
          </a:solidFill>
          <a:ln w="9525">
            <a:solidFill>
              <a:srgbClr val="000000"/>
            </a:solidFill>
            <a:miter lim="800000"/>
            <a:headEnd/>
            <a:tailEnd/>
          </a:ln>
        </xdr:spPr>
      </xdr:sp>
      <xdr:sp macro="" textlink="">
        <xdr:nvSpPr>
          <xdr:cNvPr id="325533" name="AutoShape 294">
            <a:extLst>
              <a:ext uri="{FF2B5EF4-FFF2-40B4-BE49-F238E27FC236}">
                <a16:creationId xmlns:a16="http://schemas.microsoft.com/office/drawing/2014/main" id="{00000000-0008-0000-0300-00009DF70400}"/>
              </a:ext>
            </a:extLst>
          </xdr:cNvPr>
          <xdr:cNvSpPr>
            <a:spLocks noChangeArrowheads="1"/>
          </xdr:cNvSpPr>
        </xdr:nvSpPr>
        <xdr:spPr bwMode="auto">
          <a:xfrm>
            <a:off x="2718" y="6696"/>
            <a:ext cx="261" cy="71"/>
          </a:xfrm>
          <a:prstGeom prst="parallelogram">
            <a:avLst>
              <a:gd name="adj" fmla="val 101415"/>
            </a:avLst>
          </a:prstGeom>
          <a:solidFill>
            <a:srgbClr val="7F7F7F"/>
          </a:solidFill>
          <a:ln w="9525">
            <a:solidFill>
              <a:srgbClr val="000000"/>
            </a:solidFill>
            <a:miter lim="800000"/>
            <a:headEnd/>
            <a:tailEnd/>
          </a:ln>
        </xdr:spPr>
      </xdr:sp>
      <xdr:sp macro="" textlink="">
        <xdr:nvSpPr>
          <xdr:cNvPr id="325534" name="AutoShape 295">
            <a:extLst>
              <a:ext uri="{FF2B5EF4-FFF2-40B4-BE49-F238E27FC236}">
                <a16:creationId xmlns:a16="http://schemas.microsoft.com/office/drawing/2014/main" id="{00000000-0008-0000-0300-00009EF70400}"/>
              </a:ext>
            </a:extLst>
          </xdr:cNvPr>
          <xdr:cNvSpPr>
            <a:spLocks noChangeArrowheads="1"/>
          </xdr:cNvSpPr>
        </xdr:nvSpPr>
        <xdr:spPr bwMode="auto">
          <a:xfrm>
            <a:off x="3626" y="7087"/>
            <a:ext cx="162" cy="141"/>
          </a:xfrm>
          <a:prstGeom prst="can">
            <a:avLst>
              <a:gd name="adj" fmla="val 50000"/>
            </a:avLst>
          </a:prstGeom>
          <a:solidFill>
            <a:srgbClr val="BFBFBF"/>
          </a:solidFill>
          <a:ln w="3175">
            <a:solidFill>
              <a:srgbClr val="000000"/>
            </a:solidFill>
            <a:round/>
            <a:headEnd/>
            <a:tailEnd/>
          </a:ln>
        </xdr:spPr>
      </xdr:sp>
      <xdr:sp macro="" textlink="">
        <xdr:nvSpPr>
          <xdr:cNvPr id="325535" name="AutoShape 296">
            <a:extLst>
              <a:ext uri="{FF2B5EF4-FFF2-40B4-BE49-F238E27FC236}">
                <a16:creationId xmlns:a16="http://schemas.microsoft.com/office/drawing/2014/main" id="{00000000-0008-0000-0300-00009FF70400}"/>
              </a:ext>
            </a:extLst>
          </xdr:cNvPr>
          <xdr:cNvSpPr>
            <a:spLocks noChangeArrowheads="1"/>
          </xdr:cNvSpPr>
        </xdr:nvSpPr>
        <xdr:spPr bwMode="auto">
          <a:xfrm>
            <a:off x="3844" y="7086"/>
            <a:ext cx="162" cy="141"/>
          </a:xfrm>
          <a:prstGeom prst="can">
            <a:avLst>
              <a:gd name="adj" fmla="val 50000"/>
            </a:avLst>
          </a:prstGeom>
          <a:solidFill>
            <a:srgbClr val="BFBFBF"/>
          </a:solidFill>
          <a:ln w="3175">
            <a:solidFill>
              <a:srgbClr val="000000"/>
            </a:solidFill>
            <a:round/>
            <a:headEnd/>
            <a:tailEnd/>
          </a:ln>
        </xdr:spPr>
      </xdr:sp>
      <xdr:sp macro="" textlink="">
        <xdr:nvSpPr>
          <xdr:cNvPr id="325536" name="AutoShape 297">
            <a:extLst>
              <a:ext uri="{FF2B5EF4-FFF2-40B4-BE49-F238E27FC236}">
                <a16:creationId xmlns:a16="http://schemas.microsoft.com/office/drawing/2014/main" id="{00000000-0008-0000-0300-0000A0F70400}"/>
              </a:ext>
            </a:extLst>
          </xdr:cNvPr>
          <xdr:cNvSpPr>
            <a:spLocks noChangeArrowheads="1"/>
          </xdr:cNvSpPr>
        </xdr:nvSpPr>
        <xdr:spPr bwMode="auto">
          <a:xfrm>
            <a:off x="3556" y="7185"/>
            <a:ext cx="162" cy="141"/>
          </a:xfrm>
          <a:prstGeom prst="can">
            <a:avLst>
              <a:gd name="adj" fmla="val 50000"/>
            </a:avLst>
          </a:prstGeom>
          <a:solidFill>
            <a:srgbClr val="BFBFBF"/>
          </a:solidFill>
          <a:ln w="3175">
            <a:solidFill>
              <a:srgbClr val="000000"/>
            </a:solidFill>
            <a:round/>
            <a:headEnd/>
            <a:tailEnd/>
          </a:ln>
        </xdr:spPr>
      </xdr:sp>
      <xdr:sp macro="" textlink="">
        <xdr:nvSpPr>
          <xdr:cNvPr id="325537" name="AutoShape 298">
            <a:extLst>
              <a:ext uri="{FF2B5EF4-FFF2-40B4-BE49-F238E27FC236}">
                <a16:creationId xmlns:a16="http://schemas.microsoft.com/office/drawing/2014/main" id="{00000000-0008-0000-0300-0000A1F70400}"/>
              </a:ext>
            </a:extLst>
          </xdr:cNvPr>
          <xdr:cNvSpPr>
            <a:spLocks noChangeArrowheads="1"/>
          </xdr:cNvSpPr>
        </xdr:nvSpPr>
        <xdr:spPr bwMode="auto">
          <a:xfrm>
            <a:off x="3774" y="7184"/>
            <a:ext cx="162" cy="141"/>
          </a:xfrm>
          <a:prstGeom prst="can">
            <a:avLst>
              <a:gd name="adj" fmla="val 50000"/>
            </a:avLst>
          </a:prstGeom>
          <a:solidFill>
            <a:srgbClr val="BFBFBF"/>
          </a:solidFill>
          <a:ln w="3175">
            <a:solidFill>
              <a:srgbClr val="000000"/>
            </a:solidFill>
            <a:round/>
            <a:headEnd/>
            <a:tailEnd/>
          </a:ln>
        </xdr:spPr>
      </xdr:sp>
      <xdr:sp macro="" textlink="">
        <xdr:nvSpPr>
          <xdr:cNvPr id="325538" name="AutoShape 299">
            <a:extLst>
              <a:ext uri="{FF2B5EF4-FFF2-40B4-BE49-F238E27FC236}">
                <a16:creationId xmlns:a16="http://schemas.microsoft.com/office/drawing/2014/main" id="{00000000-0008-0000-0300-0000A2F70400}"/>
              </a:ext>
            </a:extLst>
          </xdr:cNvPr>
          <xdr:cNvSpPr>
            <a:spLocks noChangeArrowheads="1"/>
          </xdr:cNvSpPr>
        </xdr:nvSpPr>
        <xdr:spPr bwMode="auto">
          <a:xfrm>
            <a:off x="4270" y="7169"/>
            <a:ext cx="173" cy="156"/>
          </a:xfrm>
          <a:prstGeom prst="cube">
            <a:avLst>
              <a:gd name="adj" fmla="val 25639"/>
            </a:avLst>
          </a:prstGeom>
          <a:solidFill>
            <a:srgbClr val="D8D8D8"/>
          </a:solidFill>
          <a:ln w="9525">
            <a:solidFill>
              <a:srgbClr val="000000"/>
            </a:solidFill>
            <a:miter lim="800000"/>
            <a:headEnd/>
            <a:tailEnd/>
          </a:ln>
        </xdr:spPr>
      </xdr:sp>
      <xdr:sp macro="" textlink="">
        <xdr:nvSpPr>
          <xdr:cNvPr id="325539" name="AutoShape 300">
            <a:extLst>
              <a:ext uri="{FF2B5EF4-FFF2-40B4-BE49-F238E27FC236}">
                <a16:creationId xmlns:a16="http://schemas.microsoft.com/office/drawing/2014/main" id="{00000000-0008-0000-0300-0000A3F70400}"/>
              </a:ext>
            </a:extLst>
          </xdr:cNvPr>
          <xdr:cNvSpPr>
            <a:spLocks noChangeArrowheads="1"/>
          </xdr:cNvSpPr>
        </xdr:nvSpPr>
        <xdr:spPr bwMode="auto">
          <a:xfrm>
            <a:off x="3237" y="7266"/>
            <a:ext cx="231" cy="105"/>
          </a:xfrm>
          <a:prstGeom prst="cube">
            <a:avLst>
              <a:gd name="adj" fmla="val 25000"/>
            </a:avLst>
          </a:prstGeom>
          <a:solidFill>
            <a:srgbClr val="FFFFFF"/>
          </a:solidFill>
          <a:ln w="9525">
            <a:solidFill>
              <a:srgbClr val="000000"/>
            </a:solidFill>
            <a:miter lim="800000"/>
            <a:headEnd/>
            <a:tailEnd/>
          </a:ln>
        </xdr:spPr>
      </xdr:sp>
      <xdr:sp macro="" textlink="">
        <xdr:nvSpPr>
          <xdr:cNvPr id="325540" name="Arc 301">
            <a:extLst>
              <a:ext uri="{FF2B5EF4-FFF2-40B4-BE49-F238E27FC236}">
                <a16:creationId xmlns:a16="http://schemas.microsoft.com/office/drawing/2014/main" id="{00000000-0008-0000-0300-0000A4F70400}"/>
              </a:ext>
            </a:extLst>
          </xdr:cNvPr>
          <xdr:cNvSpPr>
            <a:spLocks/>
          </xdr:cNvSpPr>
        </xdr:nvSpPr>
        <xdr:spPr bwMode="auto">
          <a:xfrm rot="15300000" flipH="1">
            <a:off x="3453" y="7130"/>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5541" name="Arc 302">
            <a:extLst>
              <a:ext uri="{FF2B5EF4-FFF2-40B4-BE49-F238E27FC236}">
                <a16:creationId xmlns:a16="http://schemas.microsoft.com/office/drawing/2014/main" id="{00000000-0008-0000-0300-0000A5F70400}"/>
              </a:ext>
            </a:extLst>
          </xdr:cNvPr>
          <xdr:cNvSpPr>
            <a:spLocks/>
          </xdr:cNvSpPr>
        </xdr:nvSpPr>
        <xdr:spPr bwMode="auto">
          <a:xfrm rot="15300000" flipH="1">
            <a:off x="3506" y="7138"/>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5542" name="AutoShape 303">
            <a:extLst>
              <a:ext uri="{FF2B5EF4-FFF2-40B4-BE49-F238E27FC236}">
                <a16:creationId xmlns:a16="http://schemas.microsoft.com/office/drawing/2014/main" id="{00000000-0008-0000-0300-0000A6F70400}"/>
              </a:ext>
            </a:extLst>
          </xdr:cNvPr>
          <xdr:cNvSpPr>
            <a:spLocks noChangeArrowheads="1"/>
          </xdr:cNvSpPr>
        </xdr:nvSpPr>
        <xdr:spPr bwMode="auto">
          <a:xfrm>
            <a:off x="4130" y="6317"/>
            <a:ext cx="751" cy="306"/>
          </a:xfrm>
          <a:prstGeom prst="parallelogram">
            <a:avLst>
              <a:gd name="adj" fmla="val 63595"/>
            </a:avLst>
          </a:prstGeom>
          <a:solidFill>
            <a:srgbClr val="C2D69B"/>
          </a:solidFill>
          <a:ln w="9525">
            <a:solidFill>
              <a:srgbClr val="000000"/>
            </a:solidFill>
            <a:miter lim="800000"/>
            <a:headEnd/>
            <a:tailEnd/>
          </a:ln>
        </xdr:spPr>
      </xdr:sp>
      <xdr:sp macro="" textlink="">
        <xdr:nvSpPr>
          <xdr:cNvPr id="325543" name="AutoShape 304">
            <a:extLst>
              <a:ext uri="{FF2B5EF4-FFF2-40B4-BE49-F238E27FC236}">
                <a16:creationId xmlns:a16="http://schemas.microsoft.com/office/drawing/2014/main" id="{00000000-0008-0000-0300-0000A7F70400}"/>
              </a:ext>
            </a:extLst>
          </xdr:cNvPr>
          <xdr:cNvSpPr>
            <a:spLocks noChangeArrowheads="1"/>
          </xdr:cNvSpPr>
        </xdr:nvSpPr>
        <xdr:spPr bwMode="auto">
          <a:xfrm>
            <a:off x="4601" y="6428"/>
            <a:ext cx="238" cy="386"/>
          </a:xfrm>
          <a:prstGeom prst="cube">
            <a:avLst>
              <a:gd name="adj" fmla="val 55463"/>
            </a:avLst>
          </a:prstGeom>
          <a:solidFill>
            <a:srgbClr val="808080"/>
          </a:solidFill>
          <a:ln w="9525">
            <a:solidFill>
              <a:srgbClr val="000000"/>
            </a:solidFill>
            <a:miter lim="800000"/>
            <a:headEnd/>
            <a:tailEnd/>
          </a:ln>
        </xdr:spPr>
      </xdr:sp>
      <xdr:sp macro="" textlink="">
        <xdr:nvSpPr>
          <xdr:cNvPr id="325544" name="AutoShape 305">
            <a:extLst>
              <a:ext uri="{FF2B5EF4-FFF2-40B4-BE49-F238E27FC236}">
                <a16:creationId xmlns:a16="http://schemas.microsoft.com/office/drawing/2014/main" id="{00000000-0008-0000-0300-0000A8F70400}"/>
              </a:ext>
            </a:extLst>
          </xdr:cNvPr>
          <xdr:cNvSpPr>
            <a:spLocks noChangeArrowheads="1"/>
          </xdr:cNvSpPr>
        </xdr:nvSpPr>
        <xdr:spPr bwMode="auto">
          <a:xfrm>
            <a:off x="4294" y="6317"/>
            <a:ext cx="489" cy="167"/>
          </a:xfrm>
          <a:prstGeom prst="cube">
            <a:avLst>
              <a:gd name="adj" fmla="val 28787"/>
            </a:avLst>
          </a:prstGeom>
          <a:solidFill>
            <a:srgbClr val="FFFFCC"/>
          </a:solidFill>
          <a:ln w="9525">
            <a:solidFill>
              <a:srgbClr val="000000"/>
            </a:solidFill>
            <a:miter lim="800000"/>
            <a:headEnd/>
            <a:tailEnd/>
          </a:ln>
        </xdr:spPr>
      </xdr:sp>
      <xdr:sp macro="" textlink="">
        <xdr:nvSpPr>
          <xdr:cNvPr id="325545" name="AutoShape 306">
            <a:extLst>
              <a:ext uri="{FF2B5EF4-FFF2-40B4-BE49-F238E27FC236}">
                <a16:creationId xmlns:a16="http://schemas.microsoft.com/office/drawing/2014/main" id="{00000000-0008-0000-0300-0000A9F70400}"/>
              </a:ext>
            </a:extLst>
          </xdr:cNvPr>
          <xdr:cNvSpPr>
            <a:spLocks noChangeArrowheads="1"/>
          </xdr:cNvSpPr>
        </xdr:nvSpPr>
        <xdr:spPr bwMode="auto">
          <a:xfrm>
            <a:off x="3371" y="6628"/>
            <a:ext cx="173" cy="215"/>
          </a:xfrm>
          <a:prstGeom prst="cube">
            <a:avLst>
              <a:gd name="adj" fmla="val 25000"/>
            </a:avLst>
          </a:prstGeom>
          <a:solidFill>
            <a:srgbClr val="5A5A5A"/>
          </a:solidFill>
          <a:ln w="9525">
            <a:solidFill>
              <a:srgbClr val="000000"/>
            </a:solidFill>
            <a:miter lim="800000"/>
            <a:headEnd/>
            <a:tailEnd/>
          </a:ln>
        </xdr:spPr>
      </xdr:sp>
    </xdr:grpSp>
    <xdr:clientData/>
  </xdr:twoCellAnchor>
  <xdr:twoCellAnchor>
    <xdr:from>
      <xdr:col>1</xdr:col>
      <xdr:colOff>126595</xdr:colOff>
      <xdr:row>76</xdr:row>
      <xdr:rowOff>81915</xdr:rowOff>
    </xdr:from>
    <xdr:to>
      <xdr:col>2</xdr:col>
      <xdr:colOff>11671</xdr:colOff>
      <xdr:row>78</xdr:row>
      <xdr:rowOff>161874</xdr:rowOff>
    </xdr:to>
    <xdr:sp macro="" textlink="">
      <xdr:nvSpPr>
        <xdr:cNvPr id="69642" name="Text Box 312">
          <a:extLst>
            <a:ext uri="{FF2B5EF4-FFF2-40B4-BE49-F238E27FC236}">
              <a16:creationId xmlns:a16="http://schemas.microsoft.com/office/drawing/2014/main" id="{00000000-0008-0000-0300-00000A100100}"/>
            </a:ext>
          </a:extLst>
        </xdr:cNvPr>
        <xdr:cNvSpPr txBox="1">
          <a:spLocks noChangeArrowheads="1"/>
        </xdr:cNvSpPr>
      </xdr:nvSpPr>
      <xdr:spPr bwMode="auto">
        <a:xfrm>
          <a:off x="362815" y="12982575"/>
          <a:ext cx="742085" cy="544390"/>
        </a:xfrm>
        <a:prstGeom prst="rect">
          <a:avLst/>
        </a:prstGeom>
        <a:noFill/>
        <a:ln w="9525">
          <a:noFill/>
          <a:miter lim="800000"/>
          <a:headEnd/>
          <a:tailEnd/>
        </a:ln>
      </xdr:spPr>
      <xdr:txBody>
        <a:bodyPr vertOverflow="clip" wrap="square" lIns="74295" tIns="8890" rIns="74295" bIns="8890" anchor="ctr" upright="1"/>
        <a:lstStyle/>
        <a:p>
          <a:pPr algn="l" rtl="0">
            <a:lnSpc>
              <a:spcPts val="9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デバッグ</a:t>
          </a: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9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9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シリアル</a:t>
          </a:r>
        </a:p>
      </xdr:txBody>
    </xdr:sp>
    <xdr:clientData/>
  </xdr:twoCellAnchor>
  <xdr:twoCellAnchor>
    <xdr:from>
      <xdr:col>4</xdr:col>
      <xdr:colOff>284133</xdr:colOff>
      <xdr:row>73</xdr:row>
      <xdr:rowOff>81915</xdr:rowOff>
    </xdr:from>
    <xdr:to>
      <xdr:col>4</xdr:col>
      <xdr:colOff>1142373</xdr:colOff>
      <xdr:row>74</xdr:row>
      <xdr:rowOff>162527</xdr:rowOff>
    </xdr:to>
    <xdr:sp macro="" textlink="">
      <xdr:nvSpPr>
        <xdr:cNvPr id="69641" name="Text Box 313">
          <a:extLst>
            <a:ext uri="{FF2B5EF4-FFF2-40B4-BE49-F238E27FC236}">
              <a16:creationId xmlns:a16="http://schemas.microsoft.com/office/drawing/2014/main" id="{00000000-0008-0000-0300-000009100100}"/>
            </a:ext>
          </a:extLst>
        </xdr:cNvPr>
        <xdr:cNvSpPr txBox="1">
          <a:spLocks noChangeArrowheads="1"/>
        </xdr:cNvSpPr>
      </xdr:nvSpPr>
      <xdr:spPr bwMode="auto">
        <a:xfrm>
          <a:off x="4214148" y="12258675"/>
          <a:ext cx="853152" cy="331470"/>
        </a:xfrm>
        <a:prstGeom prst="rect">
          <a:avLst/>
        </a:prstGeom>
        <a:noFill/>
        <a:ln w="9525">
          <a:noFill/>
          <a:miter lim="800000"/>
          <a:headEnd/>
          <a:tailEnd/>
        </a:ln>
      </xdr:spPr>
      <xdr:txBody>
        <a:bodyPr vertOverflow="clip" wrap="square" lIns="74295" tIns="8890" rIns="74295" bIns="8890" anchor="ctr" upright="1"/>
        <a:lstStyle/>
        <a:p>
          <a:pPr algn="l" rtl="0">
            <a:defRPr sz="1000"/>
          </a:pP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Ethernet</a:t>
          </a:r>
          <a:endPar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304800</xdr:colOff>
      <xdr:row>68</xdr:row>
      <xdr:rowOff>76200</xdr:rowOff>
    </xdr:from>
    <xdr:to>
      <xdr:col>4</xdr:col>
      <xdr:colOff>933450</xdr:colOff>
      <xdr:row>73</xdr:row>
      <xdr:rowOff>152400</xdr:rowOff>
    </xdr:to>
    <xdr:sp macro="" textlink="">
      <xdr:nvSpPr>
        <xdr:cNvPr id="325508" name="フリーフォーム 95">
          <a:extLst>
            <a:ext uri="{FF2B5EF4-FFF2-40B4-BE49-F238E27FC236}">
              <a16:creationId xmlns:a16="http://schemas.microsoft.com/office/drawing/2014/main" id="{00000000-0008-0000-0300-000084F70400}"/>
            </a:ext>
          </a:extLst>
        </xdr:cNvPr>
        <xdr:cNvSpPr>
          <a:spLocks/>
        </xdr:cNvSpPr>
      </xdr:nvSpPr>
      <xdr:spPr bwMode="auto">
        <a:xfrm>
          <a:off x="4324350" y="17468850"/>
          <a:ext cx="628650" cy="1266825"/>
        </a:xfrm>
        <a:custGeom>
          <a:avLst/>
          <a:gdLst>
            <a:gd name="T0" fmla="*/ 0 w 578827"/>
            <a:gd name="T1" fmla="*/ 2147483646 h 923192"/>
            <a:gd name="T2" fmla="*/ 56171175 w 578827"/>
            <a:gd name="T3" fmla="*/ 2147483646 h 923192"/>
            <a:gd name="T4" fmla="*/ 61677604 w 578827"/>
            <a:gd name="T5" fmla="*/ 2147483646 h 923192"/>
            <a:gd name="T6" fmla="*/ 87010105 w 578827"/>
            <a:gd name="T7" fmla="*/ 0 h 923192"/>
            <a:gd name="T8" fmla="*/ 0 60000 65536"/>
            <a:gd name="T9" fmla="*/ 0 60000 65536"/>
            <a:gd name="T10" fmla="*/ 0 60000 65536"/>
            <a:gd name="T11" fmla="*/ 0 60000 65536"/>
            <a:gd name="T12" fmla="*/ 0 w 578827"/>
            <a:gd name="T13" fmla="*/ 0 h 923192"/>
            <a:gd name="T14" fmla="*/ 578827 w 578827"/>
            <a:gd name="T15" fmla="*/ 923192 h 923192"/>
          </a:gdLst>
          <a:ahLst/>
          <a:cxnLst>
            <a:cxn ang="T8">
              <a:pos x="T0" y="T1"/>
            </a:cxn>
            <a:cxn ang="T9">
              <a:pos x="T2" y="T3"/>
            </a:cxn>
            <a:cxn ang="T10">
              <a:pos x="T4" y="T5"/>
            </a:cxn>
            <a:cxn ang="T11">
              <a:pos x="T6" y="T7"/>
            </a:cxn>
          </a:cxnLst>
          <a:rect l="T12" t="T13" r="T14" b="T15"/>
          <a:pathLst>
            <a:path w="578827" h="923192">
              <a:moveTo>
                <a:pt x="0" y="923192"/>
              </a:moveTo>
              <a:cubicBezTo>
                <a:pt x="152644" y="838932"/>
                <a:pt x="305289" y="754673"/>
                <a:pt x="373673" y="637442"/>
              </a:cubicBezTo>
              <a:cubicBezTo>
                <a:pt x="442058" y="520211"/>
                <a:pt x="376115" y="326047"/>
                <a:pt x="410307" y="219807"/>
              </a:cubicBezTo>
              <a:cubicBezTo>
                <a:pt x="444499" y="113567"/>
                <a:pt x="511663" y="56783"/>
                <a:pt x="578827" y="0"/>
              </a:cubicBezTo>
            </a:path>
          </a:pathLst>
        </a:custGeom>
        <a:solidFill>
          <a:srgbClr val="FFFFFF"/>
        </a:solidFill>
        <a:ln w="12700" cap="flat" cmpd="sng" algn="ctr">
          <a:solidFill>
            <a:srgbClr val="000000"/>
          </a:solidFill>
          <a:prstDash val="solid"/>
          <a:round/>
          <a:headEnd type="none" w="med" len="med"/>
          <a:tailEnd type="none" w="med" len="med"/>
        </a:ln>
      </xdr:spPr>
    </xdr:sp>
    <xdr:clientData/>
  </xdr:twoCellAnchor>
  <xdr:twoCellAnchor>
    <xdr:from>
      <xdr:col>3</xdr:col>
      <xdr:colOff>203835</xdr:colOff>
      <xdr:row>70</xdr:row>
      <xdr:rowOff>165735</xdr:rowOff>
    </xdr:from>
    <xdr:to>
      <xdr:col>4</xdr:col>
      <xdr:colOff>724919</xdr:colOff>
      <xdr:row>71</xdr:row>
      <xdr:rowOff>165351</xdr:rowOff>
    </xdr:to>
    <xdr:sp macro="" textlink="">
      <xdr:nvSpPr>
        <xdr:cNvPr id="69685" name="Text Box 265">
          <a:extLst>
            <a:ext uri="{FF2B5EF4-FFF2-40B4-BE49-F238E27FC236}">
              <a16:creationId xmlns:a16="http://schemas.microsoft.com/office/drawing/2014/main" id="{00000000-0008-0000-0300-000035100100}"/>
            </a:ext>
          </a:extLst>
        </xdr:cNvPr>
        <xdr:cNvSpPr txBox="1">
          <a:spLocks noChangeArrowheads="1"/>
        </xdr:cNvSpPr>
      </xdr:nvSpPr>
      <xdr:spPr bwMode="auto">
        <a:xfrm>
          <a:off x="3505200" y="11618595"/>
          <a:ext cx="1153967" cy="237741"/>
        </a:xfrm>
        <a:prstGeom prst="rect">
          <a:avLst/>
        </a:prstGeom>
        <a:noFill/>
        <a:ln>
          <a:noFill/>
        </a:ln>
      </xdr:spPr>
      <xdr:txBody>
        <a:bodyPr wrap="none" lIns="91440" tIns="45720" rIns="91440" bIns="45720" anchor="t" upright="1">
          <a:no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Ethernet Cable</a:t>
          </a:r>
        </a:p>
      </xdr:txBody>
    </xdr:sp>
    <xdr:clientData/>
  </xdr:twoCellAnchor>
  <xdr:twoCellAnchor>
    <xdr:from>
      <xdr:col>1</xdr:col>
      <xdr:colOff>266700</xdr:colOff>
      <xdr:row>75</xdr:row>
      <xdr:rowOff>152400</xdr:rowOff>
    </xdr:from>
    <xdr:to>
      <xdr:col>6</xdr:col>
      <xdr:colOff>142875</xdr:colOff>
      <xdr:row>83</xdr:row>
      <xdr:rowOff>114300</xdr:rowOff>
    </xdr:to>
    <xdr:sp macro="" textlink="">
      <xdr:nvSpPr>
        <xdr:cNvPr id="325510" name="フリーフォーム 93">
          <a:extLst>
            <a:ext uri="{FF2B5EF4-FFF2-40B4-BE49-F238E27FC236}">
              <a16:creationId xmlns:a16="http://schemas.microsoft.com/office/drawing/2014/main" id="{00000000-0008-0000-0300-000086F70400}"/>
            </a:ext>
          </a:extLst>
        </xdr:cNvPr>
        <xdr:cNvSpPr>
          <a:spLocks/>
        </xdr:cNvSpPr>
      </xdr:nvSpPr>
      <xdr:spPr bwMode="auto">
        <a:xfrm>
          <a:off x="485775" y="19211925"/>
          <a:ext cx="7696200" cy="1866900"/>
        </a:xfrm>
        <a:custGeom>
          <a:avLst/>
          <a:gdLst>
            <a:gd name="T0" fmla="*/ 2147483646 w 4537807"/>
            <a:gd name="T1" fmla="*/ 2147483646 h 1318845"/>
            <a:gd name="T2" fmla="*/ 2147483646 w 4537807"/>
            <a:gd name="T3" fmla="*/ 2147483646 h 1318845"/>
            <a:gd name="T4" fmla="*/ 2147483646 w 4537807"/>
            <a:gd name="T5" fmla="*/ 2147483646 h 1318845"/>
            <a:gd name="T6" fmla="*/ 2147483646 w 4537807"/>
            <a:gd name="T7" fmla="*/ 2147483646 h 1318845"/>
            <a:gd name="T8" fmla="*/ 2147483646 w 4537807"/>
            <a:gd name="T9" fmla="*/ 2147483646 h 1318845"/>
            <a:gd name="T10" fmla="*/ 2147483646 w 4537807"/>
            <a:gd name="T11" fmla="*/ 2147483646 h 1318845"/>
            <a:gd name="T12" fmla="*/ 0 60000 65536"/>
            <a:gd name="T13" fmla="*/ 0 60000 65536"/>
            <a:gd name="T14" fmla="*/ 0 60000 65536"/>
            <a:gd name="T15" fmla="*/ 0 60000 65536"/>
            <a:gd name="T16" fmla="*/ 0 60000 65536"/>
            <a:gd name="T17" fmla="*/ 0 60000 65536"/>
            <a:gd name="T18" fmla="*/ 0 w 4537807"/>
            <a:gd name="T19" fmla="*/ 0 h 1318845"/>
            <a:gd name="T20" fmla="*/ 4537807 w 4537807"/>
            <a:gd name="T21" fmla="*/ 1318845 h 1318845"/>
          </a:gdLst>
          <a:ahLst/>
          <a:cxnLst>
            <a:cxn ang="T12">
              <a:pos x="T0" y="T1"/>
            </a:cxn>
            <a:cxn ang="T13">
              <a:pos x="T2" y="T3"/>
            </a:cxn>
            <a:cxn ang="T14">
              <a:pos x="T4" y="T5"/>
            </a:cxn>
            <a:cxn ang="T15">
              <a:pos x="T6" y="T7"/>
            </a:cxn>
            <a:cxn ang="T16">
              <a:pos x="T8" y="T9"/>
            </a:cxn>
            <a:cxn ang="T17">
              <a:pos x="T10" y="T11"/>
            </a:cxn>
          </a:cxnLst>
          <a:rect l="T18" t="T19" r="T20" b="T21"/>
          <a:pathLst>
            <a:path w="4537807" h="1318845">
              <a:moveTo>
                <a:pt x="368788" y="473807"/>
              </a:moveTo>
              <a:cubicBezTo>
                <a:pt x="240567" y="507388"/>
                <a:pt x="112346" y="540970"/>
                <a:pt x="112346" y="678960"/>
              </a:cubicBezTo>
              <a:cubicBezTo>
                <a:pt x="112346" y="816950"/>
                <a:pt x="0" y="1284653"/>
                <a:pt x="368788" y="1301749"/>
              </a:cubicBezTo>
              <a:cubicBezTo>
                <a:pt x="737576" y="1318845"/>
                <a:pt x="1904999" y="981806"/>
                <a:pt x="2325076" y="781537"/>
              </a:cubicBezTo>
              <a:cubicBezTo>
                <a:pt x="2745153" y="581268"/>
                <a:pt x="2520461" y="200269"/>
                <a:pt x="2889249" y="100134"/>
              </a:cubicBezTo>
              <a:cubicBezTo>
                <a:pt x="3258038" y="0"/>
                <a:pt x="3897922" y="90365"/>
                <a:pt x="4537807" y="180730"/>
              </a:cubicBezTo>
            </a:path>
          </a:pathLst>
        </a:custGeom>
        <a:noFill/>
        <a:ln w="12700" cap="flat" cmpd="sng" algn="ctr">
          <a:solidFill>
            <a:srgbClr val="000000"/>
          </a:solidFill>
          <a:prstDash val="solid"/>
          <a:round/>
          <a:headEnd type="none" w="med" len="med"/>
          <a:tailEnd type="none" w="med" len="me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293370</xdr:colOff>
      <xdr:row>66</xdr:row>
      <xdr:rowOff>45720</xdr:rowOff>
    </xdr:from>
    <xdr:to>
      <xdr:col>5</xdr:col>
      <xdr:colOff>590568</xdr:colOff>
      <xdr:row>73</xdr:row>
      <xdr:rowOff>207645</xdr:rowOff>
    </xdr:to>
    <xdr:sp macro="" textlink="">
      <xdr:nvSpPr>
        <xdr:cNvPr id="3" name="テキスト ボックス 2">
          <a:extLst>
            <a:ext uri="{FF2B5EF4-FFF2-40B4-BE49-F238E27FC236}">
              <a16:creationId xmlns:a16="http://schemas.microsoft.com/office/drawing/2014/main" id="{00000000-0008-0000-0400-000003000000}"/>
            </a:ext>
          </a:extLst>
        </xdr:cNvPr>
        <xdr:cNvSpPr txBox="1"/>
      </xdr:nvSpPr>
      <xdr:spPr>
        <a:xfrm>
          <a:off x="462915" y="11612880"/>
          <a:ext cx="2737485" cy="1699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t>-- </a:t>
          </a:r>
          <a:r>
            <a:rPr kumimoji="1" lang="ja-JP" altLang="en-US" sz="1000"/>
            <a:t>実行結果例 </a:t>
          </a:r>
          <a:r>
            <a:rPr kumimoji="1" lang="en-US" altLang="ja-JP" sz="1000"/>
            <a:t>--</a:t>
          </a:r>
        </a:p>
        <a:p>
          <a:r>
            <a:rPr kumimoji="1" lang="en-US" altLang="ja-JP" sz="1000"/>
            <a:t>&gt; tt media</a:t>
          </a:r>
        </a:p>
        <a:p>
          <a:r>
            <a:rPr kumimoji="1" lang="en-US" altLang="ja-JP" sz="1000"/>
            <a:t>## media list ##</a:t>
          </a:r>
        </a:p>
        <a:p>
          <a:r>
            <a:rPr kumimoji="1" lang="en-US" altLang="ja-JP" sz="1000"/>
            <a:t> 0 :  /dev/media0       , /soc/video@e6ef0000</a:t>
          </a:r>
        </a:p>
        <a:p>
          <a:r>
            <a:rPr kumimoji="1" lang="en-US" altLang="ja-JP" sz="1000"/>
            <a:t> 1 :  /dev/media1       , fe920000.vsp</a:t>
          </a:r>
        </a:p>
        <a:p>
          <a:r>
            <a:rPr kumimoji="1" lang="en-US" altLang="ja-JP" sz="1000"/>
            <a:t> 2 :  /dev/media2       , fe960000.vsp</a:t>
          </a:r>
        </a:p>
        <a:p>
          <a:r>
            <a:rPr kumimoji="1" lang="en-US" altLang="ja-JP" sz="1000"/>
            <a:t> 3 :  /dev/media3       , fe9a0000.vsp</a:t>
          </a:r>
        </a:p>
        <a:p>
          <a:r>
            <a:rPr kumimoji="1" lang="en-US" altLang="ja-JP" sz="1000"/>
            <a:t> 4 :  /dev/media4       , fe9b0000.vsp</a:t>
          </a:r>
        </a:p>
        <a:p>
          <a:r>
            <a:rPr kumimoji="1" lang="en-US" altLang="ja-JP" sz="1000"/>
            <a:t> 5 :  /dev/media5       , fe9c0000.vsp</a:t>
          </a:r>
          <a:endParaRPr kumimoji="1" lang="ja-JP" altLang="en-US" sz="1000"/>
        </a:p>
      </xdr:txBody>
    </xdr:sp>
    <xdr:clientData/>
  </xdr:twoCellAnchor>
  <xdr:twoCellAnchor>
    <xdr:from>
      <xdr:col>1</xdr:col>
      <xdr:colOff>285750</xdr:colOff>
      <xdr:row>78</xdr:row>
      <xdr:rowOff>38100</xdr:rowOff>
    </xdr:from>
    <xdr:to>
      <xdr:col>5</xdr:col>
      <xdr:colOff>213388</xdr:colOff>
      <xdr:row>96</xdr:row>
      <xdr:rowOff>45735</xdr:rowOff>
    </xdr:to>
    <xdr:sp macro="" textlink="">
      <xdr:nvSpPr>
        <xdr:cNvPr id="6" name="テキスト ボックス 5">
          <a:extLst>
            <a:ext uri="{FF2B5EF4-FFF2-40B4-BE49-F238E27FC236}">
              <a16:creationId xmlns:a16="http://schemas.microsoft.com/office/drawing/2014/main" id="{00000000-0008-0000-0400-000006000000}"/>
            </a:ext>
          </a:extLst>
        </xdr:cNvPr>
        <xdr:cNvSpPr txBox="1"/>
      </xdr:nvSpPr>
      <xdr:spPr>
        <a:xfrm>
          <a:off x="426720" y="9151620"/>
          <a:ext cx="2407920" cy="3992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t>-- </a:t>
          </a:r>
          <a:r>
            <a:rPr kumimoji="1" lang="ja-JP" altLang="en-US" sz="1000"/>
            <a:t>実行結果例 </a:t>
          </a:r>
          <a:r>
            <a:rPr kumimoji="1" lang="en-US" altLang="ja-JP" sz="1000"/>
            <a:t>--</a:t>
          </a:r>
        </a:p>
        <a:p>
          <a:r>
            <a:rPr kumimoji="1" lang="en-US" altLang="ja-JP" sz="1000"/>
            <a:t>&gt; tt media 1</a:t>
          </a:r>
        </a:p>
        <a:p>
          <a:endParaRPr kumimoji="1" lang="en-US" altLang="ja-JP" sz="1000"/>
        </a:p>
        <a:p>
          <a:r>
            <a:rPr kumimoji="1" lang="en-US" altLang="ja-JP" sz="1000"/>
            <a:t>driver name is [fe920000.vsp]</a:t>
          </a:r>
        </a:p>
        <a:p>
          <a:endParaRPr kumimoji="1" lang="en-US" altLang="ja-JP" sz="1000"/>
        </a:p>
        <a:p>
          <a:r>
            <a:rPr kumimoji="1" lang="en-US" altLang="ja-JP" sz="1000"/>
            <a:t>- dev rpf.0   = /dev/video8</a:t>
          </a:r>
        </a:p>
        <a:p>
          <a:r>
            <a:rPr kumimoji="1" lang="en-US" altLang="ja-JP" sz="1000"/>
            <a:t>- dev rpf.1   = /dev/video9</a:t>
          </a:r>
        </a:p>
        <a:p>
          <a:r>
            <a:rPr kumimoji="1" lang="en-US" altLang="ja-JP" sz="1000"/>
            <a:t>- dev rpf.2   = /dev/video10</a:t>
          </a:r>
        </a:p>
        <a:p>
          <a:r>
            <a:rPr kumimoji="1" lang="en-US" altLang="ja-JP" sz="1000"/>
            <a:t>- dev rpf.3   = /dev/video11</a:t>
          </a:r>
        </a:p>
        <a:p>
          <a:r>
            <a:rPr kumimoji="1" lang="en-US" altLang="ja-JP" sz="1000"/>
            <a:t>- dev rpf.4   = /dev/video12</a:t>
          </a:r>
        </a:p>
        <a:p>
          <a:r>
            <a:rPr kumimoji="1" lang="en-US" altLang="ja-JP" sz="1000"/>
            <a:t>- dev wpf.0   = /dev/video13</a:t>
          </a:r>
        </a:p>
        <a:p>
          <a:endParaRPr kumimoji="1" lang="en-US" altLang="ja-JP" sz="1000"/>
        </a:p>
        <a:p>
          <a:r>
            <a:rPr kumimoji="1" lang="en-US" altLang="ja-JP" sz="1000"/>
            <a:t>- bru   = /dev/v4l-subdev4</a:t>
          </a:r>
        </a:p>
        <a:p>
          <a:r>
            <a:rPr kumimoji="1" lang="en-US" altLang="ja-JP" sz="1000"/>
            <a:t>- lut   = /dev/v4l-subdev5</a:t>
          </a:r>
        </a:p>
        <a:p>
          <a:r>
            <a:rPr kumimoji="1" lang="en-US" altLang="ja-JP" sz="1000"/>
            <a:t>- clu   = /dev/v4l-subdev6</a:t>
          </a:r>
        </a:p>
        <a:p>
          <a:r>
            <a:rPr kumimoji="1" lang="en-US" altLang="ja-JP" sz="1000"/>
            <a:t>- hgo   = /dev/v4l-subdev7</a:t>
          </a:r>
        </a:p>
        <a:p>
          <a:r>
            <a:rPr kumimoji="1" lang="en-US" altLang="ja-JP" sz="1000"/>
            <a:t>- rpf.0 = /dev/v4l-subdev8</a:t>
          </a:r>
        </a:p>
        <a:p>
          <a:r>
            <a:rPr kumimoji="1" lang="en-US" altLang="ja-JP" sz="1000"/>
            <a:t>- rpf.1 = /dev/v4l-subdev9</a:t>
          </a:r>
        </a:p>
        <a:p>
          <a:r>
            <a:rPr kumimoji="1" lang="en-US" altLang="ja-JP" sz="1000"/>
            <a:t>- rpf.2 = /dev/v4l-subdev10</a:t>
          </a:r>
        </a:p>
        <a:p>
          <a:r>
            <a:rPr kumimoji="1" lang="en-US" altLang="ja-JP" sz="1000"/>
            <a:t>- rpf.3 = /dev/v4l-subdev11</a:t>
          </a:r>
        </a:p>
        <a:p>
          <a:r>
            <a:rPr kumimoji="1" lang="en-US" altLang="ja-JP" sz="1000"/>
            <a:t>- rpf.4 = /dev/v4l-subdev12</a:t>
          </a:r>
        </a:p>
        <a:p>
          <a:r>
            <a:rPr kumimoji="1" lang="en-US" altLang="ja-JP" sz="1000"/>
            <a:t>- wpf.0 = /dev/v4l-subdev13</a:t>
          </a:r>
        </a:p>
        <a:p>
          <a:endParaRPr kumimoji="1" lang="en-US" altLang="ja-JP" sz="1000"/>
        </a:p>
        <a:p>
          <a:r>
            <a:rPr kumimoji="1" lang="en-US" altLang="ja-JP" sz="1000"/>
            <a:t>## change media ##</a:t>
          </a:r>
        </a:p>
        <a:p>
          <a:r>
            <a:rPr kumimoji="1" lang="en-US" altLang="ja-JP" sz="1000"/>
            <a:t>  soc:vsp2@vspmvspb0  -&gt;  fe920000.vsp</a:t>
          </a:r>
          <a:endParaRPr kumimoji="1" lang="ja-JP" altLang="en-US" sz="1000"/>
        </a:p>
      </xdr:txBody>
    </xdr:sp>
    <xdr:clientData/>
  </xdr:twoCellAnchor>
  <mc:AlternateContent xmlns:mc="http://schemas.openxmlformats.org/markup-compatibility/2006">
    <mc:Choice xmlns:a14="http://schemas.microsoft.com/office/drawing/2010/main" Requires="a14">
      <xdr:twoCellAnchor editAs="oneCell">
        <xdr:from>
          <xdr:col>1</xdr:col>
          <xdr:colOff>266700</xdr:colOff>
          <xdr:row>46</xdr:row>
          <xdr:rowOff>50800</xdr:rowOff>
        </xdr:from>
        <xdr:to>
          <xdr:col>3</xdr:col>
          <xdr:colOff>317500</xdr:colOff>
          <xdr:row>48</xdr:row>
          <xdr:rowOff>165100</xdr:rowOff>
        </xdr:to>
        <xdr:sp macro="" textlink="">
          <xdr:nvSpPr>
            <xdr:cNvPr id="284217" name="Object 569" hidden="1">
              <a:extLst>
                <a:ext uri="{63B3BB69-23CF-44E3-9099-C40C66FF867C}">
                  <a14:compatExt spid="_x0000_s284217"/>
                </a:ext>
                <a:ext uri="{FF2B5EF4-FFF2-40B4-BE49-F238E27FC236}">
                  <a16:creationId xmlns:a16="http://schemas.microsoft.com/office/drawing/2014/main" id="{00000000-0008-0000-0400-0000395604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15</xdr:col>
      <xdr:colOff>285748</xdr:colOff>
      <xdr:row>84</xdr:row>
      <xdr:rowOff>27215</xdr:rowOff>
    </xdr:from>
    <xdr:to>
      <xdr:col>18</xdr:col>
      <xdr:colOff>163287</xdr:colOff>
      <xdr:row>85</xdr:row>
      <xdr:rowOff>1102179</xdr:rowOff>
    </xdr:to>
    <xdr:sp macro="" textlink="">
      <xdr:nvSpPr>
        <xdr:cNvPr id="3" name="吹き出し: 角を丸めた四角形 2">
          <a:extLst>
            <a:ext uri="{FF2B5EF4-FFF2-40B4-BE49-F238E27FC236}">
              <a16:creationId xmlns:a16="http://schemas.microsoft.com/office/drawing/2014/main" id="{00000000-0008-0000-0900-000003000000}"/>
            </a:ext>
          </a:extLst>
        </xdr:cNvPr>
        <xdr:cNvSpPr/>
      </xdr:nvSpPr>
      <xdr:spPr bwMode="auto">
        <a:xfrm>
          <a:off x="21390427" y="87031286"/>
          <a:ext cx="3796396" cy="3456214"/>
        </a:xfrm>
        <a:prstGeom prst="wedgeRoundRectCallout">
          <a:avLst>
            <a:gd name="adj1" fmla="val -40466"/>
            <a:gd name="adj2" fmla="val 57575"/>
            <a:gd name="adj3" fmla="val 16667"/>
          </a:avLst>
        </a:prstGeom>
        <a:solidFill>
          <a:srgbClr val="FFC000"/>
        </a:solidFill>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wrap="square" lIns="18288" tIns="0" rIns="0" bIns="0" rtlCol="0" anchor="ctr" upright="1"/>
        <a:lstStyle/>
        <a:p>
          <a:pPr algn="l"/>
          <a:r>
            <a:rPr kumimoji="1" lang="en-US" altLang="ja-JP" sz="1100"/>
            <a:t>R] 1.3.1.1	[ OK ]</a:t>
          </a:r>
        </a:p>
        <a:p>
          <a:pPr algn="l"/>
          <a:r>
            <a:rPr kumimoji="1" lang="en-US" altLang="ja-JP" sz="1100"/>
            <a:t>@@ ----------------------------------------------</a:t>
          </a:r>
        </a:p>
        <a:p>
          <a:pPr algn="l"/>
          <a:r>
            <a:rPr kumimoji="1" lang="en-US" altLang="ja-JP" sz="1100"/>
            <a:t>@@ UDS = 1.3.1.2</a:t>
          </a:r>
        </a:p>
        <a:p>
          <a:pPr algn="l"/>
          <a:r>
            <a:rPr kumimoji="1" lang="en-US" altLang="ja-JP" sz="1100"/>
            <a:t>@@ ----------------------------------------------</a:t>
          </a:r>
        </a:p>
        <a:p>
          <a:pPr algn="l"/>
          <a:r>
            <a:rPr kumimoji="1" lang="en-US" altLang="ja-JP" sz="1100"/>
            <a:t>device open = /dev/video14</a:t>
          </a:r>
        </a:p>
        <a:p>
          <a:pPr algn="l"/>
          <a:r>
            <a:rPr kumimoji="1" lang="en-US" altLang="ja-JP" sz="1100"/>
            <a:t>device open = /dev/video15</a:t>
          </a:r>
        </a:p>
        <a:p>
          <a:pPr algn="l"/>
          <a:r>
            <a:rPr kumimoji="1" lang="en-US" altLang="ja-JP" sz="1100"/>
            <a:t>### checksum error !! ####</a:t>
          </a:r>
        </a:p>
        <a:p>
          <a:pPr algn="l"/>
          <a:r>
            <a:rPr kumimoji="1" lang="en-US" altLang="ja-JP" sz="1100"/>
            <a:t>- master value = 0x3180dc00 ( 830528512 )</a:t>
          </a:r>
        </a:p>
        <a:p>
          <a:pPr algn="l"/>
          <a:r>
            <a:rPr kumimoji="1" lang="en-US" altLang="ja-JP" sz="1100"/>
            <a:t>-  calc  value = 0xbd6eb300 ( -1116818688 )</a:t>
          </a:r>
        </a:p>
        <a:p>
          <a:pPr algn="l"/>
          <a:r>
            <a:rPr kumimoji="1" lang="en-US" altLang="ja-JP" sz="1100"/>
            <a:t>## ERROR!! / errno = 0 (Success), file = usrCmd/csTotalTest/testUds.c, line = 174</a:t>
          </a:r>
        </a:p>
        <a:p>
          <a:pPr algn="l"/>
          <a:r>
            <a:rPr kumimoji="1" lang="en-US" altLang="ja-JP" sz="1100"/>
            <a:t>Output File = 1.3.1.2#128_128_ARGB32.argb</a:t>
          </a:r>
        </a:p>
        <a:p>
          <a:pPr algn="l"/>
          <a:r>
            <a:rPr kumimoji="1" lang="en-US" altLang="ja-JP" sz="1100"/>
            <a:t>[R] 1.3.1.2	[ ERROR !! ]( uds case 2 )</a:t>
          </a:r>
        </a:p>
        <a:p>
          <a:pPr algn="l"/>
          <a:r>
            <a:rPr kumimoji="1" lang="en-US" altLang="ja-JP" sz="1100"/>
            <a:t>## ERROR !! ##</a:t>
          </a: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19</xdr:col>
      <xdr:colOff>85725</xdr:colOff>
      <xdr:row>4</xdr:row>
      <xdr:rowOff>87630</xdr:rowOff>
    </xdr:from>
    <xdr:to>
      <xdr:col>33</xdr:col>
      <xdr:colOff>180821</xdr:colOff>
      <xdr:row>9</xdr:row>
      <xdr:rowOff>34035</xdr:rowOff>
    </xdr:to>
    <xdr:sp macro="" textlink="">
      <xdr:nvSpPr>
        <xdr:cNvPr id="2" name="円/楕円 1">
          <a:extLst>
            <a:ext uri="{FF2B5EF4-FFF2-40B4-BE49-F238E27FC236}">
              <a16:creationId xmlns:a16="http://schemas.microsoft.com/office/drawing/2014/main" id="{00000000-0008-0000-0E00-000002000000}"/>
            </a:ext>
          </a:extLst>
        </xdr:cNvPr>
        <xdr:cNvSpPr/>
      </xdr:nvSpPr>
      <xdr:spPr>
        <a:xfrm>
          <a:off x="3263265" y="773430"/>
          <a:ext cx="2426764" cy="80774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未初期化状態</a:t>
          </a:r>
        </a:p>
      </xdr:txBody>
    </xdr:sp>
    <xdr:clientData/>
  </xdr:twoCellAnchor>
  <xdr:twoCellAnchor>
    <xdr:from>
      <xdr:col>19</xdr:col>
      <xdr:colOff>85725</xdr:colOff>
      <xdr:row>16</xdr:row>
      <xdr:rowOff>0</xdr:rowOff>
    </xdr:from>
    <xdr:to>
      <xdr:col>33</xdr:col>
      <xdr:colOff>180821</xdr:colOff>
      <xdr:row>20</xdr:row>
      <xdr:rowOff>119898</xdr:rowOff>
    </xdr:to>
    <xdr:sp macro="" textlink="">
      <xdr:nvSpPr>
        <xdr:cNvPr id="3" name="円/楕円 2">
          <a:extLst>
            <a:ext uri="{FF2B5EF4-FFF2-40B4-BE49-F238E27FC236}">
              <a16:creationId xmlns:a16="http://schemas.microsoft.com/office/drawing/2014/main" id="{00000000-0008-0000-0E00-000003000000}"/>
            </a:ext>
          </a:extLst>
        </xdr:cNvPr>
        <xdr:cNvSpPr/>
      </xdr:nvSpPr>
      <xdr:spPr>
        <a:xfrm>
          <a:off x="3263265" y="2743200"/>
          <a:ext cx="2426764" cy="7999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バッファ初期化済み状態</a:t>
          </a:r>
        </a:p>
      </xdr:txBody>
    </xdr:sp>
    <xdr:clientData/>
  </xdr:twoCellAnchor>
  <xdr:twoCellAnchor>
    <xdr:from>
      <xdr:col>6</xdr:col>
      <xdr:colOff>0</xdr:colOff>
      <xdr:row>28</xdr:row>
      <xdr:rowOff>85725</xdr:rowOff>
    </xdr:from>
    <xdr:to>
      <xdr:col>20</xdr:col>
      <xdr:colOff>85792</xdr:colOff>
      <xdr:row>32</xdr:row>
      <xdr:rowOff>232486</xdr:rowOff>
    </xdr:to>
    <xdr:sp macro="" textlink="">
      <xdr:nvSpPr>
        <xdr:cNvPr id="4" name="円/楕円 3">
          <a:extLst>
            <a:ext uri="{FF2B5EF4-FFF2-40B4-BE49-F238E27FC236}">
              <a16:creationId xmlns:a16="http://schemas.microsoft.com/office/drawing/2014/main" id="{00000000-0008-0000-0E00-000004000000}"/>
            </a:ext>
          </a:extLst>
        </xdr:cNvPr>
        <xdr:cNvSpPr/>
      </xdr:nvSpPr>
      <xdr:spPr>
        <a:xfrm>
          <a:off x="1005840" y="4880610"/>
          <a:ext cx="2417483" cy="77344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バッファ登録済み状態</a:t>
          </a:r>
        </a:p>
      </xdr:txBody>
    </xdr:sp>
    <xdr:clientData/>
  </xdr:twoCellAnchor>
  <xdr:twoCellAnchor>
    <xdr:from>
      <xdr:col>34</xdr:col>
      <xdr:colOff>0</xdr:colOff>
      <xdr:row>28</xdr:row>
      <xdr:rowOff>85725</xdr:rowOff>
    </xdr:from>
    <xdr:to>
      <xdr:col>48</xdr:col>
      <xdr:colOff>127595</xdr:colOff>
      <xdr:row>32</xdr:row>
      <xdr:rowOff>232486</xdr:rowOff>
    </xdr:to>
    <xdr:sp macro="" textlink="">
      <xdr:nvSpPr>
        <xdr:cNvPr id="5" name="円/楕円 4">
          <a:extLst>
            <a:ext uri="{FF2B5EF4-FFF2-40B4-BE49-F238E27FC236}">
              <a16:creationId xmlns:a16="http://schemas.microsoft.com/office/drawing/2014/main" id="{00000000-0008-0000-0E00-000005000000}"/>
            </a:ext>
          </a:extLst>
        </xdr:cNvPr>
        <xdr:cNvSpPr/>
      </xdr:nvSpPr>
      <xdr:spPr>
        <a:xfrm>
          <a:off x="5699760" y="4880610"/>
          <a:ext cx="2440211" cy="77344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再生準備状態</a:t>
          </a:r>
        </a:p>
      </xdr:txBody>
    </xdr:sp>
    <xdr:clientData/>
  </xdr:twoCellAnchor>
  <xdr:twoCellAnchor>
    <xdr:from>
      <xdr:col>20</xdr:col>
      <xdr:colOff>0</xdr:colOff>
      <xdr:row>41</xdr:row>
      <xdr:rowOff>85725</xdr:rowOff>
    </xdr:from>
    <xdr:to>
      <xdr:col>34</xdr:col>
      <xdr:colOff>127701</xdr:colOff>
      <xdr:row>46</xdr:row>
      <xdr:rowOff>77</xdr:rowOff>
    </xdr:to>
    <xdr:sp macro="" textlink="">
      <xdr:nvSpPr>
        <xdr:cNvPr id="6" name="円/楕円 5">
          <a:extLst>
            <a:ext uri="{FF2B5EF4-FFF2-40B4-BE49-F238E27FC236}">
              <a16:creationId xmlns:a16="http://schemas.microsoft.com/office/drawing/2014/main" id="{00000000-0008-0000-0E00-000006000000}"/>
            </a:ext>
          </a:extLst>
        </xdr:cNvPr>
        <xdr:cNvSpPr/>
      </xdr:nvSpPr>
      <xdr:spPr>
        <a:xfrm>
          <a:off x="3352800" y="7105650"/>
          <a:ext cx="2440270" cy="77352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再生中</a:t>
          </a:r>
        </a:p>
      </xdr:txBody>
    </xdr:sp>
    <xdr:clientData/>
  </xdr:twoCellAnchor>
  <xdr:twoCellAnchor>
    <xdr:from>
      <xdr:col>24</xdr:col>
      <xdr:colOff>0</xdr:colOff>
      <xdr:row>10</xdr:row>
      <xdr:rowOff>0</xdr:rowOff>
    </xdr:from>
    <xdr:to>
      <xdr:col>24</xdr:col>
      <xdr:colOff>0</xdr:colOff>
      <xdr:row>15</xdr:row>
      <xdr:rowOff>0</xdr:rowOff>
    </xdr:to>
    <xdr:cxnSp macro="">
      <xdr:nvCxnSpPr>
        <xdr:cNvPr id="7" name="直線矢印コネクタ 6">
          <a:extLst>
            <a:ext uri="{FF2B5EF4-FFF2-40B4-BE49-F238E27FC236}">
              <a16:creationId xmlns:a16="http://schemas.microsoft.com/office/drawing/2014/main" id="{00000000-0008-0000-0E00-000007000000}"/>
            </a:ext>
          </a:extLst>
        </xdr:cNvPr>
        <xdr:cNvCxnSpPr/>
      </xdr:nvCxnSpPr>
      <xdr:spPr>
        <a:xfrm>
          <a:off x="4023360" y="1714500"/>
          <a:ext cx="0" cy="86106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0</xdr:colOff>
      <xdr:row>10</xdr:row>
      <xdr:rowOff>0</xdr:rowOff>
    </xdr:from>
    <xdr:to>
      <xdr:col>29</xdr:col>
      <xdr:colOff>0</xdr:colOff>
      <xdr:row>15</xdr:row>
      <xdr:rowOff>0</xdr:rowOff>
    </xdr:to>
    <xdr:cxnSp macro="">
      <xdr:nvCxnSpPr>
        <xdr:cNvPr id="8" name="直線矢印コネクタ 7">
          <a:extLst>
            <a:ext uri="{FF2B5EF4-FFF2-40B4-BE49-F238E27FC236}">
              <a16:creationId xmlns:a16="http://schemas.microsoft.com/office/drawing/2014/main" id="{00000000-0008-0000-0E00-000008000000}"/>
            </a:ext>
          </a:extLst>
        </xdr:cNvPr>
        <xdr:cNvCxnSpPr/>
      </xdr:nvCxnSpPr>
      <xdr:spPr>
        <a:xfrm flipV="1">
          <a:off x="4861560" y="1714500"/>
          <a:ext cx="0" cy="86106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20</xdr:row>
      <xdr:rowOff>0</xdr:rowOff>
    </xdr:from>
    <xdr:to>
      <xdr:col>20</xdr:col>
      <xdr:colOff>0</xdr:colOff>
      <xdr:row>28</xdr:row>
      <xdr:rowOff>0</xdr:rowOff>
    </xdr:to>
    <xdr:cxnSp macro="">
      <xdr:nvCxnSpPr>
        <xdr:cNvPr id="9" name="直線矢印コネクタ 8">
          <a:extLst>
            <a:ext uri="{FF2B5EF4-FFF2-40B4-BE49-F238E27FC236}">
              <a16:creationId xmlns:a16="http://schemas.microsoft.com/office/drawing/2014/main" id="{00000000-0008-0000-0E00-000009000000}"/>
            </a:ext>
          </a:extLst>
        </xdr:cNvPr>
        <xdr:cNvCxnSpPr/>
      </xdr:nvCxnSpPr>
      <xdr:spPr>
        <a:xfrm flipH="1">
          <a:off x="1844040" y="3429000"/>
          <a:ext cx="1508760" cy="13716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21</xdr:row>
      <xdr:rowOff>0</xdr:rowOff>
    </xdr:from>
    <xdr:to>
      <xdr:col>25</xdr:col>
      <xdr:colOff>0</xdr:colOff>
      <xdr:row>28</xdr:row>
      <xdr:rowOff>0</xdr:rowOff>
    </xdr:to>
    <xdr:cxnSp macro="">
      <xdr:nvCxnSpPr>
        <xdr:cNvPr id="10" name="直線矢印コネクタ 9">
          <a:extLst>
            <a:ext uri="{FF2B5EF4-FFF2-40B4-BE49-F238E27FC236}">
              <a16:creationId xmlns:a16="http://schemas.microsoft.com/office/drawing/2014/main" id="{00000000-0008-0000-0E00-00000A000000}"/>
            </a:ext>
          </a:extLst>
        </xdr:cNvPr>
        <xdr:cNvCxnSpPr/>
      </xdr:nvCxnSpPr>
      <xdr:spPr>
        <a:xfrm flipV="1">
          <a:off x="3017520" y="3604260"/>
          <a:ext cx="1173480" cy="11963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0</xdr:colOff>
      <xdr:row>20</xdr:row>
      <xdr:rowOff>0</xdr:rowOff>
    </xdr:from>
    <xdr:to>
      <xdr:col>43</xdr:col>
      <xdr:colOff>0</xdr:colOff>
      <xdr:row>28</xdr:row>
      <xdr:rowOff>0</xdr:rowOff>
    </xdr:to>
    <xdr:cxnSp macro="">
      <xdr:nvCxnSpPr>
        <xdr:cNvPr id="11" name="直線矢印コネクタ 10">
          <a:extLst>
            <a:ext uri="{FF2B5EF4-FFF2-40B4-BE49-F238E27FC236}">
              <a16:creationId xmlns:a16="http://schemas.microsoft.com/office/drawing/2014/main" id="{00000000-0008-0000-0E00-00000B000000}"/>
            </a:ext>
          </a:extLst>
        </xdr:cNvPr>
        <xdr:cNvCxnSpPr/>
      </xdr:nvCxnSpPr>
      <xdr:spPr>
        <a:xfrm>
          <a:off x="5699760" y="3429000"/>
          <a:ext cx="1508760" cy="13716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0</xdr:colOff>
      <xdr:row>21</xdr:row>
      <xdr:rowOff>0</xdr:rowOff>
    </xdr:from>
    <xdr:to>
      <xdr:col>37</xdr:col>
      <xdr:colOff>0</xdr:colOff>
      <xdr:row>28</xdr:row>
      <xdr:rowOff>0</xdr:rowOff>
    </xdr:to>
    <xdr:cxnSp macro="">
      <xdr:nvCxnSpPr>
        <xdr:cNvPr id="12" name="直線矢印コネクタ 11">
          <a:extLst>
            <a:ext uri="{FF2B5EF4-FFF2-40B4-BE49-F238E27FC236}">
              <a16:creationId xmlns:a16="http://schemas.microsoft.com/office/drawing/2014/main" id="{00000000-0008-0000-0E00-00000C000000}"/>
            </a:ext>
          </a:extLst>
        </xdr:cNvPr>
        <xdr:cNvCxnSpPr/>
      </xdr:nvCxnSpPr>
      <xdr:spPr>
        <a:xfrm flipH="1" flipV="1">
          <a:off x="4861560" y="3604260"/>
          <a:ext cx="1341120" cy="11963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34</xdr:row>
      <xdr:rowOff>0</xdr:rowOff>
    </xdr:from>
    <xdr:to>
      <xdr:col>19</xdr:col>
      <xdr:colOff>0</xdr:colOff>
      <xdr:row>43</xdr:row>
      <xdr:rowOff>0</xdr:rowOff>
    </xdr:to>
    <xdr:cxnSp macro="">
      <xdr:nvCxnSpPr>
        <xdr:cNvPr id="13" name="直線矢印コネクタ 12">
          <a:extLst>
            <a:ext uri="{FF2B5EF4-FFF2-40B4-BE49-F238E27FC236}">
              <a16:creationId xmlns:a16="http://schemas.microsoft.com/office/drawing/2014/main" id="{00000000-0008-0000-0E00-00000D000000}"/>
            </a:ext>
          </a:extLst>
        </xdr:cNvPr>
        <xdr:cNvCxnSpPr/>
      </xdr:nvCxnSpPr>
      <xdr:spPr>
        <a:xfrm>
          <a:off x="1676400" y="5829300"/>
          <a:ext cx="1508760" cy="15392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34</xdr:row>
      <xdr:rowOff>0</xdr:rowOff>
    </xdr:from>
    <xdr:to>
      <xdr:col>24</xdr:col>
      <xdr:colOff>0</xdr:colOff>
      <xdr:row>41</xdr:row>
      <xdr:rowOff>0</xdr:rowOff>
    </xdr:to>
    <xdr:cxnSp macro="">
      <xdr:nvCxnSpPr>
        <xdr:cNvPr id="14" name="直線矢印コネクタ 13">
          <a:extLst>
            <a:ext uri="{FF2B5EF4-FFF2-40B4-BE49-F238E27FC236}">
              <a16:creationId xmlns:a16="http://schemas.microsoft.com/office/drawing/2014/main" id="{00000000-0008-0000-0E00-00000E000000}"/>
            </a:ext>
          </a:extLst>
        </xdr:cNvPr>
        <xdr:cNvCxnSpPr/>
      </xdr:nvCxnSpPr>
      <xdr:spPr>
        <a:xfrm flipH="1" flipV="1">
          <a:off x="2849880" y="5829300"/>
          <a:ext cx="1173480" cy="11963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0</xdr:colOff>
      <xdr:row>34</xdr:row>
      <xdr:rowOff>0</xdr:rowOff>
    </xdr:from>
    <xdr:to>
      <xdr:col>45</xdr:col>
      <xdr:colOff>0</xdr:colOff>
      <xdr:row>43</xdr:row>
      <xdr:rowOff>0</xdr:rowOff>
    </xdr:to>
    <xdr:cxnSp macro="">
      <xdr:nvCxnSpPr>
        <xdr:cNvPr id="15" name="直線矢印コネクタ 14">
          <a:extLst>
            <a:ext uri="{FF2B5EF4-FFF2-40B4-BE49-F238E27FC236}">
              <a16:creationId xmlns:a16="http://schemas.microsoft.com/office/drawing/2014/main" id="{00000000-0008-0000-0E00-00000F000000}"/>
            </a:ext>
          </a:extLst>
        </xdr:cNvPr>
        <xdr:cNvCxnSpPr/>
      </xdr:nvCxnSpPr>
      <xdr:spPr>
        <a:xfrm flipH="1">
          <a:off x="6035040" y="5829300"/>
          <a:ext cx="1508760" cy="15392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0</xdr:colOff>
      <xdr:row>34</xdr:row>
      <xdr:rowOff>0</xdr:rowOff>
    </xdr:from>
    <xdr:to>
      <xdr:col>39</xdr:col>
      <xdr:colOff>0</xdr:colOff>
      <xdr:row>41</xdr:row>
      <xdr:rowOff>0</xdr:rowOff>
    </xdr:to>
    <xdr:cxnSp macro="">
      <xdr:nvCxnSpPr>
        <xdr:cNvPr id="16" name="直線矢印コネクタ 15">
          <a:extLst>
            <a:ext uri="{FF2B5EF4-FFF2-40B4-BE49-F238E27FC236}">
              <a16:creationId xmlns:a16="http://schemas.microsoft.com/office/drawing/2014/main" id="{00000000-0008-0000-0E00-000010000000}"/>
            </a:ext>
          </a:extLst>
        </xdr:cNvPr>
        <xdr:cNvCxnSpPr/>
      </xdr:nvCxnSpPr>
      <xdr:spPr>
        <a:xfrm flipV="1">
          <a:off x="5364480" y="5829300"/>
          <a:ext cx="1173480" cy="11963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11</xdr:row>
      <xdr:rowOff>0</xdr:rowOff>
    </xdr:from>
    <xdr:to>
      <xdr:col>23</xdr:col>
      <xdr:colOff>0</xdr:colOff>
      <xdr:row>13</xdr:row>
      <xdr:rowOff>114615</xdr:rowOff>
    </xdr:to>
    <xdr:sp macro="" textlink="">
      <xdr:nvSpPr>
        <xdr:cNvPr id="17" name="正方形/長方形 16">
          <a:extLst>
            <a:ext uri="{FF2B5EF4-FFF2-40B4-BE49-F238E27FC236}">
              <a16:creationId xmlns:a16="http://schemas.microsoft.com/office/drawing/2014/main" id="{00000000-0008-0000-0E00-000011000000}"/>
            </a:ext>
          </a:extLst>
        </xdr:cNvPr>
        <xdr:cNvSpPr/>
      </xdr:nvSpPr>
      <xdr:spPr>
        <a:xfrm>
          <a:off x="3017520" y="1889760"/>
          <a:ext cx="838200" cy="44760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REQBUF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30</xdr:col>
      <xdr:colOff>0</xdr:colOff>
      <xdr:row>11</xdr:row>
      <xdr:rowOff>0</xdr:rowOff>
    </xdr:from>
    <xdr:to>
      <xdr:col>37</xdr:col>
      <xdr:colOff>81893</xdr:colOff>
      <xdr:row>14</xdr:row>
      <xdr:rowOff>161984</xdr:rowOff>
    </xdr:to>
    <xdr:sp macro="" textlink="">
      <xdr:nvSpPr>
        <xdr:cNvPr id="18" name="正方形/長方形 17">
          <a:extLst>
            <a:ext uri="{FF2B5EF4-FFF2-40B4-BE49-F238E27FC236}">
              <a16:creationId xmlns:a16="http://schemas.microsoft.com/office/drawing/2014/main" id="{00000000-0008-0000-0E00-000012000000}"/>
            </a:ext>
          </a:extLst>
        </xdr:cNvPr>
        <xdr:cNvSpPr/>
      </xdr:nvSpPr>
      <xdr:spPr>
        <a:xfrm>
          <a:off x="5715000" y="2724150"/>
          <a:ext cx="1409700" cy="89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800"/>
            </a:lnSpc>
          </a:pP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REQBUF</a:t>
          </a:r>
        </a:p>
        <a:p>
          <a:pPr algn="ctr">
            <a:lnSpc>
              <a:spcPts val="1600"/>
            </a:lnSpc>
          </a:pP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解放</a:t>
          </a: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12</xdr:col>
      <xdr:colOff>0</xdr:colOff>
      <xdr:row>21</xdr:row>
      <xdr:rowOff>0</xdr:rowOff>
    </xdr:from>
    <xdr:to>
      <xdr:col>17</xdr:col>
      <xdr:colOff>0</xdr:colOff>
      <xdr:row>23</xdr:row>
      <xdr:rowOff>78414</xdr:rowOff>
    </xdr:to>
    <xdr:sp macro="" textlink="">
      <xdr:nvSpPr>
        <xdr:cNvPr id="19" name="正方形/長方形 18">
          <a:extLst>
            <a:ext uri="{FF2B5EF4-FFF2-40B4-BE49-F238E27FC236}">
              <a16:creationId xmlns:a16="http://schemas.microsoft.com/office/drawing/2014/main" id="{00000000-0008-0000-0E00-000013000000}"/>
            </a:ext>
          </a:extLst>
        </xdr:cNvPr>
        <xdr:cNvSpPr/>
      </xdr:nvSpPr>
      <xdr:spPr>
        <a:xfrm>
          <a:off x="2011680" y="3604260"/>
          <a:ext cx="838200" cy="4153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20</xdr:col>
      <xdr:colOff>0</xdr:colOff>
      <xdr:row>25</xdr:row>
      <xdr:rowOff>0</xdr:rowOff>
    </xdr:from>
    <xdr:to>
      <xdr:col>25</xdr:col>
      <xdr:colOff>0</xdr:colOff>
      <xdr:row>27</xdr:row>
      <xdr:rowOff>85817</xdr:rowOff>
    </xdr:to>
    <xdr:sp macro="" textlink="">
      <xdr:nvSpPr>
        <xdr:cNvPr id="20" name="正方形/長方形 19">
          <a:extLst>
            <a:ext uri="{FF2B5EF4-FFF2-40B4-BE49-F238E27FC236}">
              <a16:creationId xmlns:a16="http://schemas.microsoft.com/office/drawing/2014/main" id="{00000000-0008-0000-0E00-000014000000}"/>
            </a:ext>
          </a:extLst>
        </xdr:cNvPr>
        <xdr:cNvSpPr/>
      </xdr:nvSpPr>
      <xdr:spPr>
        <a:xfrm>
          <a:off x="3352800" y="4282440"/>
          <a:ext cx="838200" cy="42290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DQBUF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36</xdr:col>
      <xdr:colOff>8163</xdr:colOff>
      <xdr:row>20</xdr:row>
      <xdr:rowOff>120015</xdr:rowOff>
    </xdr:from>
    <xdr:to>
      <xdr:col>42</xdr:col>
      <xdr:colOff>129729</xdr:colOff>
      <xdr:row>22</xdr:row>
      <xdr:rowOff>159733</xdr:rowOff>
    </xdr:to>
    <xdr:sp macro="" textlink="">
      <xdr:nvSpPr>
        <xdr:cNvPr id="21" name="正方形/長方形 20">
          <a:extLst>
            <a:ext uri="{FF2B5EF4-FFF2-40B4-BE49-F238E27FC236}">
              <a16:creationId xmlns:a16="http://schemas.microsoft.com/office/drawing/2014/main" id="{00000000-0008-0000-0E00-000015000000}"/>
            </a:ext>
          </a:extLst>
        </xdr:cNvPr>
        <xdr:cNvSpPr/>
      </xdr:nvSpPr>
      <xdr:spPr>
        <a:xfrm>
          <a:off x="6857999" y="5019675"/>
          <a:ext cx="1285875" cy="5406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STREAMON</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27</xdr:col>
      <xdr:colOff>44087</xdr:colOff>
      <xdr:row>25</xdr:row>
      <xdr:rowOff>0</xdr:rowOff>
    </xdr:from>
    <xdr:to>
      <xdr:col>33</xdr:col>
      <xdr:colOff>186677</xdr:colOff>
      <xdr:row>27</xdr:row>
      <xdr:rowOff>85817</xdr:rowOff>
    </xdr:to>
    <xdr:sp macro="" textlink="">
      <xdr:nvSpPr>
        <xdr:cNvPr id="22" name="正方形/長方形 21">
          <a:extLst>
            <a:ext uri="{FF2B5EF4-FFF2-40B4-BE49-F238E27FC236}">
              <a16:creationId xmlns:a16="http://schemas.microsoft.com/office/drawing/2014/main" id="{00000000-0008-0000-0E00-000016000000}"/>
            </a:ext>
          </a:extLst>
        </xdr:cNvPr>
        <xdr:cNvSpPr/>
      </xdr:nvSpPr>
      <xdr:spPr>
        <a:xfrm>
          <a:off x="4441371" y="5638800"/>
          <a:ext cx="1110358" cy="5077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STREAMOFF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8</xdr:col>
      <xdr:colOff>85725</xdr:colOff>
      <xdr:row>38</xdr:row>
      <xdr:rowOff>0</xdr:rowOff>
    </xdr:from>
    <xdr:to>
      <xdr:col>15</xdr:col>
      <xdr:colOff>23</xdr:colOff>
      <xdr:row>40</xdr:row>
      <xdr:rowOff>83865</xdr:rowOff>
    </xdr:to>
    <xdr:sp macro="" textlink="">
      <xdr:nvSpPr>
        <xdr:cNvPr id="23" name="正方形/長方形 22">
          <a:extLst>
            <a:ext uri="{FF2B5EF4-FFF2-40B4-BE49-F238E27FC236}">
              <a16:creationId xmlns:a16="http://schemas.microsoft.com/office/drawing/2014/main" id="{00000000-0008-0000-0E00-000017000000}"/>
            </a:ext>
          </a:extLst>
        </xdr:cNvPr>
        <xdr:cNvSpPr/>
      </xdr:nvSpPr>
      <xdr:spPr>
        <a:xfrm>
          <a:off x="1619250" y="9277350"/>
          <a:ext cx="1238250" cy="57341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STREAMON</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20</xdr:col>
      <xdr:colOff>0</xdr:colOff>
      <xdr:row>34</xdr:row>
      <xdr:rowOff>0</xdr:rowOff>
    </xdr:from>
    <xdr:to>
      <xdr:col>26</xdr:col>
      <xdr:colOff>124710</xdr:colOff>
      <xdr:row>36</xdr:row>
      <xdr:rowOff>85706</xdr:rowOff>
    </xdr:to>
    <xdr:sp macro="" textlink="">
      <xdr:nvSpPr>
        <xdr:cNvPr id="24" name="正方形/長方形 23">
          <a:extLst>
            <a:ext uri="{FF2B5EF4-FFF2-40B4-BE49-F238E27FC236}">
              <a16:creationId xmlns:a16="http://schemas.microsoft.com/office/drawing/2014/main" id="{00000000-0008-0000-0E00-000018000000}"/>
            </a:ext>
          </a:extLst>
        </xdr:cNvPr>
        <xdr:cNvSpPr/>
      </xdr:nvSpPr>
      <xdr:spPr>
        <a:xfrm>
          <a:off x="3265714" y="7641771"/>
          <a:ext cx="1077686" cy="5262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STREAMOFF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0</xdr:colOff>
      <xdr:row>38</xdr:row>
      <xdr:rowOff>0</xdr:rowOff>
    </xdr:from>
    <xdr:to>
      <xdr:col>47</xdr:col>
      <xdr:colOff>0</xdr:colOff>
      <xdr:row>40</xdr:row>
      <xdr:rowOff>83865</xdr:rowOff>
    </xdr:to>
    <xdr:sp macro="" textlink="">
      <xdr:nvSpPr>
        <xdr:cNvPr id="25" name="正方形/長方形 24">
          <a:extLst>
            <a:ext uri="{FF2B5EF4-FFF2-40B4-BE49-F238E27FC236}">
              <a16:creationId xmlns:a16="http://schemas.microsoft.com/office/drawing/2014/main" id="{00000000-0008-0000-0E00-000019000000}"/>
            </a:ext>
          </a:extLst>
        </xdr:cNvPr>
        <xdr:cNvSpPr/>
      </xdr:nvSpPr>
      <xdr:spPr>
        <a:xfrm>
          <a:off x="7040880" y="6515100"/>
          <a:ext cx="838200" cy="4305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32</xdr:col>
      <xdr:colOff>0</xdr:colOff>
      <xdr:row>35</xdr:row>
      <xdr:rowOff>0</xdr:rowOff>
    </xdr:from>
    <xdr:to>
      <xdr:col>37</xdr:col>
      <xdr:colOff>0</xdr:colOff>
      <xdr:row>37</xdr:row>
      <xdr:rowOff>85896</xdr:rowOff>
    </xdr:to>
    <xdr:sp macro="" textlink="">
      <xdr:nvSpPr>
        <xdr:cNvPr id="26" name="正方形/長方形 25">
          <a:extLst>
            <a:ext uri="{FF2B5EF4-FFF2-40B4-BE49-F238E27FC236}">
              <a16:creationId xmlns:a16="http://schemas.microsoft.com/office/drawing/2014/main" id="{00000000-0008-0000-0E00-00001A000000}"/>
            </a:ext>
          </a:extLst>
        </xdr:cNvPr>
        <xdr:cNvSpPr/>
      </xdr:nvSpPr>
      <xdr:spPr>
        <a:xfrm>
          <a:off x="5364480" y="5996940"/>
          <a:ext cx="838200" cy="4229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DQBUF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17</xdr:col>
      <xdr:colOff>126154</xdr:colOff>
      <xdr:row>25</xdr:row>
      <xdr:rowOff>83820</xdr:rowOff>
    </xdr:from>
    <xdr:to>
      <xdr:col>21</xdr:col>
      <xdr:colOff>44726</xdr:colOff>
      <xdr:row>28</xdr:row>
      <xdr:rowOff>42910</xdr:rowOff>
    </xdr:to>
    <xdr:sp macro="" textlink="">
      <xdr:nvSpPr>
        <xdr:cNvPr id="27" name="禁止 26">
          <a:extLst>
            <a:ext uri="{FF2B5EF4-FFF2-40B4-BE49-F238E27FC236}">
              <a16:creationId xmlns:a16="http://schemas.microsoft.com/office/drawing/2014/main" id="{00000000-0008-0000-0E00-00001B000000}"/>
            </a:ext>
          </a:extLst>
        </xdr:cNvPr>
        <xdr:cNvSpPr/>
      </xdr:nvSpPr>
      <xdr:spPr bwMode="auto">
        <a:xfrm>
          <a:off x="3368464" y="6210300"/>
          <a:ext cx="676238" cy="680702"/>
        </a:xfrm>
        <a:prstGeom prst="noSmoking">
          <a:avLst>
            <a:gd name="adj" fmla="val 10243"/>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endParaRPr lang="ja-JP" altLang="en-US"/>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8.bin"/><Relationship Id="rId5" Type="http://schemas.openxmlformats.org/officeDocument/2006/relationships/image" Target="../media/image4.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people.seas.harvard.edu/~apw/stress/stress-1.0.4.tar.gz" TargetMode="External"/><Relationship Id="rId1" Type="http://schemas.openxmlformats.org/officeDocument/2006/relationships/hyperlink" Target="http://people.seas.harvard.edu/~apw/stres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4.bin"/><Relationship Id="rId5" Type="http://schemas.openxmlformats.org/officeDocument/2006/relationships/hyperlink" Target="https://github.com/renesas-rcar/u-boot.git%20%20v5.10/rcar-5.0.0.rc1" TargetMode="External"/><Relationship Id="rId4" Type="http://schemas.openxmlformats.org/officeDocument/2006/relationships/hyperlink" Target="https://github.com/renesas-rcar/linux-bsp.git&#12288;%20v5.10/rcar-5.0.0.rc4"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renesasgroup.sharepoint.com/:u:/r/sites/team_RCL-EX/Shared%20Documents/Gen3%20SW%20Maintenance/Prj_Output/LinuxBSP%20-%20Full%20Test/Test%20Logs/H3_ver3.0/H3_v4l2/BSPFullTest_FL-PT1_H3_No1838_V4l2_memleak_14-28_240127.log?csf=1&amp;web=1&amp;e=KFrRA2" TargetMode="External"/><Relationship Id="rId21" Type="http://schemas.openxmlformats.org/officeDocument/2006/relationships/hyperlink" Target="https://renesasgroup.sharepoint.com/:u:/r/sites/team_RCL-EX/Shared%20Documents/Gen3%20SW%20Maintenance/Prj_Output/LinuxBSP%20-%20Full%20Test/Test%20Logs/H3_ver3.0/H3_v4l2/BSPFullTest_FL-PT1_H3_No1838_V4l2_totaltest_240127.log?csf=1&amp;web=1&amp;e=BjlUKR" TargetMode="External"/><Relationship Id="rId42" Type="http://schemas.openxmlformats.org/officeDocument/2006/relationships/hyperlink" Target="https://renesasgroup.sharepoint.com/:u:/r/sites/team_RCL-EX/Shared%20Documents/Gen3%20SW%20Maintenance/Prj_Output/LinuxBSP%20-%20Full%20Test/Test%20Logs/H3e_ver3.0/H3e_V4l2/BSPFullTest_PT3_H3e_No1838_V4l2_WPF_compose_1-7_240108.log?csf=1&amp;web=1&amp;e=NpYohc" TargetMode="External"/><Relationship Id="rId47" Type="http://schemas.openxmlformats.org/officeDocument/2006/relationships/hyperlink" Target="https://renesasgroup.sharepoint.com/:u:/r/sites/team_RCL-EX/Shared%20Documents/Gen3%20SW%20Maintenance/Prj_Output/LinuxBSP%20-%20Full%20Test/Test%20Logs/H3e_ver3.0/H3e_V4l2/BSPFullTest_PT3_H3e_No1838_V4l2_use_case4_no13_240109.log?csf=1&amp;web=1&amp;e=QxYaIz" TargetMode="External"/><Relationship Id="rId63" Type="http://schemas.openxmlformats.org/officeDocument/2006/relationships/hyperlink" Target="https://renesasgroup.sharepoint.com/:u:/r/sites/team_RCL-EX/Shared%20Documents/Gen3%20SW%20Maintenance/Prj_Output/LinuxBSP%20-%20Full%20Test/Test%20Logs/M3e_ver3.0/M3e_v4l2/BSPFullTest_FL-PT1_M3e_No7043_V4l2_Use_case_4_14_28_240130.log?csf=1&amp;web=1&amp;e=PvdnTA" TargetMode="External"/><Relationship Id="rId68" Type="http://schemas.openxmlformats.org/officeDocument/2006/relationships/hyperlink" Target="https://renesasgroup.sharepoint.com/:u:/r/sites/team_RCL-EX/Shared%20Documents/Gen3%20SW%20Maintenance/Prj_Output/LinuxBSP%20-%20Full%20Test/Test%20Logs/E3_ver1.1/E3_V4L2/BSPFullTest_PT3_E3_No2432_V4l2_yuv_240207.log?csf=1&amp;web=1&amp;e=BmWYOL" TargetMode="External"/><Relationship Id="rId16" Type="http://schemas.openxmlformats.org/officeDocument/2006/relationships/hyperlink" Target="https://renesasgroup.sharepoint.com/:u:/r/sites/team_RCL-EX/Shared%20Documents/Gen3%20SW%20Maintenance/Prj_Output/LinuxBSP%20-%20Full%20Test/Test%20Logs/M3e_ver3.0/M3e_v4l2/BSPFullTest_PT3_V4l2_WPF_compose_1-7.log?csf=1&amp;web=1&amp;e=4hMBRS" TargetMode="External"/><Relationship Id="rId11" Type="http://schemas.openxmlformats.org/officeDocument/2006/relationships/hyperlink" Target="https://renesasgroup.sharepoint.com/:u:/r/sites/team_RCL-EX/Shared%20Documents/Gen3%20SW%20Maintenance/Prj_Output/LinuxBSP%20-%20Full%20Test/Test%20Logs/M3e_ver3.0/M3e_v4l2/BSPFullTest_PT3_V4l2_TotalTest.log?csf=1&amp;web=1&amp;e=VyTofR" TargetMode="External"/><Relationship Id="rId24" Type="http://schemas.openxmlformats.org/officeDocument/2006/relationships/hyperlink" Target="https://renesasgroup.sharepoint.com/:u:/r/sites/team_RCL-EX/Shared%20Documents/Gen3%20SW%20Maintenance/Prj_Output/LinuxBSP%20-%20Full%20Test/Test%20Logs/H3_ver3.0/H3_v4l2/BSPFullTest_FL-PT1_H3_No1838_V4l2_use_case4_13_240127.log?csf=1&amp;web=1&amp;e=oXA7by" TargetMode="External"/><Relationship Id="rId32" Type="http://schemas.openxmlformats.org/officeDocument/2006/relationships/hyperlink" Target="https://renesasgroup.sharepoint.com/:u:/r/sites/team_RCL-EX/Shared%20Documents/Gen3%20SW%20Maintenance/Prj_Output/LinuxBSP%20-%20Full%20Test/Test%20Logs/H3_ver3.0/H3_v4l2/BSPFullTest_FL-PT1_H3_No1838_V4l2_Processing_time_test_9_240127.log?csf=1&amp;web=1&amp;e=ImwZ8l" TargetMode="External"/><Relationship Id="rId37" Type="http://schemas.openxmlformats.org/officeDocument/2006/relationships/hyperlink" Target="https://renesasgroup.sharepoint.com/:u:/r/sites/team_RCL-EX/Shared%20Documents/Gen3%20SW%20Maintenance/Prj_Output/LinuxBSP%20-%20Full%20Test/Test%20Logs/H3e_ver3.0/H3e_V4l2/BSPFullTest_PT3_H3e_No1838_V4l2_iteration_and_memory_leak_12_240108.log?csf=1&amp;web=1&amp;e=vTVMS7" TargetMode="External"/><Relationship Id="rId40" Type="http://schemas.openxmlformats.org/officeDocument/2006/relationships/hyperlink" Target="https://renesasgroup.sharepoint.com/:u:/r/sites/team_RCL-EX/Shared%20Documents/Gen3%20SW%20Maintenance/Prj_Output/LinuxBSP%20-%20Full%20Test/Test%20Logs/H3e_ver3.0/H3e_V4l2/BSPFullTest_PT3_H3e_No1838_V4l2_State_transition_test_40_41_51_240108.log?csf=1&amp;web=1&amp;e=8Tbehh" TargetMode="External"/><Relationship Id="rId45" Type="http://schemas.openxmlformats.org/officeDocument/2006/relationships/hyperlink" Target="https://renesasgroup.sharepoint.com/:u:/r/sites/team_RCL-EX/Shared%20Documents/Gen3%20SW%20Maintenance/Prj_Output/LinuxBSP%20-%20Full%20Test/Test%20Logs/H3e_ver3.0/H3e_V4l2/BSPFullTest_PT3_H3e_No1838_V4l2_CPU_high_load_test_240108.log?csf=1&amp;web=1&amp;e=Lc9reZ" TargetMode="External"/><Relationship Id="rId53" Type="http://schemas.openxmlformats.org/officeDocument/2006/relationships/hyperlink" Target="https://renesasgroup.sharepoint.com/:u:/r/sites/team_RCL-EX/Shared%20Documents/Gen3%20SW%20Maintenance/Prj_Output/LinuxBSP%20-%20Full%20Test/Test%20Logs/M3Ne_ver1.1/M3Ne_V4l2/BSPFullTest_FL-PT1_M3Ne_No3070_V4l2_Repetition-test-and-memory-leak-test_1-4_8-11_240129.log?csf=1&amp;web=1&amp;e=DvYYZE" TargetMode="External"/><Relationship Id="rId58" Type="http://schemas.openxmlformats.org/officeDocument/2006/relationships/hyperlink" Target="https://renesasgroup.sharepoint.com/:u:/r/sites/team_RCL-EX/Shared%20Documents/Gen3%20SW%20Maintenance/Prj_Output/LinuxBSP%20-%20Full%20Test/Test%20Logs/M3Ne_ver1.1/M3Ne_V4l2/BSPFullTest_FL-PT1_M3Ne_No3070_V4l2_Forced_termination_test_240129.log?csf=1&amp;web=1&amp;e=WyrvMd" TargetMode="External"/><Relationship Id="rId66" Type="http://schemas.openxmlformats.org/officeDocument/2006/relationships/hyperlink" Target="https://renesasgroup.sharepoint.com/:u:/r/sites/team_RCL-EX/Shared%20Documents/Gen3%20SW%20Maintenance/Prj_Output/LinuxBSP%20-%20Full%20Test/Test%20Logs/E3_ver1.1/E3_V4L2/BSPFullTest_PT3_E3_No2432_V4l2_WPF_compose_240207.log?csf=1&amp;web=1&amp;e=XDwzGs" TargetMode="External"/><Relationship Id="rId74" Type="http://schemas.openxmlformats.org/officeDocument/2006/relationships/hyperlink" Target="https://renesasgroup.sharepoint.com/:u:/r/sites/team_RCL-EX/Shared%20Documents/Gen3%20SW%20Maintenance/Prj_Output/LinuxBSP%20-%20Full%20Test/Test%20Logs/E3_ver1.1/E3_V4L2/BSPFullTest_PT3_E3_No2432_V4l2_Processing_time_test_240207.log?csf=1&amp;web=1&amp;e=HMFlQY" TargetMode="External"/><Relationship Id="rId5" Type="http://schemas.openxmlformats.org/officeDocument/2006/relationships/hyperlink" Target="https://renesasgroup.sharepoint.com/:t:/r/sites/team_RCL-EX/Shared%20Documents/Gen3%20SW%20Maintenance/Prj_Output/BSP/UT/UT%20Result/One%20Pass%20Test/Log/32.v4l2/OnePass_v4l2_M3e_test_user_1_2_3_state_transition_.txt?csf=1&amp;web=1&amp;e=4cRyLt" TargetMode="External"/><Relationship Id="rId61" Type="http://schemas.openxmlformats.org/officeDocument/2006/relationships/hyperlink" Target="https://renesasgroup.sharepoint.com/:u:/r/sites/team_RCL-EX/Shared%20Documents/Gen3%20SW%20Maintenance/Prj_Output/LinuxBSP%20-%20Full%20Test/Test%20Logs/M3Ne_ver1.1/M3Ne_V4l2/BSPFullTest_FL-PT1_M3Ne_No3070_V4l2_Simultaneous_operation_test_240130.log?csf=1&amp;web=1&amp;e=j1NZgt" TargetMode="External"/><Relationship Id="rId19" Type="http://schemas.openxmlformats.org/officeDocument/2006/relationships/hyperlink" Target="https://renesasgroup.sharepoint.com/:u:/r/sites/team_RCL-EX/Shared%20Documents/Gen3%20SW%20Maintenance/Prj_Output/LinuxBSP%20-%20Full%20Test/Test%20Logs/M3e_ver3.0/M3e_v4l2/BSPFullTest_PT3_V4l2_use_case4_no13.log?csf=1&amp;web=1&amp;e=c7evfo" TargetMode="External"/><Relationship Id="rId14" Type="http://schemas.openxmlformats.org/officeDocument/2006/relationships/hyperlink" Target="https://renesasgroup.sharepoint.com/:u:/r/sites/team_RCL-EX/Shared%20Documents/Gen3%20SW%20Maintenance/Prj_Output/LinuxBSP%20-%20Full%20Test/Test%20Logs/M3e_ver3.0/M3e_v4l2/BSPFullTest_PT3_V4l2_CPU_high_load_test.log?csf=1&amp;web=1&amp;e=uv0byQ" TargetMode="External"/><Relationship Id="rId22" Type="http://schemas.openxmlformats.org/officeDocument/2006/relationships/hyperlink" Target="https://renesasgroup.sharepoint.com/:u:/r/sites/team_RCL-EX/Shared%20Documents/Gen3%20SW%20Maintenance/Prj_Output/LinuxBSP%20-%20Full%20Test/Test%20Logs/H3_ver3.0/H3_v4l2/BSPFullTest_FL-PT1_H3_No1838_V4l2_State_transition_test_40_41_51_240127.log?csf=1&amp;web=1&amp;e=aOZ2ya" TargetMode="External"/><Relationship Id="rId27" Type="http://schemas.openxmlformats.org/officeDocument/2006/relationships/hyperlink" Target="https://renesasgroup.sharepoint.com/:u:/r/sites/team_RCL-EX/Shared%20Documents/Gen3%20SW%20Maintenance/Prj_Output/LinuxBSP%20-%20Full%20Test/Test%20Logs/H3_ver3.0/H3_v4l2/BSPFullTest_FL-PT1_H3_No1838_V4l2_Repetition_test_and_memory_leak_test_12_240127.log?csf=1&amp;web=1&amp;e=ew0K4F" TargetMode="External"/><Relationship Id="rId30" Type="http://schemas.openxmlformats.org/officeDocument/2006/relationships/hyperlink" Target="https://renesasgroup.sharepoint.com/:u:/r/sites/team_RCL-EX/Shared%20Documents/Gen3%20SW%20Maintenance/Prj_Output/LinuxBSP%20-%20Full%20Test/Test%20Logs/H3_ver3.0/H3_v4l2/BSPFullTest_FL-PT1_H3_No1838_V4l2_CPU_high_load_test_240127.log?csf=1&amp;web=1&amp;e=uqG8t9" TargetMode="External"/><Relationship Id="rId35" Type="http://schemas.openxmlformats.org/officeDocument/2006/relationships/hyperlink" Target="https://renesasgroup.sharepoint.com/:u:/r/sites/team_RCL-EX/Shared%20Documents/Gen3%20SW%20Maintenance/Prj_Output/LinuxBSP%20-%20Full%20Test/Test%20Logs/H3e_ver3.0/H3e_V4l2/BSPFullTest_PT3_H3e_No1838_V4l2_TotalTest_240109.log?csf=1&amp;web=1&amp;e=aksJ4I" TargetMode="External"/><Relationship Id="rId43" Type="http://schemas.openxmlformats.org/officeDocument/2006/relationships/hyperlink" Target="https://renesasgroup.sharepoint.com/:u:/r/sites/team_RCL-EX/Shared%20Documents/Gen3%20SW%20Maintenance/Prj_Output/LinuxBSP%20-%20Full%20Test/Test%20Logs/H3e_ver3.0/H3e_V4l2/BSPFullTest_PT3_H3e_No1838_V4l2_Processing_time_no9_240109.log?csf=1&amp;web=1&amp;e=vHR7c1" TargetMode="External"/><Relationship Id="rId48" Type="http://schemas.openxmlformats.org/officeDocument/2006/relationships/hyperlink" Target="https://renesasgroup.sharepoint.com/:u:/r/sites/team_RCL-EX/Shared%20Documents/Gen3%20SW%20Maintenance/Prj_Output/LinuxBSP%20-%20Full%20Test/Test%20Logs/H3e_ver3.0/H3e_V4l2/BSPFullTest_PT3_H3e_No1838_V4l2_use_case4_no14-28_240109.log?csf=1&amp;web=1&amp;e=IBVeXS" TargetMode="External"/><Relationship Id="rId56" Type="http://schemas.openxmlformats.org/officeDocument/2006/relationships/hyperlink" Target="https://renesasgroup.sharepoint.com/:u:/r/sites/team_RCL-EX/Shared%20Documents/Gen3%20SW%20Maintenance/Prj_Output/LinuxBSP%20-%20Full%20Test/Test%20Logs/M3Ne_ver1.1/M3Ne_V4l2/BSPFullTest_FL-PT1_M3Ne_No3070_V4l2_wpf_240129.log?csf=1&amp;web=1&amp;e=UaikCR" TargetMode="External"/><Relationship Id="rId64" Type="http://schemas.openxmlformats.org/officeDocument/2006/relationships/hyperlink" Target="https://renesasgroup.sharepoint.com/:u:/r/sites/team_RCL-EX/Shared%20Documents/Gen3%20SW%20Maintenance/Prj_Output/LinuxBSP%20-%20Full%20Test/Test%20Logs/M3e_ver3.0/M3e_v4l2/BSPFullTest_FL-PT1_M3e_No3070_V4l2_memleak_240130.log?csf=1&amp;web=1&amp;e=La81Ez" TargetMode="External"/><Relationship Id="rId69" Type="http://schemas.openxmlformats.org/officeDocument/2006/relationships/hyperlink" Target="https://renesasgroup.sharepoint.com/:u:/r/sites/team_RCL-EX/Shared%20Documents/Gen3%20SW%20Maintenance/Prj_Output/LinuxBSP%20-%20Full%20Test/Test%20Logs/E3_ver1.1/E3_V4L2/BSPFullTest_PT3_E3_No2432_V4l2_Simultaneous-operation-test_240207.log?csf=1&amp;web=1&amp;e=ce84oy" TargetMode="External"/><Relationship Id="rId77" Type="http://schemas.openxmlformats.org/officeDocument/2006/relationships/hyperlink" Target="https://renesasgroup.sharepoint.com/:u:/r/sites/team_RCL-EX/Shared%20Documents/Gen3%20SW%20Maintenance/Prj_Output/LinuxBSP%20-%20Full%20Test/Test%20Logs/E3_ver1.1/E3_V4L2/BSPFullTest_PT3_E3_No2432_V4l2_Use-case-test4_14-28_240207.log?csf=1&amp;web=1&amp;e=ijUZIC" TargetMode="External"/><Relationship Id="rId8" Type="http://schemas.openxmlformats.org/officeDocument/2006/relationships/hyperlink" Target="https://renesasgroup.sharepoint.com/:u:/r/sites/team_RCL-EX/Shared%20Documents/Gen3%20SW%20Maintenance/Prj_Output/LinuxBSP%20-%20Full%20Test/Test%20Logs/M3e_ver3.0/M3e_v4l2/BSPFullTest_PT3_V4l2_iteration_and_memory_leak_12.log?csf=1&amp;web=1&amp;e=HhjrS7" TargetMode="External"/><Relationship Id="rId51" Type="http://schemas.openxmlformats.org/officeDocument/2006/relationships/hyperlink" Target="https://renesasgroup.sharepoint.com/:u:/r/sites/team_RCL-EX/Shared%20Documents/Gen3%20SW%20Maintenance/Prj_Output/LinuxBSP%20-%20Full%20Test/Test%20Logs/M3Ne_ver1.1/M3Ne_V4l2/BSPFullTest_FL-PT1_M3Ne_No3070_V4l2_Use_case_4_no13_240129.log?csf=1&amp;web=1&amp;e=SY2XoK" TargetMode="External"/><Relationship Id="rId72" Type="http://schemas.openxmlformats.org/officeDocument/2006/relationships/hyperlink" Target="https://renesasgroup.sharepoint.com/:u:/r/sites/team_RCL-EX/Shared%20Documents/Gen3%20SW%20Maintenance/Prj_Output/LinuxBSP%20-%20Full%20Test/Test%20Logs/E3_ver1.1/E3_V4L2/BSPFullTest_PT3_E3_No2432_V4l2_Repetition-test-and-memory-leak-test_12_240207.log?csf=1&amp;web=1&amp;e=GiGsrB" TargetMode="External"/><Relationship Id="rId3" Type="http://schemas.openxmlformats.org/officeDocument/2006/relationships/hyperlink" Target="../../../../../../LinuxBSP%20-%20Full%20Test/Test%20Report/v4l2/OnePass_v4l2_M3e_force_terminate_1_to_8" TargetMode="External"/><Relationship Id="rId12" Type="http://schemas.openxmlformats.org/officeDocument/2006/relationships/hyperlink" Target="https://renesasgroup.sharepoint.com/:u:/r/sites/team_RCL-EX/Shared%20Documents/Gen3%20SW%20Maintenance/Prj_Output/LinuxBSP%20-%20Full%20Test/Test%20Logs/M3e_ver3.0/M3e_v4l2/BSPFullTest_PT3_V4l2_iteration_and_memory_leak_1_11.log?csf=1&amp;web=1&amp;e=cydVE6" TargetMode="External"/><Relationship Id="rId17" Type="http://schemas.openxmlformats.org/officeDocument/2006/relationships/hyperlink" Target="https://renesasgroup.sharepoint.com/:u:/r/sites/team_RCL-EX/Shared%20Documents/Gen3%20SW%20Maintenance/Prj_Output/LinuxBSP%20-%20Full%20Test/Test%20Logs/M3e_ver3.0/M3e_v4l2/BSPFullTest_PT3_V4l2_YVU_format_1_to_6.log?csf=1&amp;web=1&amp;e=l89w5B" TargetMode="External"/><Relationship Id="rId25" Type="http://schemas.openxmlformats.org/officeDocument/2006/relationships/hyperlink" Target="https://renesasgroup.sharepoint.com/:t:/r/sites/team_RCL-EX/Shared%20Documents/Gen3%20SW%20Maintenance/Prj_Output/LinuxBSP%20-%20Full%20Test/Test%20Logs/H3_ver3.0/H3_v4l2/BSPFullTest_FL-PT1_H3_No1838_V4l2_use_case4_14-28_240127.txt?csf=1&amp;web=1&amp;e=Arkj7v" TargetMode="External"/><Relationship Id="rId33" Type="http://schemas.openxmlformats.org/officeDocument/2006/relationships/hyperlink" Target="https://renesasgroup.sharepoint.com/:u:/r/sites/team_RCL-EX/Shared%20Documents/Gen3%20SW%20Maintenance/Prj_Output/LinuxBSP%20-%20Full%20Test/Test%20Logs/H3_ver3.0/H3_v4l2/BSPFullTest_FL-PT1_H3_No1838_V4l2_WPF_compose_240127.log?csf=1&amp;web=1&amp;e=k17JZP" TargetMode="External"/><Relationship Id="rId38" Type="http://schemas.openxmlformats.org/officeDocument/2006/relationships/hyperlink" Target="https://renesasgroup.sharepoint.com/:u:/r/sites/team_RCL-EX/Shared%20Documents/Gen3%20SW%20Maintenance/Prj_Output/LinuxBSP%20-%20Full%20Test/Test%20Logs/H3e_ver3.0/H3e_V4l2/BSPFullTest_PT3_H3e_No1838_V4l2_iteration_and_memory_leak_1-4_8-11_240108.log?csf=1&amp;web=1&amp;e=MKSPnm" TargetMode="External"/><Relationship Id="rId46" Type="http://schemas.openxmlformats.org/officeDocument/2006/relationships/hyperlink" Target="https://renesasgroup.sharepoint.com/:u:/r/sites/team_RCL-EX/Shared%20Documents/Gen3%20SW%20Maintenance/Prj_Output/LinuxBSP%20-%20Full%20Test/Test%20Logs/H3e_ver3.0/H3e_V4l2/BSPFullTest_PT3_H3e_No1838_V4l2_use_case4_1_4_7_10_240109.log?csf=1&amp;web=1&amp;e=Ac6cTw" TargetMode="External"/><Relationship Id="rId59" Type="http://schemas.openxmlformats.org/officeDocument/2006/relationships/hyperlink" Target="https://renesasgroup.sharepoint.com/:u:/r/sites/team_RCL-EX/Shared%20Documents/Gen3%20SW%20Maintenance/Prj_Output/LinuxBSP%20-%20Full%20Test/Test%20Logs/M3Ne_ver1.1/M3Ne_V4l2/BSPFullTest_FL-PT1_M3Ne_No3070_V4l2_Processing-time-test_9_240129.log?csf=1&amp;web=1&amp;e=NF0jC1" TargetMode="External"/><Relationship Id="rId67" Type="http://schemas.openxmlformats.org/officeDocument/2006/relationships/hyperlink" Target="https://renesasgroup.sharepoint.com/:u:/r/sites/team_RCL-EX/Shared%20Documents/Gen3%20SW%20Maintenance/Prj_Output/LinuxBSP%20-%20Full%20Test/Test%20Logs/E3_ver1.1/E3_V4L2/BSPFullTest_PT3_E3_No2432_V4l2_Memory-leak-test-use-case-repetition_240207.log?csf=1&amp;web=1&amp;e=JXfCky" TargetMode="External"/><Relationship Id="rId20" Type="http://schemas.openxmlformats.org/officeDocument/2006/relationships/hyperlink" Target="https://renesasgroup.sharepoint.com/:u:/r/sites/team_RCL-EX/Shared%20Documents/Gen3%20SW%20Maintenance/Prj_Output/LinuxBSP%20-%20Full%20Test/Test%20Logs/M3e_ver3.0/M3e_v4l2/BSPFullTest_PT3_V4l2_use_case4_1_4_7_10.log?csf=1&amp;web=1&amp;e=DiGsup" TargetMode="External"/><Relationship Id="rId41" Type="http://schemas.openxmlformats.org/officeDocument/2006/relationships/hyperlink" Target="https://renesasgroup.sharepoint.com/:u:/r/sites/team_RCL-EX/Shared%20Documents/Gen3%20SW%20Maintenance/Prj_Output/LinuxBSP%20-%20Full%20Test/Test%20Logs/H3e_ver3.0/H3e_V4l2/BSPFullTest_PT3_H3e_No1838_V4l2_YVU_format_1_to_6_240108.log?csf=1&amp;web=1&amp;e=Pqp7n2" TargetMode="External"/><Relationship Id="rId54" Type="http://schemas.openxmlformats.org/officeDocument/2006/relationships/hyperlink" Target="https://renesasgroup.sharepoint.com/:u:/r/sites/team_RCL-EX/Shared%20Documents/Gen3%20SW%20Maintenance/Prj_Output/LinuxBSP%20-%20Full%20Test/Test%20Logs/M3Ne_ver1.1/M3Ne_V4l2/BSPFullTest_FL-PT1_M3Ne_No3070_V4l2_Repetition-test-and-memory-leak-test_12_240129.log?csf=1&amp;web=1&amp;e=EgXQcL" TargetMode="External"/><Relationship Id="rId62" Type="http://schemas.openxmlformats.org/officeDocument/2006/relationships/hyperlink" Target="https://renesasgroup.sharepoint.com/:u:/r/sites/team_RCL-EX/Shared%20Documents/Gen3%20SW%20Maintenance/Prj_Output/LinuxBSP%20-%20Full%20Test/Test%20Logs/M3Ne_ver1.1/M3Ne_V4l2/BSPFullTest_FL-PT1_M3Ne_No3070_V4l2_Use_case_4_14_28_240130.log?csf=1&amp;web=1&amp;e=qneq3f" TargetMode="External"/><Relationship Id="rId70" Type="http://schemas.openxmlformats.org/officeDocument/2006/relationships/hyperlink" Target="https://renesasgroup.sharepoint.com/:u:/r/sites/team_RCL-EX/Shared%20Documents/Gen3%20SW%20Maintenance/Prj_Output/LinuxBSP%20-%20Full%20Test/Test%20Logs/E3_ver1.1/E3_V4L2/BSPFullTest_PT3_E3_No2432_V4l2_Forced-termination-test_240207.log?csf=1&amp;web=1&amp;e=mAADhU" TargetMode="External"/><Relationship Id="rId75" Type="http://schemas.openxmlformats.org/officeDocument/2006/relationships/hyperlink" Target="https://renesasgroup.sharepoint.com/:u:/r/sites/team_RCL-EX/Shared%20Documents/Gen3%20SW%20Maintenance/Prj_Output/LinuxBSP%20-%20Full%20Test/Test%20Logs/E3_ver1.1/E3_V4L2/BSPFullTest_PT3_E3_No2432_V4l2_State-transition-test_40_41_51_240207.log?csf=1&amp;web=1&amp;e=v2iV98" TargetMode="External"/><Relationship Id="rId1" Type="http://schemas.openxmlformats.org/officeDocument/2006/relationships/hyperlink" Target="https://renesasgroup.sharepoint.com/:t:/r/sites/team_RCL-EX/Shared%20Documents/Gen3%20SW%20Maintenance/Prj_Output/BSP/UT/UT%20Result/One%20Pass%20Test/Log/32.v4l2/OnePass_v4l2_M3e_WPF_compose_1_to7.txt?csf=1&amp;web=1&amp;e=GMtEZx" TargetMode="External"/><Relationship Id="rId6" Type="http://schemas.openxmlformats.org/officeDocument/2006/relationships/hyperlink" Target="https://renesasgroup.sharepoint.com/:t:/r/sites/team_RCL-EX/Shared%20Documents/Gen3%20SW%20Maintenance/Prj_Output/BSP/UT/UT%20Result/One%20Pass%20Test/Log/32.v4l2/OnePass_v4l2_M3e_iteration_and_memory_leak_12.txt?csf=1&amp;web=1&amp;e=de0cF9" TargetMode="External"/><Relationship Id="rId15" Type="http://schemas.openxmlformats.org/officeDocument/2006/relationships/hyperlink" Target="https://renesasgroup.sharepoint.com/:u:/r/sites/team_RCL-EX/Shared%20Documents/Gen3%20SW%20Maintenance/Prj_Output/LinuxBSP%20-%20Full%20Test/Test%20Logs/M3e_ver3.0/M3e_v4l2/BSPFullTest_PT3_V4l2_Processing_time_no9.log?csf=1&amp;web=1&amp;e=AAUSjM" TargetMode="External"/><Relationship Id="rId23" Type="http://schemas.openxmlformats.org/officeDocument/2006/relationships/hyperlink" Target="https://renesasgroup.sharepoint.com/:t:/r/sites/team_RCL-EX/Shared%20Documents/Gen3%20SW%20Maintenance/Prj_Output/LinuxBSP%20-%20Full%20Test/Test%20Logs/H3_ver3.0/H3_v4l2/BSPFullTest_FL-PT1_H3_No1838_V4l2_use_case4_1_4_7_10_240127.txt?csf=1&amp;web=1&amp;e=Wvufm7" TargetMode="External"/><Relationship Id="rId28" Type="http://schemas.openxmlformats.org/officeDocument/2006/relationships/hyperlink" Target="https://renesasgroup.sharepoint.com/:u:/r/sites/team_RCL-EX/Shared%20Documents/Gen3%20SW%20Maintenance/Prj_Output/LinuxBSP%20-%20Full%20Test/Test%20Logs/H3_ver3.0/H3_v4l2/BSPFullTest_FL-PT1_H3_No1838_V4l2_Repetition_test_and_memory_leak_test_1-4_8-11_240127.log?csf=1&amp;web=1&amp;e=vmycpb" TargetMode="External"/><Relationship Id="rId36" Type="http://schemas.openxmlformats.org/officeDocument/2006/relationships/hyperlink" Target="https://renesasgroup.sharepoint.com/:u:/r/sites/team_RCL-EX/Shared%20Documents/Gen3%20SW%20Maintenance/Prj_Output/LinuxBSP%20-%20Full%20Test/Test%20Logs/H3e_ver3.0/H3e_V4l2/BSPFullTest_PT3_H3e_No1838_V4l2_Memory_leak_test_use_case_repetition_240108.log?csf=1&amp;web=1&amp;e=Ynnyz0" TargetMode="External"/><Relationship Id="rId49" Type="http://schemas.openxmlformats.org/officeDocument/2006/relationships/hyperlink" Target="https://renesasgroup.sharepoint.com/:u:/r/sites/team_RCL-EX/Shared%20Documents/Gen3%20SW%20Maintenance/Prj_Output/LinuxBSP%20-%20Full%20Test/Test%20Logs/M3Ne_ver1.1/M3Ne_V4l2/BSPFullTest_FL-PT1_M3Ne_No3070_V4l2_totaltest_240129.log?csf=1&amp;web=1&amp;e=c3JtWG" TargetMode="External"/><Relationship Id="rId57" Type="http://schemas.openxmlformats.org/officeDocument/2006/relationships/hyperlink" Target="https://renesasgroup.sharepoint.com/:u:/r/sites/team_RCL-EX/Shared%20Documents/Gen3%20SW%20Maintenance/Prj_Output/LinuxBSP%20-%20Full%20Test/Test%20Logs/M3Ne_ver1.1/M3Ne_V4l2/BSPFullTest_FL-PT1_M3Ne_No3070_V4l2_yuv_format_240129.log?csf=1&amp;web=1&amp;e=kRcOtK" TargetMode="External"/><Relationship Id="rId10" Type="http://schemas.openxmlformats.org/officeDocument/2006/relationships/hyperlink" Target="https://renesasgroup.sharepoint.com/:u:/r/sites/team_RCL-EX/Shared%20Documents/Gen3%20SW%20Maintenance/Prj_Output/LinuxBSP%20-%20Full%20Test/Test%20Logs/M3e_ver3.0/M3e_v4l2/BSPFullTest_PT3_V4l2_TotalTest.log?csf=1&amp;web=1&amp;e=VyTofR" TargetMode="External"/><Relationship Id="rId31" Type="http://schemas.openxmlformats.org/officeDocument/2006/relationships/hyperlink" Target="https://renesasgroup.sharepoint.com/:u:/r/sites/team_RCL-EX/Shared%20Documents/Gen3%20SW%20Maintenance/Prj_Output/LinuxBSP%20-%20Full%20Test/Test%20Logs/H3_ver3.0/H3_v4l2/BSPFullTest_FL-PT1_H3_No1838_V4l2_%20Forced_termination_test_240127.log?csf=1&amp;web=1&amp;e=ES2axW" TargetMode="External"/><Relationship Id="rId44" Type="http://schemas.openxmlformats.org/officeDocument/2006/relationships/hyperlink" Target="https://renesasgroup.sharepoint.com/:u:/r/sites/team_RCL-EX/Shared%20Documents/Gen3%20SW%20Maintenance/Prj_Output/LinuxBSP%20-%20Full%20Test/Test%20Logs/H3e_ver3.0/H3e_V4l2/BSPFullTest_PT3_H3e_No1838_V4l2_force_terminate_1_to_8_240108.log?csf=1&amp;web=1&amp;e=DAFbpb" TargetMode="External"/><Relationship Id="rId52" Type="http://schemas.openxmlformats.org/officeDocument/2006/relationships/hyperlink" Target="https://renesasgroup.sharepoint.com/:u:/r/sites/team_RCL-EX/Shared%20Documents/Gen3%20SW%20Maintenance/Prj_Output/LinuxBSP%20-%20Full%20Test/Test%20Logs/M3Ne_ver1.1/M3Ne_V4l2/BSPFullTest_FL-PT1_M3Ne_No3070_V4l2_Use_case_4_no13_240129.log?csf=1&amp;web=1&amp;e=SY2XoK" TargetMode="External"/><Relationship Id="rId60" Type="http://schemas.openxmlformats.org/officeDocument/2006/relationships/hyperlink" Target="https://renesasgroup.sharepoint.com/:u:/r/sites/team_RCL-EX/Shared%20Documents/Gen3%20SW%20Maintenance/Prj_Output/LinuxBSP%20-%20Full%20Test/Test%20Logs/M3Ne_ver1.1/M3Ne_V4l2/BSPFullTest_FL-PT1_M3Ne_No3070_V4l2_CPU-high-load-test_240129.log?csf=1&amp;web=1&amp;e=3mhrRc" TargetMode="External"/><Relationship Id="rId65" Type="http://schemas.openxmlformats.org/officeDocument/2006/relationships/hyperlink" Target="https://renesasgroup.sharepoint.com/:u:/r/sites/team_RCL-EX/Shared%20Documents/Gen3%20SW%20Maintenance/Prj_Output/LinuxBSP%20-%20Full%20Test/Test%20Logs/E3_ver1.1/E3_V4L2/BSPFullTest_PT3_E3_No2432_V4l2_TotalTest_240207.log?csf=1&amp;web=1&amp;e=7bJfik" TargetMode="External"/><Relationship Id="rId73" Type="http://schemas.openxmlformats.org/officeDocument/2006/relationships/hyperlink" Target="https://renesasgroup.sharepoint.com/:u:/r/sites/team_RCL-EX/Shared%20Documents/Gen3%20SW%20Maintenance/Prj_Output/LinuxBSP%20-%20Full%20Test/Test%20Logs/E3_ver1.1/E3_V4L2/BSPFullTest_PT3_E3_No2432_V4l2_Repetition-test-and-memory-leak-test_1-4_8-11_240207.log?csf=1&amp;web=1&amp;e=yfCDBo" TargetMode="External"/><Relationship Id="rId78" Type="http://schemas.openxmlformats.org/officeDocument/2006/relationships/hyperlink" Target="https://renesasgroup.sharepoint.com/:u:/r/sites/team_RCL-EX/Shared%20Documents/Gen3%20SW%20Maintenance/Prj_Output/LinuxBSP%20-%20Full%20Test/Test%20Logs/E3_ver1.1/E3_V4L2/BSPFullTest_PT3_E3_No2432_V4l2_Use-case-test4_13_240207.log?csf=1&amp;web=1&amp;e=PyO19h" TargetMode="External"/><Relationship Id="rId4" Type="http://schemas.openxmlformats.org/officeDocument/2006/relationships/hyperlink" Target="https://renesasgroup.sharepoint.com/:t:/r/sites/team_RCL-EX/Shared%20Documents/Gen3%20SW%20Maintenance/Prj_Output/BSP/UT/UT%20Result/One%20Pass%20Test/Log/32.v4l2/OnePass_v4l2_M3e_parameter_test_1_2_3_.txt?csf=1&amp;web=1&amp;e=rbhsTv" TargetMode="External"/><Relationship Id="rId9" Type="http://schemas.openxmlformats.org/officeDocument/2006/relationships/hyperlink" Target="https://renesasgroup.sharepoint.com/:u:/r/sites/team_RCL-EX/Shared%20Documents/Gen3%20SW%20Maintenance/Prj_Output/LinuxBSP%20-%20Full%20Test/Test%20Logs/M3e_ver3.0/M3e_v4l2/BSPFullTest_PT3_V4l2_force_terminate_1_to_8.log?csf=1&amp;web=1&amp;e=5BcICp" TargetMode="External"/><Relationship Id="rId13" Type="http://schemas.openxmlformats.org/officeDocument/2006/relationships/hyperlink" Target="https://renesasgroup.sharepoint.com/:u:/r/sites/team_RCL-EX/Shared%20Documents/Gen3%20SW%20Maintenance/Prj_Output/LinuxBSP%20-%20Full%20Test/Test%20Logs/M3e_ver3.0/M3e_v4l2/BSPFullTest_PT3_V4l2_Simultaneous.log?csf=1&amp;web=1&amp;e=fW7UPA" TargetMode="External"/><Relationship Id="rId18" Type="http://schemas.openxmlformats.org/officeDocument/2006/relationships/hyperlink" Target="https://renesasgroup.sharepoint.com/:u:/r/sites/team_RCL-EX/Shared%20Documents/Gen3%20SW%20Maintenance/Prj_Output/LinuxBSP%20-%20Full%20Test/Test%20Logs/M3e_ver3.0/M3e_v4l2/BSPFullTest_PT3_V4l2_State_transition_test_40_41_51.log?csf=1&amp;web=1&amp;e=o6wDWU" TargetMode="External"/><Relationship Id="rId39" Type="http://schemas.openxmlformats.org/officeDocument/2006/relationships/hyperlink" Target="https://renesasgroup.sharepoint.com/:u:/r/sites/team_RCL-EX/Shared%20Documents/Gen3%20SW%20Maintenance/Prj_Output/LinuxBSP%20-%20Full%20Test/Test%20Logs/H3e_ver3.0/H3e_V4l2/BSPFullTest_PT3_H3e_No1838_V4l2_Simultaneous_240109.log?csf=1&amp;web=1&amp;e=vIaXNl" TargetMode="External"/><Relationship Id="rId34" Type="http://schemas.openxmlformats.org/officeDocument/2006/relationships/hyperlink" Target="https://renesasgroup.sharepoint.com/:u:/r/sites/team_RCL-EX/Shared%20Documents/Gen3%20SW%20Maintenance/Prj_Output/LinuxBSP%20-%20Full%20Test/Test%20Logs/H3_ver3.0/H3_v4l2/BSPFullTest_FL-PT1_H3_No1838_V4l2_YVU_format_240127.log?csf=1&amp;web=1&amp;e=60hXjD" TargetMode="External"/><Relationship Id="rId50" Type="http://schemas.openxmlformats.org/officeDocument/2006/relationships/hyperlink" Target="https://renesasgroup.sharepoint.com/:u:/r/sites/team_RCL-EX/Shared%20Documents/Gen3%20SW%20Maintenance/Prj_Output/LinuxBSP%20-%20Full%20Test/Test%20Logs/M3Ne_ver1.1/M3Ne_V4l2/BSPFullTest_FL-PT1_M3Ne_No3070_V4l2_Use_case_4_no1_4_7_10_240129.log?csf=1&amp;web=1&amp;e=WP5GnO" TargetMode="External"/><Relationship Id="rId55" Type="http://schemas.openxmlformats.org/officeDocument/2006/relationships/hyperlink" Target="https://renesasgroup.sharepoint.com/:u:/r/sites/team_RCL-EX/Shared%20Documents/Gen3%20SW%20Maintenance/Prj_Output/LinuxBSP%20-%20Full%20Test/Test%20Logs/M3Ne_ver1.1/M3Ne_V4l2/BSPFullTest_FL-PT1_M3Ne_No3070_V4l2_State-transition-test_40_41_51_240129.log?csf=1&amp;web=1&amp;e=G3pGtk" TargetMode="External"/><Relationship Id="rId76" Type="http://schemas.openxmlformats.org/officeDocument/2006/relationships/hyperlink" Target="https://renesasgroup.sharepoint.com/:u:/r/sites/team_RCL-EX/Shared%20Documents/Gen3%20SW%20Maintenance/Prj_Output/LinuxBSP%20-%20Full%20Test/Test%20Logs/E3_ver1.1/E3_V4L2/BSPFullTest_PT3_E3_No2432_V4l2_Use-case-test4_1_4_7_10_240207.log?csf=1&amp;web=1&amp;e=ChKq0d" TargetMode="External"/><Relationship Id="rId7" Type="http://schemas.openxmlformats.org/officeDocument/2006/relationships/hyperlink" Target="https://renesasgroup.sharepoint.com/:t:/r/sites/team_RCL-EX/Shared%20Documents/Gen3%20SW%20Maintenance/Prj_Output/BSP/UT/UT%20Result/One%20Pass%20Test/Log/32.v4l2/OnePass_v4l2_M3e_iteration_and_memory_leak_1_to_11.txt?csf=1&amp;web=1&amp;e=qrhICO" TargetMode="External"/><Relationship Id="rId71" Type="http://schemas.openxmlformats.org/officeDocument/2006/relationships/hyperlink" Target="https://renesasgroup.sharepoint.com/:u:/r/sites/team_RCL-EX/Shared%20Documents/Gen3%20SW%20Maintenance/Prj_Output/LinuxBSP%20-%20Full%20Test/Test%20Logs/E3_ver1.1/E3_V4L2/BSPFullTest_PT3_E3_No2432_V4l2_CPU-high-load-test_240207.log?csf=1&amp;web=1&amp;e=esSUq9" TargetMode="External"/><Relationship Id="rId2" Type="http://schemas.openxmlformats.org/officeDocument/2006/relationships/hyperlink" Target="https://renesasgroup.sharepoint.com/:t:/r/sites/team_RCL-EX/Shared%20Documents/Gen3%20SW%20Maintenance/Prj_Output/BSP/UT/UT%20Result/One%20Pass%20Test/Log/32.v4l2/OnePass_v4l2_M3e_YVU_format_1_to_6.txt?csf=1&amp;web=1&amp;e=fj091z" TargetMode="External"/><Relationship Id="rId29" Type="http://schemas.openxmlformats.org/officeDocument/2006/relationships/hyperlink" Target="https://renesasgroup.sharepoint.com/:u:/r/sites/team_RCL-EX/Shared%20Documents/Gen3%20SW%20Maintenance/Prj_Output/LinuxBSP%20-%20Full%20Test/Test%20Logs/H3_ver3.0/H3_v4l2/BSPFullTest_FL-PT1_H3_No1838_V4l2_Simultaneous_operation_test_240127.log?csf=1&amp;web=1&amp;e=BcHD7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HM45"/>
  <sheetViews>
    <sheetView zoomScaleNormal="100" workbookViewId="0">
      <selection activeCell="L17" sqref="L17:L20"/>
    </sheetView>
  </sheetViews>
  <sheetFormatPr defaultColWidth="9" defaultRowHeight="17.5"/>
  <cols>
    <col min="1" max="1" width="2.90625" style="1" customWidth="1"/>
    <col min="2" max="3" width="10.6328125" style="1" customWidth="1"/>
    <col min="4" max="12" width="4.6328125" style="1" customWidth="1"/>
    <col min="13" max="14" width="10.6328125" style="1" customWidth="1"/>
    <col min="15" max="15" width="3.36328125" style="1" customWidth="1"/>
    <col min="16" max="16384" width="9" style="1"/>
  </cols>
  <sheetData>
    <row r="1" spans="2:14" ht="18" thickBot="1"/>
    <row r="2" spans="2:14">
      <c r="B2" s="2"/>
      <c r="C2" s="3"/>
      <c r="D2" s="3"/>
      <c r="E2" s="3"/>
      <c r="F2" s="3"/>
      <c r="G2" s="3"/>
      <c r="H2" s="3"/>
      <c r="I2" s="3"/>
      <c r="J2" s="3"/>
      <c r="K2" s="3"/>
      <c r="L2" s="3"/>
      <c r="M2" s="3"/>
      <c r="N2" s="4"/>
    </row>
    <row r="3" spans="2:14">
      <c r="B3" s="5"/>
      <c r="N3" s="6"/>
    </row>
    <row r="4" spans="2:14">
      <c r="B4" s="5"/>
      <c r="N4" s="6"/>
    </row>
    <row r="5" spans="2:14">
      <c r="B5" s="5"/>
      <c r="N5" s="6"/>
    </row>
    <row r="6" spans="2:14" ht="18" thickBot="1">
      <c r="B6" s="5"/>
      <c r="N6" s="6"/>
    </row>
    <row r="7" spans="2:14">
      <c r="B7" s="5"/>
      <c r="C7" s="399" t="s">
        <v>0</v>
      </c>
      <c r="D7" s="400"/>
      <c r="E7" s="400"/>
      <c r="F7" s="400"/>
      <c r="G7" s="400"/>
      <c r="H7" s="400"/>
      <c r="I7" s="400"/>
      <c r="J7" s="400"/>
      <c r="K7" s="400"/>
      <c r="L7" s="400"/>
      <c r="M7" s="401"/>
      <c r="N7" s="6"/>
    </row>
    <row r="8" spans="2:14">
      <c r="B8" s="5"/>
      <c r="C8" s="402"/>
      <c r="D8" s="403"/>
      <c r="E8" s="403"/>
      <c r="F8" s="403"/>
      <c r="G8" s="403"/>
      <c r="H8" s="403"/>
      <c r="I8" s="403"/>
      <c r="J8" s="403"/>
      <c r="K8" s="403"/>
      <c r="L8" s="403"/>
      <c r="M8" s="404"/>
      <c r="N8" s="6"/>
    </row>
    <row r="9" spans="2:14">
      <c r="B9" s="5"/>
      <c r="C9" s="402"/>
      <c r="D9" s="403"/>
      <c r="E9" s="403"/>
      <c r="F9" s="403"/>
      <c r="G9" s="403"/>
      <c r="H9" s="403"/>
      <c r="I9" s="403"/>
      <c r="J9" s="403"/>
      <c r="K9" s="403"/>
      <c r="L9" s="403"/>
      <c r="M9" s="404"/>
      <c r="N9" s="6"/>
    </row>
    <row r="10" spans="2:14">
      <c r="B10" s="5"/>
      <c r="C10" s="402"/>
      <c r="D10" s="403"/>
      <c r="E10" s="403"/>
      <c r="F10" s="403"/>
      <c r="G10" s="403"/>
      <c r="H10" s="403"/>
      <c r="I10" s="403"/>
      <c r="J10" s="403"/>
      <c r="K10" s="403"/>
      <c r="L10" s="403"/>
      <c r="M10" s="404"/>
      <c r="N10" s="6"/>
    </row>
    <row r="11" spans="2:14">
      <c r="B11" s="5"/>
      <c r="C11" s="402"/>
      <c r="D11" s="403"/>
      <c r="E11" s="403"/>
      <c r="F11" s="403"/>
      <c r="G11" s="403"/>
      <c r="H11" s="403"/>
      <c r="I11" s="403"/>
      <c r="J11" s="403"/>
      <c r="K11" s="403"/>
      <c r="L11" s="403"/>
      <c r="M11" s="404"/>
      <c r="N11" s="6"/>
    </row>
    <row r="12" spans="2:14">
      <c r="B12" s="5"/>
      <c r="C12" s="402"/>
      <c r="D12" s="403"/>
      <c r="E12" s="403"/>
      <c r="F12" s="403"/>
      <c r="G12" s="403"/>
      <c r="H12" s="403"/>
      <c r="I12" s="403"/>
      <c r="J12" s="403"/>
      <c r="K12" s="403"/>
      <c r="L12" s="403"/>
      <c r="M12" s="404"/>
      <c r="N12" s="6"/>
    </row>
    <row r="13" spans="2:14">
      <c r="B13" s="5"/>
      <c r="C13" s="402"/>
      <c r="D13" s="403"/>
      <c r="E13" s="403"/>
      <c r="F13" s="403"/>
      <c r="G13" s="403"/>
      <c r="H13" s="403"/>
      <c r="I13" s="403"/>
      <c r="J13" s="403"/>
      <c r="K13" s="403"/>
      <c r="L13" s="403"/>
      <c r="M13" s="404"/>
      <c r="N13" s="6"/>
    </row>
    <row r="14" spans="2:14">
      <c r="B14" s="5"/>
      <c r="C14" s="402"/>
      <c r="D14" s="403"/>
      <c r="E14" s="403"/>
      <c r="F14" s="403"/>
      <c r="G14" s="403"/>
      <c r="H14" s="403"/>
      <c r="I14" s="403"/>
      <c r="J14" s="403"/>
      <c r="K14" s="403"/>
      <c r="L14" s="403"/>
      <c r="M14" s="404"/>
      <c r="N14" s="6"/>
    </row>
    <row r="15" spans="2:14" ht="18" thickBot="1">
      <c r="B15" s="5"/>
      <c r="C15" s="405"/>
      <c r="D15" s="406"/>
      <c r="E15" s="406"/>
      <c r="F15" s="406"/>
      <c r="G15" s="406"/>
      <c r="H15" s="406"/>
      <c r="I15" s="406"/>
      <c r="J15" s="406"/>
      <c r="K15" s="406"/>
      <c r="L15" s="406"/>
      <c r="M15" s="407"/>
      <c r="N15" s="6"/>
    </row>
    <row r="16" spans="2:14">
      <c r="B16" s="5"/>
      <c r="N16" s="6"/>
    </row>
    <row r="17" spans="2:221">
      <c r="B17" s="5"/>
      <c r="K17" s="330" t="s">
        <v>1</v>
      </c>
      <c r="L17" s="1" t="s">
        <v>2</v>
      </c>
      <c r="N17" s="6"/>
    </row>
    <row r="18" spans="2:221">
      <c r="B18" s="5"/>
      <c r="K18" s="330" t="s">
        <v>1</v>
      </c>
      <c r="L18" s="1" t="s">
        <v>3</v>
      </c>
      <c r="N18" s="6"/>
    </row>
    <row r="19" spans="2:221">
      <c r="B19" s="5"/>
      <c r="K19" s="330" t="s">
        <v>1</v>
      </c>
      <c r="L19" s="1" t="s">
        <v>4</v>
      </c>
      <c r="N19" s="6"/>
    </row>
    <row r="20" spans="2:221">
      <c r="B20" s="5"/>
      <c r="K20" s="330" t="s">
        <v>1</v>
      </c>
      <c r="L20" s="1" t="s">
        <v>5</v>
      </c>
      <c r="N20" s="6"/>
    </row>
    <row r="21" spans="2:221" ht="17.5" customHeight="1">
      <c r="B21" s="5"/>
      <c r="E21" s="413" t="s">
        <v>6</v>
      </c>
      <c r="F21" s="413"/>
      <c r="G21" s="413"/>
      <c r="H21" s="413"/>
      <c r="I21" s="413"/>
      <c r="J21" s="413"/>
      <c r="K21" s="413"/>
      <c r="N21" s="6"/>
    </row>
    <row r="22" spans="2:221" ht="17.5" customHeight="1">
      <c r="B22" s="5"/>
      <c r="E22" s="413"/>
      <c r="F22" s="413"/>
      <c r="G22" s="413"/>
      <c r="H22" s="413"/>
      <c r="I22" s="413"/>
      <c r="J22" s="413"/>
      <c r="K22" s="413"/>
      <c r="N22" s="6"/>
      <c r="HM22" s="1" t="s">
        <v>7</v>
      </c>
    </row>
    <row r="23" spans="2:221">
      <c r="B23" s="5"/>
      <c r="N23" s="6"/>
    </row>
    <row r="24" spans="2:221">
      <c r="B24" s="5"/>
      <c r="N24" s="6"/>
    </row>
    <row r="25" spans="2:221">
      <c r="B25" s="5"/>
      <c r="N25" s="6"/>
    </row>
    <row r="26" spans="2:221">
      <c r="B26" s="5"/>
      <c r="N26" s="6"/>
    </row>
    <row r="27" spans="2:221">
      <c r="B27" s="5"/>
      <c r="N27" s="6"/>
    </row>
    <row r="28" spans="2:221">
      <c r="B28" s="5"/>
      <c r="N28" s="6"/>
    </row>
    <row r="29" spans="2:221">
      <c r="B29" s="5"/>
      <c r="N29" s="6"/>
    </row>
    <row r="30" spans="2:221">
      <c r="B30" s="5"/>
      <c r="N30" s="6"/>
    </row>
    <row r="31" spans="2:221">
      <c r="B31" s="5"/>
      <c r="N31" s="6"/>
    </row>
    <row r="32" spans="2:221">
      <c r="B32" s="5"/>
      <c r="N32" s="6"/>
    </row>
    <row r="33" spans="2:14">
      <c r="B33" s="5"/>
      <c r="N33" s="6"/>
    </row>
    <row r="34" spans="2:14">
      <c r="B34" s="5"/>
      <c r="N34" s="6"/>
    </row>
    <row r="35" spans="2:14">
      <c r="B35" s="5"/>
      <c r="N35" s="6"/>
    </row>
    <row r="36" spans="2:14">
      <c r="B36" s="5"/>
      <c r="N36" s="6"/>
    </row>
    <row r="37" spans="2:14">
      <c r="B37" s="5"/>
      <c r="N37" s="6"/>
    </row>
    <row r="38" spans="2:14">
      <c r="B38" s="5"/>
      <c r="N38" s="6"/>
    </row>
    <row r="39" spans="2:14">
      <c r="B39" s="5"/>
      <c r="N39" s="6"/>
    </row>
    <row r="40" spans="2:14">
      <c r="B40" s="5"/>
      <c r="N40" s="6"/>
    </row>
    <row r="41" spans="2:14">
      <c r="B41" s="5"/>
      <c r="N41" s="6"/>
    </row>
    <row r="42" spans="2:14" ht="18" thickBot="1">
      <c r="B42" s="5"/>
      <c r="N42" s="6"/>
    </row>
    <row r="43" spans="2:14" ht="15" customHeight="1">
      <c r="B43" s="408" t="s">
        <v>8</v>
      </c>
      <c r="C43" s="409"/>
      <c r="D43" s="409"/>
      <c r="E43" s="409"/>
      <c r="F43" s="410"/>
      <c r="G43" s="411" t="s">
        <v>9</v>
      </c>
      <c r="H43" s="410"/>
      <c r="I43" s="411" t="s">
        <v>10</v>
      </c>
      <c r="J43" s="410"/>
      <c r="K43" s="411" t="s">
        <v>11</v>
      </c>
      <c r="L43" s="410"/>
      <c r="M43" s="411" t="s">
        <v>12</v>
      </c>
      <c r="N43" s="412"/>
    </row>
    <row r="44" spans="2:14" ht="23.25" customHeight="1">
      <c r="B44" s="387" t="s">
        <v>13</v>
      </c>
      <c r="C44" s="388"/>
      <c r="D44" s="388"/>
      <c r="E44" s="388"/>
      <c r="F44" s="389"/>
      <c r="G44" s="393" t="s">
        <v>14</v>
      </c>
      <c r="H44" s="394"/>
      <c r="I44" s="393" t="s">
        <v>15</v>
      </c>
      <c r="J44" s="394"/>
      <c r="K44" s="397" t="s">
        <v>16</v>
      </c>
      <c r="L44" s="389"/>
      <c r="M44" s="383">
        <v>44307</v>
      </c>
      <c r="N44" s="384"/>
    </row>
    <row r="45" spans="2:14" ht="20.149999999999999" customHeight="1" thickBot="1">
      <c r="B45" s="390"/>
      <c r="C45" s="391"/>
      <c r="D45" s="391"/>
      <c r="E45" s="391"/>
      <c r="F45" s="392"/>
      <c r="G45" s="395"/>
      <c r="H45" s="396"/>
      <c r="I45" s="395"/>
      <c r="J45" s="396"/>
      <c r="K45" s="398"/>
      <c r="L45" s="392"/>
      <c r="M45" s="385"/>
      <c r="N45" s="386"/>
    </row>
  </sheetData>
  <customSheetViews>
    <customSheetView guid="{6F44B949-1803-4C1C-82AE-694A677CA00F}" scale="85">
      <selection activeCell="I55" sqref="I55"/>
      <pageMargins left="0" right="0" top="0" bottom="0" header="0" footer="0"/>
      <pageSetup paperSize="9" orientation="portrait" r:id="rId1"/>
      <headerFooter alignWithMargins="0"/>
    </customSheetView>
    <customSheetView guid="{E3D4B150-C2C3-4007-8958-8E1C2F71E443}" scale="85" showRuler="0">
      <selection activeCell="I55" sqref="I55"/>
      <pageMargins left="0" right="0" top="0" bottom="0" header="0" footer="0"/>
      <pageSetup paperSize="9" orientation="portrait" r:id="rId2"/>
      <headerFooter alignWithMargins="0"/>
    </customSheetView>
    <customSheetView guid="{BAE6DCF4-0CDF-483F-8380-77ECB7F6E122}" scale="85" showRuler="0">
      <selection activeCell="I55" sqref="I55"/>
      <pageMargins left="0" right="0" top="0" bottom="0" header="0" footer="0"/>
      <pageSetup paperSize="9" orientation="portrait" r:id="rId3"/>
      <headerFooter alignWithMargins="0"/>
    </customSheetView>
  </customSheetViews>
  <mergeCells count="12">
    <mergeCell ref="C7:M15"/>
    <mergeCell ref="B43:F43"/>
    <mergeCell ref="G43:H43"/>
    <mergeCell ref="I43:J43"/>
    <mergeCell ref="K43:L43"/>
    <mergeCell ref="M43:N43"/>
    <mergeCell ref="E21:K22"/>
    <mergeCell ref="M44:N45"/>
    <mergeCell ref="B44:F45"/>
    <mergeCell ref="G44:H45"/>
    <mergeCell ref="I44:J45"/>
    <mergeCell ref="K44:L45"/>
  </mergeCells>
  <phoneticPr fontId="15"/>
  <pageMargins left="0.75" right="0.75" top="1" bottom="1" header="0.51200000000000001" footer="0.51200000000000001"/>
  <pageSetup paperSize="9" scale="96" orientation="portrait" r:id="rId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AE93"/>
  <sheetViews>
    <sheetView zoomScale="70" zoomScaleNormal="70" workbookViewId="0">
      <pane xSplit="2" ySplit="3" topLeftCell="T15" activePane="bottomRight" state="frozen"/>
      <selection pane="topRight"/>
      <selection pane="bottomLeft"/>
      <selection pane="bottomRight" activeCell="T15" sqref="T15"/>
    </sheetView>
  </sheetViews>
  <sheetFormatPr defaultColWidth="9" defaultRowHeight="17.5"/>
  <cols>
    <col min="1" max="1" width="2.90625" style="25" customWidth="1"/>
    <col min="2" max="2" width="5.7265625" style="50" customWidth="1"/>
    <col min="3" max="3" width="19.7265625" style="25" customWidth="1"/>
    <col min="4" max="4" width="19.7265625" style="50" customWidth="1"/>
    <col min="5" max="5" width="15.08984375" style="25" bestFit="1" customWidth="1"/>
    <col min="6" max="6" width="10.36328125" style="25" bestFit="1" customWidth="1"/>
    <col min="7" max="7" width="11.08984375" style="25" bestFit="1" customWidth="1"/>
    <col min="8" max="8" width="35.08984375" style="25" customWidth="1"/>
    <col min="9" max="9" width="25.08984375" style="25" customWidth="1"/>
    <col min="10" max="10" width="63.90625" style="25" customWidth="1"/>
    <col min="11" max="11" width="8.6328125" style="25" customWidth="1"/>
    <col min="12" max="12" width="26" style="25" customWidth="1"/>
    <col min="13" max="13" width="13.36328125" style="50" bestFit="1" customWidth="1"/>
    <col min="14" max="14" width="10.90625" style="50" bestFit="1" customWidth="1"/>
    <col min="15" max="15" width="8.6328125" style="50" customWidth="1"/>
    <col min="16" max="16" width="9.90625" style="25" customWidth="1"/>
    <col min="17" max="17" width="29.26953125" style="25" customWidth="1"/>
    <col min="18" max="18" width="12.36328125" style="25" customWidth="1"/>
    <col min="19" max="19" width="13.7265625" style="25" customWidth="1"/>
    <col min="20" max="21" width="9" style="25"/>
    <col min="22" max="22" width="25.7265625" style="25" customWidth="1"/>
    <col min="23" max="23" width="14.36328125" style="25" customWidth="1"/>
    <col min="24" max="24" width="15.08984375" style="25" customWidth="1"/>
    <col min="25" max="25" width="9" style="25"/>
    <col min="26" max="26" width="10.08984375" style="25" customWidth="1"/>
    <col min="27" max="27" width="19.6328125" style="25" bestFit="1" customWidth="1"/>
    <col min="28" max="28" width="12.36328125" style="25" customWidth="1"/>
    <col min="29" max="29" width="16.08984375" style="25" customWidth="1"/>
    <col min="30" max="30" width="9" style="25"/>
    <col min="31" max="31" width="42.6328125" style="25" customWidth="1"/>
    <col min="32" max="16384" width="9" style="25"/>
  </cols>
  <sheetData>
    <row r="1" spans="1:31" ht="23.5" customHeight="1">
      <c r="B1" s="155" t="s">
        <v>559</v>
      </c>
      <c r="C1" s="19"/>
      <c r="D1" s="84"/>
      <c r="G1" s="49"/>
      <c r="H1" s="49"/>
    </row>
    <row r="2" spans="1:31" ht="18">
      <c r="K2" s="500" t="s">
        <v>397</v>
      </c>
      <c r="L2" s="501"/>
      <c r="M2" s="501"/>
      <c r="N2" s="501"/>
      <c r="O2" s="502"/>
      <c r="P2" s="500" t="s">
        <v>398</v>
      </c>
      <c r="Q2" s="501"/>
      <c r="R2" s="501"/>
      <c r="S2" s="501"/>
      <c r="T2" s="502"/>
      <c r="U2" s="500" t="s">
        <v>399</v>
      </c>
      <c r="V2" s="501"/>
      <c r="W2" s="501"/>
      <c r="X2" s="501"/>
      <c r="Y2" s="502"/>
      <c r="Z2" s="500" t="s">
        <v>400</v>
      </c>
      <c r="AA2" s="501"/>
      <c r="AB2" s="501"/>
      <c r="AC2" s="501"/>
      <c r="AD2" s="502"/>
    </row>
    <row r="3" spans="1:31" s="51" customFormat="1" ht="34.5" customHeight="1">
      <c r="B3" s="52" t="s">
        <v>560</v>
      </c>
      <c r="C3" s="52" t="s">
        <v>561</v>
      </c>
      <c r="D3" s="279" t="s">
        <v>562</v>
      </c>
      <c r="E3" s="279" t="s">
        <v>563</v>
      </c>
      <c r="F3" s="52" t="s">
        <v>394</v>
      </c>
      <c r="G3" s="52" t="s">
        <v>564</v>
      </c>
      <c r="H3" s="52" t="s">
        <v>565</v>
      </c>
      <c r="I3" s="52" t="s">
        <v>566</v>
      </c>
      <c r="J3" s="52" t="s">
        <v>567</v>
      </c>
      <c r="K3" s="52" t="s">
        <v>568</v>
      </c>
      <c r="L3" s="52" t="s">
        <v>569</v>
      </c>
      <c r="M3" s="52" t="s">
        <v>570</v>
      </c>
      <c r="N3" s="52" t="s">
        <v>54</v>
      </c>
      <c r="O3" s="52" t="s">
        <v>571</v>
      </c>
      <c r="P3" s="52" t="s">
        <v>568</v>
      </c>
      <c r="Q3" s="52" t="s">
        <v>569</v>
      </c>
      <c r="R3" s="52" t="s">
        <v>570</v>
      </c>
      <c r="S3" s="52" t="s">
        <v>54</v>
      </c>
      <c r="T3" s="52" t="s">
        <v>571</v>
      </c>
      <c r="U3" s="52" t="s">
        <v>568</v>
      </c>
      <c r="V3" s="52" t="s">
        <v>569</v>
      </c>
      <c r="W3" s="52" t="s">
        <v>570</v>
      </c>
      <c r="X3" s="52" t="s">
        <v>54</v>
      </c>
      <c r="Y3" s="52" t="s">
        <v>571</v>
      </c>
      <c r="Z3" s="52" t="s">
        <v>568</v>
      </c>
      <c r="AA3" s="52" t="s">
        <v>569</v>
      </c>
      <c r="AB3" s="52" t="s">
        <v>570</v>
      </c>
      <c r="AC3" s="52" t="s">
        <v>54</v>
      </c>
      <c r="AD3" s="52" t="s">
        <v>571</v>
      </c>
      <c r="AE3" s="52" t="s">
        <v>572</v>
      </c>
    </row>
    <row r="4" spans="1:31" s="62" customFormat="1" ht="95.25" customHeight="1">
      <c r="A4" s="53"/>
      <c r="B4" s="54">
        <f>ROW()-3</f>
        <v>1</v>
      </c>
      <c r="C4" s="110" t="s">
        <v>573</v>
      </c>
      <c r="D4" s="73" t="s">
        <v>574</v>
      </c>
      <c r="E4" s="281" t="s">
        <v>575</v>
      </c>
      <c r="F4" s="278" t="s">
        <v>402</v>
      </c>
      <c r="G4" s="166" t="s">
        <v>576</v>
      </c>
      <c r="H4" s="55" t="s">
        <v>577</v>
      </c>
      <c r="I4" s="56" t="s">
        <v>578</v>
      </c>
      <c r="J4" s="57" t="s">
        <v>579</v>
      </c>
      <c r="K4" s="58"/>
      <c r="L4" s="57"/>
      <c r="M4" s="59"/>
      <c r="N4" s="60"/>
      <c r="O4" s="60"/>
      <c r="P4" s="58"/>
      <c r="Q4" s="328"/>
      <c r="R4" s="59"/>
      <c r="S4" s="60"/>
      <c r="T4" s="60"/>
      <c r="U4" s="58"/>
      <c r="V4" s="57"/>
      <c r="W4" s="59"/>
      <c r="X4" s="60"/>
      <c r="Y4" s="60"/>
      <c r="Z4" s="58"/>
      <c r="AA4" s="57"/>
      <c r="AB4" s="59"/>
      <c r="AC4" s="60"/>
      <c r="AD4" s="60"/>
      <c r="AE4" s="61" t="s">
        <v>580</v>
      </c>
    </row>
    <row r="5" spans="1:31" s="62" customFormat="1" ht="70">
      <c r="A5" s="53"/>
      <c r="B5" s="193">
        <f t="shared" ref="B5:B32" si="0">ROW()-3</f>
        <v>2</v>
      </c>
      <c r="C5" s="195"/>
      <c r="D5" s="186"/>
      <c r="E5" s="273"/>
      <c r="F5" s="274" t="s">
        <v>402</v>
      </c>
      <c r="G5" s="282" t="s">
        <v>581</v>
      </c>
      <c r="H5" s="283" t="s">
        <v>582</v>
      </c>
      <c r="I5" s="185" t="s">
        <v>583</v>
      </c>
      <c r="J5" s="185" t="s">
        <v>584</v>
      </c>
      <c r="K5" s="58"/>
      <c r="L5" s="57"/>
      <c r="M5" s="59"/>
      <c r="N5" s="60"/>
      <c r="O5" s="60"/>
      <c r="P5" s="58"/>
      <c r="Q5" s="328"/>
      <c r="R5" s="59"/>
      <c r="S5" s="60"/>
      <c r="T5" s="60"/>
      <c r="U5" s="58"/>
      <c r="V5" s="57"/>
      <c r="W5" s="59"/>
      <c r="X5" s="60"/>
      <c r="Y5" s="60"/>
      <c r="Z5" s="58"/>
      <c r="AA5" s="57"/>
      <c r="AB5" s="59"/>
      <c r="AC5" s="60"/>
      <c r="AD5" s="60"/>
      <c r="AE5" s="61" t="s">
        <v>580</v>
      </c>
    </row>
    <row r="6" spans="1:31" s="62" customFormat="1" ht="52.15" customHeight="1">
      <c r="A6" s="53"/>
      <c r="B6" s="193">
        <f t="shared" si="0"/>
        <v>3</v>
      </c>
      <c r="C6" s="195"/>
      <c r="D6" s="186"/>
      <c r="E6" s="273"/>
      <c r="F6" s="274" t="s">
        <v>402</v>
      </c>
      <c r="G6" s="282" t="s">
        <v>585</v>
      </c>
      <c r="H6" s="283" t="s">
        <v>586</v>
      </c>
      <c r="I6" s="185" t="s">
        <v>587</v>
      </c>
      <c r="J6" s="185" t="s">
        <v>584</v>
      </c>
      <c r="K6" s="58"/>
      <c r="L6" s="57"/>
      <c r="M6" s="59"/>
      <c r="N6" s="60"/>
      <c r="O6" s="60"/>
      <c r="P6" s="58"/>
      <c r="Q6" s="328"/>
      <c r="R6" s="59"/>
      <c r="S6" s="60"/>
      <c r="T6" s="60"/>
      <c r="U6" s="58"/>
      <c r="V6" s="57"/>
      <c r="W6" s="59"/>
      <c r="X6" s="60"/>
      <c r="Y6" s="60"/>
      <c r="Z6" s="58"/>
      <c r="AA6" s="57"/>
      <c r="AB6" s="59"/>
      <c r="AC6" s="60"/>
      <c r="AD6" s="60"/>
      <c r="AE6" s="61" t="s">
        <v>580</v>
      </c>
    </row>
    <row r="7" spans="1:31" s="62" customFormat="1" ht="52.15" customHeight="1">
      <c r="A7" s="53"/>
      <c r="B7" s="193">
        <f t="shared" si="0"/>
        <v>4</v>
      </c>
      <c r="C7" s="195"/>
      <c r="D7" s="186"/>
      <c r="E7" s="273"/>
      <c r="F7" s="274" t="s">
        <v>402</v>
      </c>
      <c r="G7" s="282" t="s">
        <v>588</v>
      </c>
      <c r="H7" s="283" t="s">
        <v>589</v>
      </c>
      <c r="I7" s="185" t="s">
        <v>590</v>
      </c>
      <c r="J7" s="185" t="s">
        <v>584</v>
      </c>
      <c r="K7" s="58"/>
      <c r="L7" s="57"/>
      <c r="M7" s="59"/>
      <c r="N7" s="60"/>
      <c r="O7" s="60"/>
      <c r="P7" s="58"/>
      <c r="Q7" s="328"/>
      <c r="R7" s="59"/>
      <c r="S7" s="60"/>
      <c r="T7" s="60"/>
      <c r="U7" s="58"/>
      <c r="V7" s="57"/>
      <c r="W7" s="59"/>
      <c r="X7" s="60"/>
      <c r="Y7" s="60"/>
      <c r="Z7" s="58"/>
      <c r="AA7" s="57"/>
      <c r="AB7" s="59"/>
      <c r="AC7" s="60"/>
      <c r="AD7" s="60"/>
      <c r="AE7" s="61" t="s">
        <v>580</v>
      </c>
    </row>
    <row r="8" spans="1:31" s="62" customFormat="1" ht="52.15" customHeight="1">
      <c r="A8" s="53"/>
      <c r="B8" s="193">
        <f t="shared" si="0"/>
        <v>5</v>
      </c>
      <c r="C8" s="195"/>
      <c r="D8" s="186"/>
      <c r="E8" s="273"/>
      <c r="F8" s="274" t="s">
        <v>402</v>
      </c>
      <c r="G8" s="282" t="s">
        <v>591</v>
      </c>
      <c r="H8" s="283" t="s">
        <v>592</v>
      </c>
      <c r="I8" s="185" t="s">
        <v>593</v>
      </c>
      <c r="J8" s="185" t="s">
        <v>584</v>
      </c>
      <c r="K8" s="58"/>
      <c r="L8" s="57"/>
      <c r="M8" s="59"/>
      <c r="N8" s="60"/>
      <c r="O8" s="60"/>
      <c r="P8" s="58"/>
      <c r="Q8" s="328"/>
      <c r="R8" s="59"/>
      <c r="S8" s="60"/>
      <c r="T8" s="60"/>
      <c r="U8" s="58"/>
      <c r="V8" s="57"/>
      <c r="W8" s="59"/>
      <c r="X8" s="60"/>
      <c r="Y8" s="60"/>
      <c r="Z8" s="58"/>
      <c r="AA8" s="57"/>
      <c r="AB8" s="59"/>
      <c r="AC8" s="60"/>
      <c r="AD8" s="60"/>
      <c r="AE8" s="61" t="s">
        <v>580</v>
      </c>
    </row>
    <row r="9" spans="1:31" s="62" customFormat="1" ht="52.15" customHeight="1">
      <c r="A9" s="53"/>
      <c r="B9" s="193">
        <f t="shared" si="0"/>
        <v>6</v>
      </c>
      <c r="C9" s="195"/>
      <c r="D9" s="186"/>
      <c r="E9" s="273"/>
      <c r="F9" s="274" t="s">
        <v>402</v>
      </c>
      <c r="G9" s="282" t="s">
        <v>594</v>
      </c>
      <c r="H9" s="283" t="s">
        <v>595</v>
      </c>
      <c r="I9" s="185" t="s">
        <v>596</v>
      </c>
      <c r="J9" s="185" t="s">
        <v>584</v>
      </c>
      <c r="K9" s="58"/>
      <c r="L9" s="57"/>
      <c r="M9" s="59"/>
      <c r="N9" s="60"/>
      <c r="O9" s="60"/>
      <c r="P9" s="58"/>
      <c r="Q9" s="328"/>
      <c r="R9" s="59"/>
      <c r="S9" s="60"/>
      <c r="T9" s="60"/>
      <c r="U9" s="58"/>
      <c r="V9" s="57"/>
      <c r="W9" s="59"/>
      <c r="X9" s="60"/>
      <c r="Y9" s="60"/>
      <c r="Z9" s="58"/>
      <c r="AA9" s="57"/>
      <c r="AB9" s="59"/>
      <c r="AC9" s="60"/>
      <c r="AD9" s="60"/>
      <c r="AE9" s="61" t="s">
        <v>580</v>
      </c>
    </row>
    <row r="10" spans="1:31" s="62" customFormat="1" ht="52.15" customHeight="1">
      <c r="A10" s="53"/>
      <c r="B10" s="193">
        <f t="shared" si="0"/>
        <v>7</v>
      </c>
      <c r="C10" s="195"/>
      <c r="D10" s="186"/>
      <c r="E10" s="273"/>
      <c r="F10" s="274" t="s">
        <v>402</v>
      </c>
      <c r="G10" s="282" t="s">
        <v>597</v>
      </c>
      <c r="H10" s="283" t="s">
        <v>598</v>
      </c>
      <c r="I10" s="185" t="s">
        <v>599</v>
      </c>
      <c r="J10" s="185" t="s">
        <v>584</v>
      </c>
      <c r="K10" s="58"/>
      <c r="L10" s="57"/>
      <c r="M10" s="59"/>
      <c r="N10" s="60"/>
      <c r="O10" s="60"/>
      <c r="P10" s="58"/>
      <c r="Q10" s="328"/>
      <c r="R10" s="59"/>
      <c r="S10" s="60"/>
      <c r="T10" s="60"/>
      <c r="U10" s="58"/>
      <c r="V10" s="57"/>
      <c r="W10" s="59"/>
      <c r="X10" s="60"/>
      <c r="Y10" s="60"/>
      <c r="Z10" s="58"/>
      <c r="AA10" s="57"/>
      <c r="AB10" s="59"/>
      <c r="AC10" s="60"/>
      <c r="AD10" s="60"/>
      <c r="AE10" s="61" t="s">
        <v>580</v>
      </c>
    </row>
    <row r="11" spans="1:31" s="62" customFormat="1" ht="52.15" customHeight="1">
      <c r="A11" s="53"/>
      <c r="B11" s="193">
        <f t="shared" si="0"/>
        <v>8</v>
      </c>
      <c r="C11" s="195"/>
      <c r="D11" s="186"/>
      <c r="E11" s="273"/>
      <c r="F11" s="274" t="s">
        <v>402</v>
      </c>
      <c r="G11" s="282" t="s">
        <v>600</v>
      </c>
      <c r="H11" s="283" t="s">
        <v>601</v>
      </c>
      <c r="I11" s="185" t="s">
        <v>602</v>
      </c>
      <c r="J11" s="185" t="s">
        <v>584</v>
      </c>
      <c r="K11" s="58"/>
      <c r="L11" s="57"/>
      <c r="M11" s="59"/>
      <c r="N11" s="60"/>
      <c r="O11" s="60"/>
      <c r="P11" s="58"/>
      <c r="Q11" s="328"/>
      <c r="R11" s="59"/>
      <c r="S11" s="60"/>
      <c r="T11" s="60"/>
      <c r="U11" s="58"/>
      <c r="V11" s="57"/>
      <c r="W11" s="59"/>
      <c r="X11" s="60"/>
      <c r="Y11" s="60"/>
      <c r="Z11" s="58"/>
      <c r="AA11" s="57"/>
      <c r="AB11" s="59"/>
      <c r="AC11" s="60"/>
      <c r="AD11" s="60"/>
      <c r="AE11" s="61" t="s">
        <v>580</v>
      </c>
    </row>
    <row r="12" spans="1:31" s="62" customFormat="1" ht="52.15" customHeight="1">
      <c r="A12" s="53"/>
      <c r="B12" s="193">
        <f t="shared" si="0"/>
        <v>9</v>
      </c>
      <c r="C12" s="195"/>
      <c r="D12" s="186"/>
      <c r="E12" s="273"/>
      <c r="F12" s="274" t="s">
        <v>402</v>
      </c>
      <c r="G12" s="282" t="s">
        <v>603</v>
      </c>
      <c r="H12" s="283" t="s">
        <v>604</v>
      </c>
      <c r="I12" s="185" t="s">
        <v>605</v>
      </c>
      <c r="J12" s="185" t="s">
        <v>584</v>
      </c>
      <c r="K12" s="58"/>
      <c r="L12" s="57"/>
      <c r="M12" s="59"/>
      <c r="N12" s="60"/>
      <c r="O12" s="60"/>
      <c r="P12" s="58"/>
      <c r="Q12" s="328"/>
      <c r="R12" s="59"/>
      <c r="S12" s="60"/>
      <c r="T12" s="60"/>
      <c r="U12" s="58"/>
      <c r="V12" s="57"/>
      <c r="W12" s="59"/>
      <c r="X12" s="60"/>
      <c r="Y12" s="60"/>
      <c r="Z12" s="58"/>
      <c r="AA12" s="57"/>
      <c r="AB12" s="59"/>
      <c r="AC12" s="60"/>
      <c r="AD12" s="60"/>
      <c r="AE12" s="61" t="s">
        <v>580</v>
      </c>
    </row>
    <row r="13" spans="1:31" s="62" customFormat="1" ht="52.15" customHeight="1">
      <c r="A13" s="53"/>
      <c r="B13" s="193">
        <f t="shared" si="0"/>
        <v>10</v>
      </c>
      <c r="C13" s="195"/>
      <c r="D13" s="186"/>
      <c r="E13" s="273"/>
      <c r="F13" s="274" t="s">
        <v>402</v>
      </c>
      <c r="G13" s="282" t="s">
        <v>606</v>
      </c>
      <c r="H13" s="283" t="s">
        <v>607</v>
      </c>
      <c r="I13" s="185" t="s">
        <v>608</v>
      </c>
      <c r="J13" s="185" t="s">
        <v>584</v>
      </c>
      <c r="K13" s="58"/>
      <c r="L13" s="57"/>
      <c r="M13" s="59"/>
      <c r="N13" s="60"/>
      <c r="O13" s="60"/>
      <c r="P13" s="58"/>
      <c r="Q13" s="328"/>
      <c r="R13" s="59"/>
      <c r="S13" s="60"/>
      <c r="T13" s="60"/>
      <c r="U13" s="58"/>
      <c r="V13" s="57"/>
      <c r="W13" s="59"/>
      <c r="X13" s="60"/>
      <c r="Y13" s="60"/>
      <c r="Z13" s="58"/>
      <c r="AA13" s="57"/>
      <c r="AB13" s="59"/>
      <c r="AC13" s="60"/>
      <c r="AD13" s="60"/>
      <c r="AE13" s="61" t="s">
        <v>580</v>
      </c>
    </row>
    <row r="14" spans="1:31" s="62" customFormat="1" ht="52.15" customHeight="1">
      <c r="A14" s="53"/>
      <c r="B14" s="193">
        <f t="shared" si="0"/>
        <v>11</v>
      </c>
      <c r="C14" s="195"/>
      <c r="D14" s="186"/>
      <c r="E14" s="273"/>
      <c r="F14" s="274" t="s">
        <v>402</v>
      </c>
      <c r="G14" s="282" t="s">
        <v>609</v>
      </c>
      <c r="H14" s="283" t="s">
        <v>610</v>
      </c>
      <c r="I14" s="185" t="s">
        <v>611</v>
      </c>
      <c r="J14" s="185" t="s">
        <v>584</v>
      </c>
      <c r="K14" s="58"/>
      <c r="L14" s="57"/>
      <c r="M14" s="59"/>
      <c r="N14" s="60"/>
      <c r="O14" s="60"/>
      <c r="P14" s="58"/>
      <c r="Q14" s="328"/>
      <c r="R14" s="59"/>
      <c r="S14" s="60"/>
      <c r="T14" s="60"/>
      <c r="U14" s="58"/>
      <c r="V14" s="57"/>
      <c r="W14" s="59"/>
      <c r="X14" s="60"/>
      <c r="Y14" s="60"/>
      <c r="Z14" s="58"/>
      <c r="AA14" s="57"/>
      <c r="AB14" s="59"/>
      <c r="AC14" s="60"/>
      <c r="AD14" s="60"/>
      <c r="AE14" s="61" t="s">
        <v>580</v>
      </c>
    </row>
    <row r="15" spans="1:31" s="62" customFormat="1" ht="52.15" customHeight="1">
      <c r="A15" s="53"/>
      <c r="B15" s="193">
        <f t="shared" si="0"/>
        <v>12</v>
      </c>
      <c r="C15" s="195"/>
      <c r="D15" s="186"/>
      <c r="E15" s="273"/>
      <c r="F15" s="274" t="s">
        <v>402</v>
      </c>
      <c r="G15" s="282" t="s">
        <v>612</v>
      </c>
      <c r="H15" s="283" t="s">
        <v>613</v>
      </c>
      <c r="I15" s="185" t="s">
        <v>614</v>
      </c>
      <c r="J15" s="185" t="s">
        <v>584</v>
      </c>
      <c r="K15" s="58"/>
      <c r="L15" s="57"/>
      <c r="M15" s="59"/>
      <c r="N15" s="60"/>
      <c r="O15" s="60"/>
      <c r="P15" s="58"/>
      <c r="Q15" s="328"/>
      <c r="R15" s="59"/>
      <c r="S15" s="60"/>
      <c r="T15" s="60"/>
      <c r="U15" s="58"/>
      <c r="V15" s="57"/>
      <c r="W15" s="59"/>
      <c r="X15" s="60"/>
      <c r="Y15" s="60"/>
      <c r="Z15" s="58"/>
      <c r="AA15" s="57"/>
      <c r="AB15" s="59"/>
      <c r="AC15" s="60"/>
      <c r="AD15" s="60"/>
      <c r="AE15" s="61" t="s">
        <v>580</v>
      </c>
    </row>
    <row r="16" spans="1:31" s="62" customFormat="1" ht="52.15" customHeight="1">
      <c r="A16" s="53"/>
      <c r="B16" s="193">
        <f t="shared" si="0"/>
        <v>13</v>
      </c>
      <c r="C16" s="195"/>
      <c r="D16" s="186"/>
      <c r="E16" s="273"/>
      <c r="F16" s="274" t="s">
        <v>402</v>
      </c>
      <c r="G16" s="282" t="s">
        <v>615</v>
      </c>
      <c r="H16" s="283" t="s">
        <v>616</v>
      </c>
      <c r="I16" s="185" t="s">
        <v>617</v>
      </c>
      <c r="J16" s="185" t="s">
        <v>584</v>
      </c>
      <c r="K16" s="58"/>
      <c r="L16" s="57"/>
      <c r="M16" s="59"/>
      <c r="N16" s="60"/>
      <c r="O16" s="60"/>
      <c r="P16" s="58"/>
      <c r="Q16" s="328"/>
      <c r="R16" s="59"/>
      <c r="S16" s="60"/>
      <c r="T16" s="60"/>
      <c r="U16" s="58"/>
      <c r="V16" s="57"/>
      <c r="W16" s="59"/>
      <c r="X16" s="60"/>
      <c r="Y16" s="60"/>
      <c r="Z16" s="58"/>
      <c r="AA16" s="57"/>
      <c r="AB16" s="59"/>
      <c r="AC16" s="60"/>
      <c r="AD16" s="60"/>
      <c r="AE16" s="61" t="s">
        <v>580</v>
      </c>
    </row>
    <row r="17" spans="1:31" s="62" customFormat="1" ht="52.15" customHeight="1">
      <c r="A17" s="53"/>
      <c r="B17" s="193">
        <f t="shared" si="0"/>
        <v>14</v>
      </c>
      <c r="C17" s="195"/>
      <c r="D17" s="186"/>
      <c r="E17" s="273"/>
      <c r="F17" s="274" t="s">
        <v>402</v>
      </c>
      <c r="G17" s="282" t="s">
        <v>618</v>
      </c>
      <c r="H17" s="283" t="s">
        <v>619</v>
      </c>
      <c r="I17" s="185" t="s">
        <v>620</v>
      </c>
      <c r="J17" s="185" t="s">
        <v>584</v>
      </c>
      <c r="K17" s="58"/>
      <c r="L17" s="57"/>
      <c r="M17" s="59"/>
      <c r="N17" s="60"/>
      <c r="O17" s="60"/>
      <c r="P17" s="58"/>
      <c r="Q17" s="328"/>
      <c r="R17" s="59"/>
      <c r="S17" s="60"/>
      <c r="T17" s="60"/>
      <c r="U17" s="58"/>
      <c r="V17" s="57"/>
      <c r="W17" s="59"/>
      <c r="X17" s="60"/>
      <c r="Y17" s="60"/>
      <c r="Z17" s="58"/>
      <c r="AA17" s="57"/>
      <c r="AB17" s="59"/>
      <c r="AC17" s="60"/>
      <c r="AD17" s="60"/>
      <c r="AE17" s="61" t="s">
        <v>621</v>
      </c>
    </row>
    <row r="18" spans="1:31" s="62" customFormat="1" ht="52.15" customHeight="1">
      <c r="A18" s="53"/>
      <c r="B18" s="193">
        <f t="shared" si="0"/>
        <v>15</v>
      </c>
      <c r="C18" s="195"/>
      <c r="D18" s="186"/>
      <c r="E18" s="273"/>
      <c r="F18" s="274" t="s">
        <v>402</v>
      </c>
      <c r="G18" s="282" t="s">
        <v>622</v>
      </c>
      <c r="H18" s="283" t="s">
        <v>623</v>
      </c>
      <c r="I18" s="185" t="s">
        <v>624</v>
      </c>
      <c r="J18" s="185" t="s">
        <v>584</v>
      </c>
      <c r="K18" s="58"/>
      <c r="L18" s="57"/>
      <c r="M18" s="59"/>
      <c r="N18" s="60"/>
      <c r="O18" s="60"/>
      <c r="P18" s="58"/>
      <c r="Q18" s="328"/>
      <c r="R18" s="59"/>
      <c r="S18" s="60"/>
      <c r="T18" s="60"/>
      <c r="U18" s="58"/>
      <c r="V18" s="57"/>
      <c r="W18" s="59"/>
      <c r="X18" s="60"/>
      <c r="Y18" s="60"/>
      <c r="Z18" s="58"/>
      <c r="AA18" s="57"/>
      <c r="AB18" s="59"/>
      <c r="AC18" s="60"/>
      <c r="AD18" s="60"/>
      <c r="AE18" s="61" t="s">
        <v>580</v>
      </c>
    </row>
    <row r="19" spans="1:31" s="62" customFormat="1" ht="52.15" customHeight="1">
      <c r="A19" s="53"/>
      <c r="B19" s="193">
        <f t="shared" si="0"/>
        <v>16</v>
      </c>
      <c r="C19" s="195"/>
      <c r="D19" s="186"/>
      <c r="E19" s="273"/>
      <c r="F19" s="274" t="s">
        <v>402</v>
      </c>
      <c r="G19" s="282" t="s">
        <v>625</v>
      </c>
      <c r="H19" s="283" t="s">
        <v>626</v>
      </c>
      <c r="I19" s="185" t="s">
        <v>627</v>
      </c>
      <c r="J19" s="185" t="s">
        <v>584</v>
      </c>
      <c r="K19" s="58"/>
      <c r="L19" s="57"/>
      <c r="M19" s="59"/>
      <c r="N19" s="60"/>
      <c r="O19" s="60"/>
      <c r="P19" s="58"/>
      <c r="Q19" s="328"/>
      <c r="R19" s="59"/>
      <c r="S19" s="60"/>
      <c r="T19" s="60"/>
      <c r="U19" s="58"/>
      <c r="V19" s="57"/>
      <c r="W19" s="59"/>
      <c r="X19" s="60"/>
      <c r="Y19" s="60"/>
      <c r="Z19" s="58"/>
      <c r="AA19" s="57"/>
      <c r="AB19" s="59"/>
      <c r="AC19" s="60"/>
      <c r="AD19" s="60"/>
      <c r="AE19" s="61" t="s">
        <v>580</v>
      </c>
    </row>
    <row r="20" spans="1:31" s="62" customFormat="1" ht="52.15" customHeight="1">
      <c r="A20" s="53"/>
      <c r="B20" s="193">
        <f t="shared" si="0"/>
        <v>17</v>
      </c>
      <c r="C20" s="195"/>
      <c r="D20" s="186"/>
      <c r="E20" s="273"/>
      <c r="F20" s="274" t="s">
        <v>402</v>
      </c>
      <c r="G20" s="282" t="s">
        <v>628</v>
      </c>
      <c r="H20" s="283" t="s">
        <v>629</v>
      </c>
      <c r="I20" s="185" t="s">
        <v>630</v>
      </c>
      <c r="J20" s="185" t="s">
        <v>584</v>
      </c>
      <c r="K20" s="58"/>
      <c r="L20" s="57"/>
      <c r="M20" s="59"/>
      <c r="N20" s="60"/>
      <c r="O20" s="60"/>
      <c r="P20" s="58"/>
      <c r="Q20" s="328"/>
      <c r="R20" s="59"/>
      <c r="S20" s="60"/>
      <c r="T20" s="60"/>
      <c r="U20" s="58"/>
      <c r="V20" s="57"/>
      <c r="W20" s="59"/>
      <c r="X20" s="60"/>
      <c r="Y20" s="60"/>
      <c r="Z20" s="58"/>
      <c r="AA20" s="57"/>
      <c r="AB20" s="59"/>
      <c r="AC20" s="60"/>
      <c r="AD20" s="60"/>
      <c r="AE20" s="61" t="s">
        <v>580</v>
      </c>
    </row>
    <row r="21" spans="1:31" s="62" customFormat="1" ht="52.15" customHeight="1">
      <c r="A21" s="53"/>
      <c r="B21" s="193">
        <f t="shared" si="0"/>
        <v>18</v>
      </c>
      <c r="C21" s="195"/>
      <c r="D21" s="186"/>
      <c r="E21" s="273"/>
      <c r="F21" s="274" t="s">
        <v>402</v>
      </c>
      <c r="G21" s="282" t="s">
        <v>631</v>
      </c>
      <c r="H21" s="283" t="s">
        <v>632</v>
      </c>
      <c r="I21" s="185" t="s">
        <v>633</v>
      </c>
      <c r="J21" s="185" t="s">
        <v>584</v>
      </c>
      <c r="K21" s="58"/>
      <c r="L21" s="57"/>
      <c r="M21" s="59"/>
      <c r="N21" s="60"/>
      <c r="O21" s="60"/>
      <c r="P21" s="58"/>
      <c r="Q21" s="328"/>
      <c r="R21" s="59"/>
      <c r="S21" s="60"/>
      <c r="T21" s="60"/>
      <c r="U21" s="58"/>
      <c r="V21" s="57"/>
      <c r="W21" s="59"/>
      <c r="X21" s="60"/>
      <c r="Y21" s="60"/>
      <c r="Z21" s="58"/>
      <c r="AA21" s="57"/>
      <c r="AB21" s="59"/>
      <c r="AC21" s="60"/>
      <c r="AD21" s="60"/>
      <c r="AE21" s="61" t="s">
        <v>580</v>
      </c>
    </row>
    <row r="22" spans="1:31" s="62" customFormat="1" ht="52.15" customHeight="1">
      <c r="A22" s="53"/>
      <c r="B22" s="193">
        <f t="shared" si="0"/>
        <v>19</v>
      </c>
      <c r="C22" s="195"/>
      <c r="D22" s="186"/>
      <c r="E22" s="273"/>
      <c r="F22" s="274" t="s">
        <v>402</v>
      </c>
      <c r="G22" s="282" t="s">
        <v>634</v>
      </c>
      <c r="H22" s="283" t="s">
        <v>635</v>
      </c>
      <c r="I22" s="185" t="s">
        <v>636</v>
      </c>
      <c r="J22" s="185" t="s">
        <v>584</v>
      </c>
      <c r="K22" s="58"/>
      <c r="L22" s="57"/>
      <c r="M22" s="59"/>
      <c r="N22" s="60"/>
      <c r="O22" s="60"/>
      <c r="P22" s="58"/>
      <c r="Q22" s="328"/>
      <c r="R22" s="59"/>
      <c r="S22" s="60"/>
      <c r="T22" s="60"/>
      <c r="U22" s="58"/>
      <c r="V22" s="57"/>
      <c r="W22" s="59"/>
      <c r="X22" s="60"/>
      <c r="Y22" s="60"/>
      <c r="Z22" s="58"/>
      <c r="AA22" s="57"/>
      <c r="AB22" s="59"/>
      <c r="AC22" s="60"/>
      <c r="AD22" s="60"/>
      <c r="AE22" s="61" t="s">
        <v>580</v>
      </c>
    </row>
    <row r="23" spans="1:31" s="62" customFormat="1" ht="52.15" customHeight="1">
      <c r="A23" s="53"/>
      <c r="B23" s="193">
        <f t="shared" si="0"/>
        <v>20</v>
      </c>
      <c r="C23" s="195"/>
      <c r="D23" s="186"/>
      <c r="E23" s="273"/>
      <c r="F23" s="274" t="s">
        <v>402</v>
      </c>
      <c r="G23" s="282" t="s">
        <v>637</v>
      </c>
      <c r="H23" s="283" t="s">
        <v>638</v>
      </c>
      <c r="I23" s="185" t="s">
        <v>639</v>
      </c>
      <c r="J23" s="185" t="s">
        <v>584</v>
      </c>
      <c r="K23" s="58"/>
      <c r="L23" s="57"/>
      <c r="M23" s="59"/>
      <c r="N23" s="60"/>
      <c r="O23" s="60"/>
      <c r="P23" s="58"/>
      <c r="Q23" s="328"/>
      <c r="R23" s="59"/>
      <c r="S23" s="60"/>
      <c r="T23" s="60"/>
      <c r="U23" s="58"/>
      <c r="V23" s="57"/>
      <c r="W23" s="59"/>
      <c r="X23" s="60"/>
      <c r="Y23" s="60"/>
      <c r="Z23" s="58"/>
      <c r="AA23" s="57"/>
      <c r="AB23" s="59"/>
      <c r="AC23" s="60"/>
      <c r="AD23" s="60"/>
      <c r="AE23" s="61" t="s">
        <v>580</v>
      </c>
    </row>
    <row r="24" spans="1:31" s="62" customFormat="1" ht="52.15" customHeight="1">
      <c r="A24" s="53"/>
      <c r="B24" s="193">
        <f t="shared" si="0"/>
        <v>21</v>
      </c>
      <c r="C24" s="195"/>
      <c r="D24" s="186"/>
      <c r="E24" s="273"/>
      <c r="F24" s="274" t="s">
        <v>402</v>
      </c>
      <c r="G24" s="282" t="s">
        <v>640</v>
      </c>
      <c r="H24" s="283" t="s">
        <v>641</v>
      </c>
      <c r="I24" s="185" t="s">
        <v>642</v>
      </c>
      <c r="J24" s="185" t="s">
        <v>584</v>
      </c>
      <c r="K24" s="58"/>
      <c r="L24" s="57"/>
      <c r="M24" s="59"/>
      <c r="N24" s="60"/>
      <c r="O24" s="60"/>
      <c r="P24" s="58"/>
      <c r="Q24" s="328"/>
      <c r="R24" s="59"/>
      <c r="S24" s="60"/>
      <c r="T24" s="60"/>
      <c r="U24" s="58"/>
      <c r="V24" s="57"/>
      <c r="W24" s="59"/>
      <c r="X24" s="60"/>
      <c r="Y24" s="60"/>
      <c r="Z24" s="58"/>
      <c r="AA24" s="57"/>
      <c r="AB24" s="59"/>
      <c r="AC24" s="60"/>
      <c r="AD24" s="60"/>
      <c r="AE24" s="61" t="s">
        <v>580</v>
      </c>
    </row>
    <row r="25" spans="1:31" s="62" customFormat="1" ht="52.15" customHeight="1">
      <c r="A25" s="53"/>
      <c r="B25" s="193">
        <f t="shared" si="0"/>
        <v>22</v>
      </c>
      <c r="C25" s="195"/>
      <c r="D25" s="186"/>
      <c r="E25" s="273"/>
      <c r="F25" s="274" t="s">
        <v>402</v>
      </c>
      <c r="G25" s="282" t="s">
        <v>643</v>
      </c>
      <c r="H25" s="283" t="s">
        <v>644</v>
      </c>
      <c r="I25" s="185" t="s">
        <v>645</v>
      </c>
      <c r="J25" s="185" t="s">
        <v>584</v>
      </c>
      <c r="K25" s="58"/>
      <c r="L25" s="57"/>
      <c r="M25" s="59"/>
      <c r="N25" s="60"/>
      <c r="O25" s="60"/>
      <c r="P25" s="58"/>
      <c r="Q25" s="328"/>
      <c r="R25" s="59"/>
      <c r="S25" s="60"/>
      <c r="T25" s="60"/>
      <c r="U25" s="58"/>
      <c r="V25" s="57"/>
      <c r="W25" s="59"/>
      <c r="X25" s="60"/>
      <c r="Y25" s="60"/>
      <c r="Z25" s="58"/>
      <c r="AA25" s="57"/>
      <c r="AB25" s="59"/>
      <c r="AC25" s="60"/>
      <c r="AD25" s="60"/>
      <c r="AE25" s="61" t="s">
        <v>580</v>
      </c>
    </row>
    <row r="26" spans="1:31" s="62" customFormat="1" ht="52.15" customHeight="1">
      <c r="A26" s="53"/>
      <c r="B26" s="193">
        <f t="shared" si="0"/>
        <v>23</v>
      </c>
      <c r="C26" s="195"/>
      <c r="D26" s="186"/>
      <c r="E26" s="273"/>
      <c r="F26" s="274" t="s">
        <v>402</v>
      </c>
      <c r="G26" s="282" t="s">
        <v>646</v>
      </c>
      <c r="H26" s="283" t="s">
        <v>647</v>
      </c>
      <c r="I26" s="185" t="s">
        <v>648</v>
      </c>
      <c r="J26" s="185" t="s">
        <v>584</v>
      </c>
      <c r="K26" s="58"/>
      <c r="L26" s="57"/>
      <c r="M26" s="59"/>
      <c r="N26" s="60"/>
      <c r="O26" s="60"/>
      <c r="P26" s="58"/>
      <c r="Q26" s="328"/>
      <c r="R26" s="59"/>
      <c r="S26" s="60"/>
      <c r="T26" s="60"/>
      <c r="U26" s="58"/>
      <c r="V26" s="57"/>
      <c r="W26" s="59"/>
      <c r="X26" s="60"/>
      <c r="Y26" s="60"/>
      <c r="Z26" s="58"/>
      <c r="AA26" s="57"/>
      <c r="AB26" s="59"/>
      <c r="AC26" s="60"/>
      <c r="AD26" s="60"/>
      <c r="AE26" s="61" t="s">
        <v>580</v>
      </c>
    </row>
    <row r="27" spans="1:31" s="62" customFormat="1" ht="52.15" customHeight="1">
      <c r="A27" s="53"/>
      <c r="B27" s="193">
        <f t="shared" si="0"/>
        <v>24</v>
      </c>
      <c r="C27" s="195"/>
      <c r="D27" s="186"/>
      <c r="E27" s="273"/>
      <c r="F27" s="274" t="s">
        <v>402</v>
      </c>
      <c r="G27" s="282" t="s">
        <v>649</v>
      </c>
      <c r="H27" s="283" t="s">
        <v>650</v>
      </c>
      <c r="I27" s="185" t="s">
        <v>651</v>
      </c>
      <c r="J27" s="185" t="s">
        <v>584</v>
      </c>
      <c r="K27" s="58"/>
      <c r="L27" s="57"/>
      <c r="M27" s="59"/>
      <c r="N27" s="60"/>
      <c r="O27" s="60"/>
      <c r="P27" s="58"/>
      <c r="Q27" s="328"/>
      <c r="R27" s="59"/>
      <c r="S27" s="60"/>
      <c r="T27" s="60"/>
      <c r="U27" s="58"/>
      <c r="V27" s="57"/>
      <c r="W27" s="59"/>
      <c r="X27" s="60"/>
      <c r="Y27" s="60"/>
      <c r="Z27" s="58"/>
      <c r="AA27" s="57"/>
      <c r="AB27" s="59"/>
      <c r="AC27" s="60"/>
      <c r="AD27" s="60"/>
      <c r="AE27" s="61" t="s">
        <v>580</v>
      </c>
    </row>
    <row r="28" spans="1:31" s="62" customFormat="1" ht="52.15" customHeight="1">
      <c r="A28" s="53"/>
      <c r="B28" s="193">
        <f t="shared" si="0"/>
        <v>25</v>
      </c>
      <c r="C28" s="195"/>
      <c r="D28" s="186"/>
      <c r="E28" s="273"/>
      <c r="F28" s="274" t="s">
        <v>402</v>
      </c>
      <c r="G28" s="282" t="s">
        <v>652</v>
      </c>
      <c r="H28" s="283" t="s">
        <v>653</v>
      </c>
      <c r="I28" s="185" t="s">
        <v>654</v>
      </c>
      <c r="J28" s="185" t="s">
        <v>584</v>
      </c>
      <c r="K28" s="58"/>
      <c r="L28" s="57"/>
      <c r="M28" s="59"/>
      <c r="N28" s="60"/>
      <c r="O28" s="60"/>
      <c r="P28" s="58"/>
      <c r="Q28" s="328"/>
      <c r="R28" s="59"/>
      <c r="S28" s="60"/>
      <c r="T28" s="60"/>
      <c r="U28" s="58"/>
      <c r="V28" s="57"/>
      <c r="W28" s="59"/>
      <c r="X28" s="60"/>
      <c r="Y28" s="60"/>
      <c r="Z28" s="58"/>
      <c r="AA28" s="57"/>
      <c r="AB28" s="59"/>
      <c r="AC28" s="60"/>
      <c r="AD28" s="60"/>
      <c r="AE28" s="61" t="s">
        <v>580</v>
      </c>
    </row>
    <row r="29" spans="1:31" s="62" customFormat="1" ht="52.15" customHeight="1">
      <c r="A29" s="53"/>
      <c r="B29" s="193">
        <f t="shared" si="0"/>
        <v>26</v>
      </c>
      <c r="C29" s="195"/>
      <c r="D29" s="186"/>
      <c r="E29" s="273"/>
      <c r="F29" s="274" t="s">
        <v>402</v>
      </c>
      <c r="G29" s="282" t="s">
        <v>655</v>
      </c>
      <c r="H29" s="283" t="s">
        <v>656</v>
      </c>
      <c r="I29" s="185" t="s">
        <v>657</v>
      </c>
      <c r="J29" s="185" t="s">
        <v>584</v>
      </c>
      <c r="K29" s="58"/>
      <c r="L29" s="57"/>
      <c r="M29" s="59"/>
      <c r="N29" s="60"/>
      <c r="O29" s="60"/>
      <c r="P29" s="58"/>
      <c r="Q29" s="328"/>
      <c r="R29" s="59"/>
      <c r="S29" s="60"/>
      <c r="T29" s="60"/>
      <c r="U29" s="58"/>
      <c r="V29" s="57"/>
      <c r="W29" s="59"/>
      <c r="X29" s="60"/>
      <c r="Y29" s="60"/>
      <c r="Z29" s="58"/>
      <c r="AA29" s="57"/>
      <c r="AB29" s="59"/>
      <c r="AC29" s="60"/>
      <c r="AD29" s="60"/>
      <c r="AE29" s="61" t="s">
        <v>580</v>
      </c>
    </row>
    <row r="30" spans="1:31" s="62" customFormat="1" ht="52.15" customHeight="1">
      <c r="A30" s="53"/>
      <c r="B30" s="193">
        <f t="shared" si="0"/>
        <v>27</v>
      </c>
      <c r="C30" s="195"/>
      <c r="D30" s="186"/>
      <c r="E30" s="273"/>
      <c r="F30" s="274" t="s">
        <v>402</v>
      </c>
      <c r="G30" s="282" t="s">
        <v>658</v>
      </c>
      <c r="H30" s="283" t="s">
        <v>659</v>
      </c>
      <c r="I30" s="185" t="s">
        <v>660</v>
      </c>
      <c r="J30" s="185" t="s">
        <v>584</v>
      </c>
      <c r="K30" s="58"/>
      <c r="L30" s="57"/>
      <c r="M30" s="59"/>
      <c r="N30" s="60"/>
      <c r="O30" s="60"/>
      <c r="P30" s="58"/>
      <c r="Q30" s="328"/>
      <c r="R30" s="59"/>
      <c r="S30" s="60"/>
      <c r="T30" s="60"/>
      <c r="U30" s="58"/>
      <c r="V30" s="57"/>
      <c r="W30" s="59"/>
      <c r="X30" s="60"/>
      <c r="Y30" s="60"/>
      <c r="Z30" s="58"/>
      <c r="AA30" s="57"/>
      <c r="AB30" s="59"/>
      <c r="AC30" s="60"/>
      <c r="AD30" s="60"/>
      <c r="AE30" s="61" t="s">
        <v>580</v>
      </c>
    </row>
    <row r="31" spans="1:31" s="62" customFormat="1" ht="52.15" customHeight="1">
      <c r="A31" s="53"/>
      <c r="B31" s="193">
        <f t="shared" si="0"/>
        <v>28</v>
      </c>
      <c r="C31" s="195"/>
      <c r="D31" s="186"/>
      <c r="E31" s="273"/>
      <c r="F31" s="274" t="s">
        <v>402</v>
      </c>
      <c r="G31" s="282" t="s">
        <v>661</v>
      </c>
      <c r="H31" s="283" t="s">
        <v>662</v>
      </c>
      <c r="I31" s="185" t="s">
        <v>663</v>
      </c>
      <c r="J31" s="185" t="s">
        <v>584</v>
      </c>
      <c r="K31" s="58"/>
      <c r="L31" s="57"/>
      <c r="M31" s="59"/>
      <c r="N31" s="60"/>
      <c r="O31" s="60"/>
      <c r="P31" s="58"/>
      <c r="Q31" s="328"/>
      <c r="R31" s="59"/>
      <c r="S31" s="60"/>
      <c r="T31" s="60"/>
      <c r="U31" s="58"/>
      <c r="V31" s="57"/>
      <c r="W31" s="59"/>
      <c r="X31" s="60"/>
      <c r="Y31" s="60"/>
      <c r="Z31" s="58"/>
      <c r="AA31" s="57"/>
      <c r="AB31" s="59"/>
      <c r="AC31" s="60"/>
      <c r="AD31" s="60"/>
      <c r="AE31" s="61" t="s">
        <v>580</v>
      </c>
    </row>
    <row r="32" spans="1:31" s="62" customFormat="1" ht="52.15" customHeight="1">
      <c r="A32" s="53"/>
      <c r="B32" s="193">
        <f t="shared" si="0"/>
        <v>29</v>
      </c>
      <c r="C32" s="195"/>
      <c r="D32" s="186"/>
      <c r="E32" s="273"/>
      <c r="F32" s="274" t="s">
        <v>402</v>
      </c>
      <c r="G32" s="282" t="s">
        <v>664</v>
      </c>
      <c r="H32" s="283" t="s">
        <v>665</v>
      </c>
      <c r="I32" s="185" t="s">
        <v>666</v>
      </c>
      <c r="J32" s="185" t="s">
        <v>584</v>
      </c>
      <c r="K32" s="58"/>
      <c r="L32" s="57"/>
      <c r="M32" s="59"/>
      <c r="N32" s="60"/>
      <c r="O32" s="60"/>
      <c r="P32" s="58"/>
      <c r="Q32" s="328"/>
      <c r="R32" s="59"/>
      <c r="S32" s="60"/>
      <c r="T32" s="60"/>
      <c r="U32" s="58"/>
      <c r="V32" s="57"/>
      <c r="W32" s="59"/>
      <c r="X32" s="60"/>
      <c r="Y32" s="60"/>
      <c r="Z32" s="58"/>
      <c r="AA32" s="57"/>
      <c r="AB32" s="59"/>
      <c r="AC32" s="60"/>
      <c r="AD32" s="60"/>
      <c r="AE32" s="61" t="s">
        <v>580</v>
      </c>
    </row>
    <row r="33" spans="1:31" s="62" customFormat="1" ht="70">
      <c r="A33" s="53"/>
      <c r="B33" s="54">
        <f t="shared" ref="B33:B92" si="1">ROW()-3</f>
        <v>30</v>
      </c>
      <c r="C33" s="280"/>
      <c r="D33" s="63"/>
      <c r="E33" s="281" t="s">
        <v>667</v>
      </c>
      <c r="F33" s="278" t="s">
        <v>402</v>
      </c>
      <c r="G33" s="72" t="s">
        <v>668</v>
      </c>
      <c r="H33" s="55" t="s">
        <v>669</v>
      </c>
      <c r="I33" s="65" t="s">
        <v>670</v>
      </c>
      <c r="J33" s="64" t="s">
        <v>584</v>
      </c>
      <c r="K33" s="58"/>
      <c r="L33" s="57"/>
      <c r="M33" s="59"/>
      <c r="N33" s="60"/>
      <c r="O33" s="60"/>
      <c r="P33" s="58"/>
      <c r="Q33" s="328"/>
      <c r="R33" s="59"/>
      <c r="S33" s="60"/>
      <c r="T33" s="60"/>
      <c r="U33" s="58"/>
      <c r="V33" s="57"/>
      <c r="W33" s="59"/>
      <c r="X33" s="60"/>
      <c r="Y33" s="60"/>
      <c r="Z33" s="58"/>
      <c r="AA33" s="57"/>
      <c r="AB33" s="59"/>
      <c r="AC33" s="60"/>
      <c r="AD33" s="60"/>
      <c r="AE33" s="61" t="s">
        <v>580</v>
      </c>
    </row>
    <row r="34" spans="1:31" s="62" customFormat="1" ht="52.15" customHeight="1">
      <c r="A34" s="53"/>
      <c r="B34" s="193">
        <f t="shared" si="1"/>
        <v>31</v>
      </c>
      <c r="C34" s="284"/>
      <c r="D34" s="285"/>
      <c r="E34" s="273"/>
      <c r="F34" s="274" t="s">
        <v>402</v>
      </c>
      <c r="G34" s="196" t="s">
        <v>671</v>
      </c>
      <c r="H34" s="286" t="s">
        <v>672</v>
      </c>
      <c r="I34" s="184" t="s">
        <v>673</v>
      </c>
      <c r="J34" s="184" t="s">
        <v>584</v>
      </c>
      <c r="K34" s="58"/>
      <c r="L34" s="57"/>
      <c r="M34" s="59"/>
      <c r="N34" s="60"/>
      <c r="O34" s="60"/>
      <c r="P34" s="58"/>
      <c r="Q34" s="328"/>
      <c r="R34" s="59"/>
      <c r="S34" s="60"/>
      <c r="T34" s="60"/>
      <c r="U34" s="58"/>
      <c r="V34" s="57"/>
      <c r="W34" s="59"/>
      <c r="X34" s="60"/>
      <c r="Y34" s="60"/>
      <c r="Z34" s="58"/>
      <c r="AA34" s="57"/>
      <c r="AB34" s="59"/>
      <c r="AC34" s="60"/>
      <c r="AD34" s="60"/>
      <c r="AE34" s="61" t="s">
        <v>580</v>
      </c>
    </row>
    <row r="35" spans="1:31" s="62" customFormat="1" ht="52.15" customHeight="1">
      <c r="A35" s="53"/>
      <c r="B35" s="193">
        <f t="shared" si="1"/>
        <v>32</v>
      </c>
      <c r="C35" s="284"/>
      <c r="D35" s="285"/>
      <c r="E35" s="273"/>
      <c r="F35" s="274" t="s">
        <v>402</v>
      </c>
      <c r="G35" s="196" t="s">
        <v>674</v>
      </c>
      <c r="H35" s="286" t="s">
        <v>675</v>
      </c>
      <c r="I35" s="184" t="s">
        <v>676</v>
      </c>
      <c r="J35" s="184" t="s">
        <v>584</v>
      </c>
      <c r="K35" s="58"/>
      <c r="L35" s="57"/>
      <c r="M35" s="59"/>
      <c r="N35" s="60"/>
      <c r="O35" s="60"/>
      <c r="P35" s="58"/>
      <c r="Q35" s="328"/>
      <c r="R35" s="59"/>
      <c r="S35" s="60"/>
      <c r="T35" s="60"/>
      <c r="U35" s="58"/>
      <c r="V35" s="57"/>
      <c r="W35" s="59"/>
      <c r="X35" s="60"/>
      <c r="Y35" s="60"/>
      <c r="Z35" s="58"/>
      <c r="AA35" s="57"/>
      <c r="AB35" s="59"/>
      <c r="AC35" s="60"/>
      <c r="AD35" s="60"/>
      <c r="AE35" s="61" t="s">
        <v>621</v>
      </c>
    </row>
    <row r="36" spans="1:31" s="62" customFormat="1" ht="52.15" customHeight="1">
      <c r="A36" s="53"/>
      <c r="B36" s="193">
        <f t="shared" si="1"/>
        <v>33</v>
      </c>
      <c r="C36" s="284"/>
      <c r="D36" s="285"/>
      <c r="E36" s="273"/>
      <c r="F36" s="274" t="s">
        <v>402</v>
      </c>
      <c r="G36" s="196" t="s">
        <v>677</v>
      </c>
      <c r="H36" s="286" t="s">
        <v>678</v>
      </c>
      <c r="I36" s="184" t="s">
        <v>679</v>
      </c>
      <c r="J36" s="184" t="s">
        <v>584</v>
      </c>
      <c r="K36" s="58"/>
      <c r="L36" s="57"/>
      <c r="M36" s="59"/>
      <c r="N36" s="60"/>
      <c r="O36" s="60"/>
      <c r="P36" s="58"/>
      <c r="Q36" s="328"/>
      <c r="R36" s="59"/>
      <c r="S36" s="60"/>
      <c r="T36" s="60"/>
      <c r="U36" s="58"/>
      <c r="V36" s="57"/>
      <c r="W36" s="59"/>
      <c r="X36" s="60"/>
      <c r="Y36" s="60"/>
      <c r="Z36" s="58"/>
      <c r="AA36" s="57"/>
      <c r="AB36" s="59"/>
      <c r="AC36" s="60"/>
      <c r="AD36" s="60"/>
      <c r="AE36" s="61" t="s">
        <v>580</v>
      </c>
    </row>
    <row r="37" spans="1:31" s="62" customFormat="1" ht="52.15" customHeight="1">
      <c r="A37" s="53"/>
      <c r="B37" s="193">
        <f t="shared" si="1"/>
        <v>34</v>
      </c>
      <c r="C37" s="284"/>
      <c r="D37" s="285"/>
      <c r="E37" s="273"/>
      <c r="F37" s="274" t="s">
        <v>402</v>
      </c>
      <c r="G37" s="196" t="s">
        <v>680</v>
      </c>
      <c r="H37" s="286" t="s">
        <v>681</v>
      </c>
      <c r="I37" s="184" t="s">
        <v>682</v>
      </c>
      <c r="J37" s="184" t="s">
        <v>584</v>
      </c>
      <c r="K37" s="58"/>
      <c r="L37" s="57"/>
      <c r="M37" s="59"/>
      <c r="N37" s="60"/>
      <c r="O37" s="60"/>
      <c r="P37" s="58"/>
      <c r="Q37" s="328"/>
      <c r="R37" s="59"/>
      <c r="S37" s="60"/>
      <c r="T37" s="60"/>
      <c r="U37" s="58"/>
      <c r="V37" s="57"/>
      <c r="W37" s="59"/>
      <c r="X37" s="60"/>
      <c r="Y37" s="60"/>
      <c r="Z37" s="58"/>
      <c r="AA37" s="57"/>
      <c r="AB37" s="59"/>
      <c r="AC37" s="60"/>
      <c r="AD37" s="60"/>
      <c r="AE37" s="61" t="s">
        <v>580</v>
      </c>
    </row>
    <row r="38" spans="1:31" s="62" customFormat="1" ht="52.15" customHeight="1">
      <c r="A38" s="53"/>
      <c r="B38" s="193">
        <f t="shared" si="1"/>
        <v>35</v>
      </c>
      <c r="C38" s="284"/>
      <c r="D38" s="285"/>
      <c r="E38" s="273"/>
      <c r="F38" s="274" t="s">
        <v>402</v>
      </c>
      <c r="G38" s="196" t="s">
        <v>683</v>
      </c>
      <c r="H38" s="286" t="s">
        <v>684</v>
      </c>
      <c r="I38" s="184" t="s">
        <v>685</v>
      </c>
      <c r="J38" s="184" t="s">
        <v>584</v>
      </c>
      <c r="K38" s="58"/>
      <c r="L38" s="57"/>
      <c r="M38" s="59"/>
      <c r="N38" s="60"/>
      <c r="O38" s="60"/>
      <c r="P38" s="58"/>
      <c r="Q38" s="328"/>
      <c r="R38" s="59"/>
      <c r="S38" s="60"/>
      <c r="T38" s="60"/>
      <c r="U38" s="58"/>
      <c r="V38" s="57"/>
      <c r="W38" s="59"/>
      <c r="X38" s="60"/>
      <c r="Y38" s="60"/>
      <c r="Z38" s="58"/>
      <c r="AA38" s="57"/>
      <c r="AB38" s="59"/>
      <c r="AC38" s="60"/>
      <c r="AD38" s="60"/>
      <c r="AE38" s="61" t="s">
        <v>580</v>
      </c>
    </row>
    <row r="39" spans="1:31" s="62" customFormat="1" ht="52.15" customHeight="1">
      <c r="A39" s="53"/>
      <c r="B39" s="193">
        <f t="shared" si="1"/>
        <v>36</v>
      </c>
      <c r="C39" s="284"/>
      <c r="D39" s="285"/>
      <c r="E39" s="273"/>
      <c r="F39" s="274" t="s">
        <v>402</v>
      </c>
      <c r="G39" s="196" t="s">
        <v>686</v>
      </c>
      <c r="H39" s="286" t="s">
        <v>687</v>
      </c>
      <c r="I39" s="184" t="s">
        <v>688</v>
      </c>
      <c r="J39" s="184" t="s">
        <v>584</v>
      </c>
      <c r="K39" s="58"/>
      <c r="L39" s="57"/>
      <c r="M39" s="59"/>
      <c r="N39" s="60"/>
      <c r="O39" s="60"/>
      <c r="P39" s="58"/>
      <c r="Q39" s="328"/>
      <c r="R39" s="59"/>
      <c r="S39" s="60"/>
      <c r="T39" s="60"/>
      <c r="U39" s="58"/>
      <c r="V39" s="57"/>
      <c r="W39" s="59"/>
      <c r="X39" s="60"/>
      <c r="Y39" s="60"/>
      <c r="Z39" s="58"/>
      <c r="AA39" s="57"/>
      <c r="AB39" s="59"/>
      <c r="AC39" s="60"/>
      <c r="AD39" s="60"/>
      <c r="AE39" s="61" t="s">
        <v>580</v>
      </c>
    </row>
    <row r="40" spans="1:31" s="62" customFormat="1" ht="52.15" customHeight="1">
      <c r="A40" s="53"/>
      <c r="B40" s="193">
        <f t="shared" si="1"/>
        <v>37</v>
      </c>
      <c r="C40" s="284"/>
      <c r="D40" s="285"/>
      <c r="E40" s="273"/>
      <c r="F40" s="274" t="s">
        <v>402</v>
      </c>
      <c r="G40" s="196" t="s">
        <v>689</v>
      </c>
      <c r="H40" s="286" t="s">
        <v>690</v>
      </c>
      <c r="I40" s="184" t="s">
        <v>691</v>
      </c>
      <c r="J40" s="184" t="s">
        <v>584</v>
      </c>
      <c r="K40" s="58"/>
      <c r="L40" s="57"/>
      <c r="M40" s="59"/>
      <c r="N40" s="60"/>
      <c r="O40" s="60"/>
      <c r="P40" s="58"/>
      <c r="Q40" s="328"/>
      <c r="R40" s="59"/>
      <c r="S40" s="60"/>
      <c r="T40" s="60"/>
      <c r="U40" s="58"/>
      <c r="V40" s="57"/>
      <c r="W40" s="59"/>
      <c r="X40" s="60"/>
      <c r="Y40" s="60"/>
      <c r="Z40" s="58"/>
      <c r="AA40" s="57"/>
      <c r="AB40" s="59"/>
      <c r="AC40" s="60"/>
      <c r="AD40" s="60"/>
      <c r="AE40" s="61" t="s">
        <v>580</v>
      </c>
    </row>
    <row r="41" spans="1:31" s="62" customFormat="1" ht="52.15" customHeight="1">
      <c r="A41" s="53"/>
      <c r="B41" s="193">
        <f t="shared" si="1"/>
        <v>38</v>
      </c>
      <c r="C41" s="284"/>
      <c r="D41" s="285"/>
      <c r="E41" s="273"/>
      <c r="F41" s="274" t="s">
        <v>402</v>
      </c>
      <c r="G41" s="196" t="s">
        <v>692</v>
      </c>
      <c r="H41" s="286" t="s">
        <v>693</v>
      </c>
      <c r="I41" s="184" t="s">
        <v>694</v>
      </c>
      <c r="J41" s="184" t="s">
        <v>584</v>
      </c>
      <c r="K41" s="58"/>
      <c r="L41" s="57"/>
      <c r="M41" s="59"/>
      <c r="N41" s="60"/>
      <c r="O41" s="60"/>
      <c r="P41" s="58"/>
      <c r="Q41" s="328"/>
      <c r="R41" s="59"/>
      <c r="S41" s="60"/>
      <c r="T41" s="60"/>
      <c r="U41" s="58"/>
      <c r="V41" s="57"/>
      <c r="W41" s="59"/>
      <c r="X41" s="60"/>
      <c r="Y41" s="60"/>
      <c r="Z41" s="58"/>
      <c r="AA41" s="57"/>
      <c r="AB41" s="59"/>
      <c r="AC41" s="60"/>
      <c r="AD41" s="60"/>
      <c r="AE41" s="61" t="s">
        <v>580</v>
      </c>
    </row>
    <row r="42" spans="1:31" s="62" customFormat="1" ht="52.15" customHeight="1">
      <c r="A42" s="53"/>
      <c r="B42" s="193">
        <f t="shared" si="1"/>
        <v>39</v>
      </c>
      <c r="C42" s="284"/>
      <c r="D42" s="285"/>
      <c r="E42" s="273"/>
      <c r="F42" s="274" t="s">
        <v>402</v>
      </c>
      <c r="G42" s="196" t="s">
        <v>695</v>
      </c>
      <c r="H42" s="286" t="s">
        <v>696</v>
      </c>
      <c r="I42" s="184" t="s">
        <v>697</v>
      </c>
      <c r="J42" s="184" t="s">
        <v>584</v>
      </c>
      <c r="K42" s="58"/>
      <c r="L42" s="57"/>
      <c r="M42" s="59"/>
      <c r="N42" s="60"/>
      <c r="O42" s="60"/>
      <c r="P42" s="58"/>
      <c r="Q42" s="328"/>
      <c r="R42" s="59"/>
      <c r="S42" s="60"/>
      <c r="T42" s="60"/>
      <c r="U42" s="58"/>
      <c r="V42" s="57"/>
      <c r="W42" s="59"/>
      <c r="X42" s="60"/>
      <c r="Y42" s="60"/>
      <c r="Z42" s="58"/>
      <c r="AA42" s="57"/>
      <c r="AB42" s="59"/>
      <c r="AC42" s="60"/>
      <c r="AD42" s="60"/>
      <c r="AE42" s="61" t="s">
        <v>580</v>
      </c>
    </row>
    <row r="43" spans="1:31" s="62" customFormat="1" ht="52.15" customHeight="1">
      <c r="A43" s="53"/>
      <c r="B43" s="193">
        <f t="shared" si="1"/>
        <v>40</v>
      </c>
      <c r="C43" s="284"/>
      <c r="D43" s="285"/>
      <c r="E43" s="273"/>
      <c r="F43" s="274" t="s">
        <v>402</v>
      </c>
      <c r="G43" s="196" t="s">
        <v>698</v>
      </c>
      <c r="H43" s="286" t="s">
        <v>699</v>
      </c>
      <c r="I43" s="184" t="s">
        <v>700</v>
      </c>
      <c r="J43" s="184" t="s">
        <v>584</v>
      </c>
      <c r="K43" s="58"/>
      <c r="L43" s="57"/>
      <c r="M43" s="59"/>
      <c r="N43" s="60"/>
      <c r="O43" s="60"/>
      <c r="P43" s="58"/>
      <c r="Q43" s="328"/>
      <c r="R43" s="59"/>
      <c r="S43" s="60"/>
      <c r="T43" s="60"/>
      <c r="U43" s="58"/>
      <c r="V43" s="57"/>
      <c r="W43" s="59"/>
      <c r="X43" s="60"/>
      <c r="Y43" s="60"/>
      <c r="Z43" s="58"/>
      <c r="AA43" s="57"/>
      <c r="AB43" s="59"/>
      <c r="AC43" s="60"/>
      <c r="AD43" s="60"/>
      <c r="AE43" s="61" t="s">
        <v>580</v>
      </c>
    </row>
    <row r="44" spans="1:31" s="62" customFormat="1" ht="52.15" customHeight="1">
      <c r="A44" s="53"/>
      <c r="B44" s="193">
        <f t="shared" si="1"/>
        <v>41</v>
      </c>
      <c r="C44" s="284"/>
      <c r="D44" s="285"/>
      <c r="E44" s="273"/>
      <c r="F44" s="274" t="s">
        <v>402</v>
      </c>
      <c r="G44" s="196" t="s">
        <v>701</v>
      </c>
      <c r="H44" s="286" t="s">
        <v>702</v>
      </c>
      <c r="I44" s="184" t="s">
        <v>703</v>
      </c>
      <c r="J44" s="184" t="s">
        <v>584</v>
      </c>
      <c r="K44" s="58"/>
      <c r="L44" s="57"/>
      <c r="M44" s="59"/>
      <c r="N44" s="60"/>
      <c r="O44" s="60"/>
      <c r="P44" s="58"/>
      <c r="Q44" s="328"/>
      <c r="R44" s="59"/>
      <c r="S44" s="60"/>
      <c r="T44" s="60"/>
      <c r="U44" s="58"/>
      <c r="V44" s="57"/>
      <c r="W44" s="59"/>
      <c r="X44" s="60"/>
      <c r="Y44" s="60"/>
      <c r="Z44" s="58"/>
      <c r="AA44" s="57"/>
      <c r="AB44" s="59"/>
      <c r="AC44" s="60"/>
      <c r="AD44" s="60"/>
      <c r="AE44" s="61" t="s">
        <v>580</v>
      </c>
    </row>
    <row r="45" spans="1:31" s="62" customFormat="1" ht="52.15" customHeight="1">
      <c r="A45" s="53"/>
      <c r="B45" s="193">
        <f t="shared" si="1"/>
        <v>42</v>
      </c>
      <c r="C45" s="284"/>
      <c r="D45" s="285"/>
      <c r="E45" s="273"/>
      <c r="F45" s="274" t="s">
        <v>402</v>
      </c>
      <c r="G45" s="196" t="s">
        <v>704</v>
      </c>
      <c r="H45" s="286" t="s">
        <v>705</v>
      </c>
      <c r="I45" s="184" t="s">
        <v>706</v>
      </c>
      <c r="J45" s="184" t="s">
        <v>584</v>
      </c>
      <c r="K45" s="58"/>
      <c r="L45" s="57"/>
      <c r="M45" s="59"/>
      <c r="N45" s="60"/>
      <c r="O45" s="60"/>
      <c r="P45" s="58"/>
      <c r="Q45" s="328"/>
      <c r="R45" s="59"/>
      <c r="S45" s="60"/>
      <c r="T45" s="60"/>
      <c r="U45" s="58"/>
      <c r="V45" s="57"/>
      <c r="W45" s="59"/>
      <c r="X45" s="60"/>
      <c r="Y45" s="60"/>
      <c r="Z45" s="58"/>
      <c r="AA45" s="57"/>
      <c r="AB45" s="59"/>
      <c r="AC45" s="60"/>
      <c r="AD45" s="60"/>
      <c r="AE45" s="61" t="s">
        <v>580</v>
      </c>
    </row>
    <row r="46" spans="1:31" s="62" customFormat="1" ht="52.15" customHeight="1">
      <c r="A46" s="53"/>
      <c r="B46" s="193">
        <f t="shared" si="1"/>
        <v>43</v>
      </c>
      <c r="C46" s="284"/>
      <c r="D46" s="285"/>
      <c r="E46" s="273"/>
      <c r="F46" s="274" t="s">
        <v>402</v>
      </c>
      <c r="G46" s="196" t="s">
        <v>707</v>
      </c>
      <c r="H46" s="286" t="s">
        <v>708</v>
      </c>
      <c r="I46" s="184" t="s">
        <v>709</v>
      </c>
      <c r="J46" s="184" t="s">
        <v>584</v>
      </c>
      <c r="K46" s="58"/>
      <c r="L46" s="57"/>
      <c r="M46" s="59"/>
      <c r="N46" s="60"/>
      <c r="O46" s="60"/>
      <c r="P46" s="58"/>
      <c r="Q46" s="328"/>
      <c r="R46" s="59"/>
      <c r="S46" s="60"/>
      <c r="T46" s="60"/>
      <c r="U46" s="58"/>
      <c r="V46" s="57"/>
      <c r="W46" s="59"/>
      <c r="X46" s="60"/>
      <c r="Y46" s="60"/>
      <c r="Z46" s="58"/>
      <c r="AA46" s="57"/>
      <c r="AB46" s="59"/>
      <c r="AC46" s="60"/>
      <c r="AD46" s="60"/>
      <c r="AE46" s="61" t="s">
        <v>580</v>
      </c>
    </row>
    <row r="47" spans="1:31" s="62" customFormat="1" ht="52.15" customHeight="1">
      <c r="A47" s="53"/>
      <c r="B47" s="193">
        <f t="shared" si="1"/>
        <v>44</v>
      </c>
      <c r="C47" s="284"/>
      <c r="D47" s="285"/>
      <c r="E47" s="273"/>
      <c r="F47" s="274" t="s">
        <v>402</v>
      </c>
      <c r="G47" s="196" t="s">
        <v>710</v>
      </c>
      <c r="H47" s="286" t="s">
        <v>711</v>
      </c>
      <c r="I47" s="184" t="s">
        <v>712</v>
      </c>
      <c r="J47" s="184" t="s">
        <v>584</v>
      </c>
      <c r="K47" s="58"/>
      <c r="L47" s="57"/>
      <c r="M47" s="59"/>
      <c r="N47" s="60"/>
      <c r="O47" s="60"/>
      <c r="P47" s="58"/>
      <c r="Q47" s="328"/>
      <c r="R47" s="59"/>
      <c r="S47" s="60"/>
      <c r="T47" s="60"/>
      <c r="U47" s="58"/>
      <c r="V47" s="57"/>
      <c r="W47" s="59"/>
      <c r="X47" s="60"/>
      <c r="Y47" s="60"/>
      <c r="Z47" s="58"/>
      <c r="AA47" s="57"/>
      <c r="AB47" s="59"/>
      <c r="AC47" s="60"/>
      <c r="AD47" s="60"/>
      <c r="AE47" s="61" t="s">
        <v>580</v>
      </c>
    </row>
    <row r="48" spans="1:31" s="62" customFormat="1" ht="52.15" customHeight="1">
      <c r="A48" s="53"/>
      <c r="B48" s="193">
        <f t="shared" si="1"/>
        <v>45</v>
      </c>
      <c r="C48" s="284"/>
      <c r="D48" s="285"/>
      <c r="E48" s="273"/>
      <c r="F48" s="274" t="s">
        <v>402</v>
      </c>
      <c r="G48" s="196" t="s">
        <v>713</v>
      </c>
      <c r="H48" s="286" t="s">
        <v>714</v>
      </c>
      <c r="I48" s="184" t="s">
        <v>715</v>
      </c>
      <c r="J48" s="184" t="s">
        <v>584</v>
      </c>
      <c r="K48" s="58"/>
      <c r="L48" s="57"/>
      <c r="M48" s="59"/>
      <c r="N48" s="60"/>
      <c r="O48" s="60"/>
      <c r="P48" s="58"/>
      <c r="Q48" s="328"/>
      <c r="R48" s="59"/>
      <c r="S48" s="60"/>
      <c r="T48" s="60"/>
      <c r="U48" s="58"/>
      <c r="V48" s="57"/>
      <c r="W48" s="59"/>
      <c r="X48" s="60"/>
      <c r="Y48" s="60"/>
      <c r="Z48" s="58"/>
      <c r="AA48" s="57"/>
      <c r="AB48" s="59"/>
      <c r="AC48" s="60"/>
      <c r="AD48" s="60"/>
      <c r="AE48" s="61" t="s">
        <v>580</v>
      </c>
    </row>
    <row r="49" spans="1:31" s="62" customFormat="1" ht="52.15" customHeight="1">
      <c r="A49" s="53"/>
      <c r="B49" s="193">
        <f t="shared" si="1"/>
        <v>46</v>
      </c>
      <c r="C49" s="284"/>
      <c r="D49" s="285"/>
      <c r="E49" s="273"/>
      <c r="F49" s="274" t="s">
        <v>402</v>
      </c>
      <c r="G49" s="196" t="s">
        <v>716</v>
      </c>
      <c r="H49" s="286" t="s">
        <v>717</v>
      </c>
      <c r="I49" s="184" t="s">
        <v>718</v>
      </c>
      <c r="J49" s="184" t="s">
        <v>584</v>
      </c>
      <c r="K49" s="58"/>
      <c r="L49" s="57"/>
      <c r="M49" s="59"/>
      <c r="N49" s="60"/>
      <c r="O49" s="60"/>
      <c r="P49" s="58"/>
      <c r="Q49" s="328"/>
      <c r="R49" s="59"/>
      <c r="S49" s="60"/>
      <c r="T49" s="60"/>
      <c r="U49" s="58"/>
      <c r="V49" s="57"/>
      <c r="W49" s="59"/>
      <c r="X49" s="60"/>
      <c r="Y49" s="60"/>
      <c r="Z49" s="58"/>
      <c r="AA49" s="57"/>
      <c r="AB49" s="59"/>
      <c r="AC49" s="60"/>
      <c r="AD49" s="60"/>
      <c r="AE49" s="61" t="s">
        <v>580</v>
      </c>
    </row>
    <row r="50" spans="1:31" s="62" customFormat="1" ht="52.15" customHeight="1">
      <c r="A50" s="53"/>
      <c r="B50" s="193">
        <f t="shared" si="1"/>
        <v>47</v>
      </c>
      <c r="C50" s="284"/>
      <c r="D50" s="285"/>
      <c r="E50" s="273"/>
      <c r="F50" s="274" t="s">
        <v>402</v>
      </c>
      <c r="G50" s="196" t="s">
        <v>719</v>
      </c>
      <c r="H50" s="286" t="s">
        <v>720</v>
      </c>
      <c r="I50" s="184" t="s">
        <v>721</v>
      </c>
      <c r="J50" s="184" t="s">
        <v>584</v>
      </c>
      <c r="K50" s="58"/>
      <c r="L50" s="57"/>
      <c r="M50" s="59"/>
      <c r="N50" s="60"/>
      <c r="O50" s="60"/>
      <c r="P50" s="58"/>
      <c r="Q50" s="328"/>
      <c r="R50" s="59"/>
      <c r="S50" s="60"/>
      <c r="T50" s="60"/>
      <c r="U50" s="58"/>
      <c r="V50" s="57"/>
      <c r="W50" s="59"/>
      <c r="X50" s="60"/>
      <c r="Y50" s="60"/>
      <c r="Z50" s="58"/>
      <c r="AA50" s="57"/>
      <c r="AB50" s="59"/>
      <c r="AC50" s="60"/>
      <c r="AD50" s="60"/>
      <c r="AE50" s="61" t="s">
        <v>580</v>
      </c>
    </row>
    <row r="51" spans="1:31" s="62" customFormat="1" ht="52.15" customHeight="1">
      <c r="A51" s="53"/>
      <c r="B51" s="193">
        <f t="shared" si="1"/>
        <v>48</v>
      </c>
      <c r="C51" s="284"/>
      <c r="D51" s="285"/>
      <c r="E51" s="273"/>
      <c r="F51" s="274" t="s">
        <v>402</v>
      </c>
      <c r="G51" s="196" t="s">
        <v>722</v>
      </c>
      <c r="H51" s="286" t="s">
        <v>723</v>
      </c>
      <c r="I51" s="184" t="s">
        <v>724</v>
      </c>
      <c r="J51" s="184" t="s">
        <v>584</v>
      </c>
      <c r="K51" s="58"/>
      <c r="L51" s="57"/>
      <c r="M51" s="59"/>
      <c r="N51" s="60"/>
      <c r="O51" s="60"/>
      <c r="P51" s="58"/>
      <c r="Q51" s="328"/>
      <c r="R51" s="59"/>
      <c r="S51" s="60"/>
      <c r="T51" s="60"/>
      <c r="U51" s="58"/>
      <c r="V51" s="57"/>
      <c r="W51" s="59"/>
      <c r="X51" s="60"/>
      <c r="Y51" s="60"/>
      <c r="Z51" s="58"/>
      <c r="AA51" s="57"/>
      <c r="AB51" s="59"/>
      <c r="AC51" s="60"/>
      <c r="AD51" s="60"/>
      <c r="AE51" s="61" t="s">
        <v>580</v>
      </c>
    </row>
    <row r="52" spans="1:31" s="62" customFormat="1" ht="52.15" customHeight="1">
      <c r="A52" s="53"/>
      <c r="B52" s="193">
        <f t="shared" si="1"/>
        <v>49</v>
      </c>
      <c r="C52" s="284"/>
      <c r="D52" s="285"/>
      <c r="E52" s="273"/>
      <c r="F52" s="274" t="s">
        <v>402</v>
      </c>
      <c r="G52" s="196" t="s">
        <v>725</v>
      </c>
      <c r="H52" s="286" t="s">
        <v>726</v>
      </c>
      <c r="I52" s="184" t="s">
        <v>727</v>
      </c>
      <c r="J52" s="184" t="s">
        <v>584</v>
      </c>
      <c r="K52" s="58"/>
      <c r="L52" s="57"/>
      <c r="M52" s="59"/>
      <c r="N52" s="60"/>
      <c r="O52" s="60"/>
      <c r="P52" s="58"/>
      <c r="Q52" s="328"/>
      <c r="R52" s="59"/>
      <c r="S52" s="60"/>
      <c r="T52" s="60"/>
      <c r="U52" s="58"/>
      <c r="V52" s="57"/>
      <c r="W52" s="59"/>
      <c r="X52" s="60"/>
      <c r="Y52" s="60"/>
      <c r="Z52" s="58"/>
      <c r="AA52" s="57"/>
      <c r="AB52" s="59"/>
      <c r="AC52" s="60"/>
      <c r="AD52" s="60"/>
      <c r="AE52" s="61" t="s">
        <v>580</v>
      </c>
    </row>
    <row r="53" spans="1:31" s="62" customFormat="1" ht="52.15" customHeight="1">
      <c r="A53" s="53"/>
      <c r="B53" s="193">
        <f t="shared" si="1"/>
        <v>50</v>
      </c>
      <c r="C53" s="284"/>
      <c r="D53" s="285"/>
      <c r="E53" s="273"/>
      <c r="F53" s="274" t="s">
        <v>402</v>
      </c>
      <c r="G53" s="196" t="s">
        <v>728</v>
      </c>
      <c r="H53" s="286" t="s">
        <v>729</v>
      </c>
      <c r="I53" s="184" t="s">
        <v>730</v>
      </c>
      <c r="J53" s="184" t="s">
        <v>584</v>
      </c>
      <c r="K53" s="58"/>
      <c r="L53" s="57"/>
      <c r="M53" s="59"/>
      <c r="N53" s="60"/>
      <c r="O53" s="60"/>
      <c r="P53" s="58"/>
      <c r="Q53" s="328"/>
      <c r="R53" s="59"/>
      <c r="S53" s="60"/>
      <c r="T53" s="60"/>
      <c r="U53" s="58"/>
      <c r="V53" s="57"/>
      <c r="W53" s="59"/>
      <c r="X53" s="60"/>
      <c r="Y53" s="60"/>
      <c r="Z53" s="58"/>
      <c r="AA53" s="57"/>
      <c r="AB53" s="59"/>
      <c r="AC53" s="60"/>
      <c r="AD53" s="60"/>
      <c r="AE53" s="61" t="s">
        <v>580</v>
      </c>
    </row>
    <row r="54" spans="1:31" s="62" customFormat="1" ht="52.15" customHeight="1">
      <c r="A54" s="53"/>
      <c r="B54" s="193">
        <f t="shared" si="1"/>
        <v>51</v>
      </c>
      <c r="C54" s="284"/>
      <c r="D54" s="285"/>
      <c r="E54" s="273"/>
      <c r="F54" s="274" t="s">
        <v>402</v>
      </c>
      <c r="G54" s="196" t="s">
        <v>731</v>
      </c>
      <c r="H54" s="286" t="s">
        <v>732</v>
      </c>
      <c r="I54" s="184" t="s">
        <v>733</v>
      </c>
      <c r="J54" s="184" t="s">
        <v>584</v>
      </c>
      <c r="K54" s="58"/>
      <c r="L54" s="57"/>
      <c r="M54" s="59"/>
      <c r="N54" s="60"/>
      <c r="O54" s="60"/>
      <c r="P54" s="58"/>
      <c r="Q54" s="328"/>
      <c r="R54" s="59"/>
      <c r="S54" s="60"/>
      <c r="T54" s="60"/>
      <c r="U54" s="58"/>
      <c r="V54" s="57"/>
      <c r="W54" s="59"/>
      <c r="X54" s="60"/>
      <c r="Y54" s="60"/>
      <c r="Z54" s="58"/>
      <c r="AA54" s="57"/>
      <c r="AB54" s="59"/>
      <c r="AC54" s="60"/>
      <c r="AD54" s="60"/>
      <c r="AE54" s="61" t="s">
        <v>580</v>
      </c>
    </row>
    <row r="55" spans="1:31" s="62" customFormat="1" ht="52.15" customHeight="1">
      <c r="A55" s="53"/>
      <c r="B55" s="193">
        <f t="shared" si="1"/>
        <v>52</v>
      </c>
      <c r="C55" s="284"/>
      <c r="D55" s="285"/>
      <c r="E55" s="273"/>
      <c r="F55" s="274" t="s">
        <v>402</v>
      </c>
      <c r="G55" s="196" t="s">
        <v>734</v>
      </c>
      <c r="H55" s="286" t="s">
        <v>735</v>
      </c>
      <c r="I55" s="184" t="s">
        <v>736</v>
      </c>
      <c r="J55" s="184" t="s">
        <v>584</v>
      </c>
      <c r="K55" s="58"/>
      <c r="L55" s="57"/>
      <c r="M55" s="59"/>
      <c r="N55" s="60"/>
      <c r="O55" s="60"/>
      <c r="P55" s="58"/>
      <c r="Q55" s="328"/>
      <c r="R55" s="59"/>
      <c r="S55" s="60"/>
      <c r="T55" s="60"/>
      <c r="U55" s="58"/>
      <c r="V55" s="57"/>
      <c r="W55" s="59"/>
      <c r="X55" s="60"/>
      <c r="Y55" s="60"/>
      <c r="Z55" s="58"/>
      <c r="AA55" s="57"/>
      <c r="AB55" s="59"/>
      <c r="AC55" s="60"/>
      <c r="AD55" s="60"/>
      <c r="AE55" s="61" t="s">
        <v>580</v>
      </c>
    </row>
    <row r="56" spans="1:31" s="62" customFormat="1" ht="52.15" customHeight="1">
      <c r="A56" s="53"/>
      <c r="B56" s="193">
        <f t="shared" si="1"/>
        <v>53</v>
      </c>
      <c r="C56" s="284"/>
      <c r="D56" s="285"/>
      <c r="E56" s="273"/>
      <c r="F56" s="274" t="s">
        <v>402</v>
      </c>
      <c r="G56" s="196" t="s">
        <v>737</v>
      </c>
      <c r="H56" s="286" t="s">
        <v>738</v>
      </c>
      <c r="I56" s="184" t="s">
        <v>739</v>
      </c>
      <c r="J56" s="184" t="s">
        <v>584</v>
      </c>
      <c r="K56" s="58"/>
      <c r="L56" s="57"/>
      <c r="M56" s="59"/>
      <c r="N56" s="60"/>
      <c r="O56" s="60"/>
      <c r="P56" s="58"/>
      <c r="Q56" s="328"/>
      <c r="R56" s="59"/>
      <c r="S56" s="60"/>
      <c r="T56" s="60"/>
      <c r="U56" s="58"/>
      <c r="V56" s="57"/>
      <c r="W56" s="59"/>
      <c r="X56" s="60"/>
      <c r="Y56" s="60"/>
      <c r="Z56" s="58"/>
      <c r="AA56" s="57"/>
      <c r="AB56" s="59"/>
      <c r="AC56" s="60"/>
      <c r="AD56" s="60"/>
      <c r="AE56" s="61" t="s">
        <v>580</v>
      </c>
    </row>
    <row r="57" spans="1:31" s="62" customFormat="1" ht="52.15" customHeight="1">
      <c r="A57" s="53"/>
      <c r="B57" s="193">
        <f t="shared" si="1"/>
        <v>54</v>
      </c>
      <c r="C57" s="284"/>
      <c r="D57" s="285"/>
      <c r="E57" s="273"/>
      <c r="F57" s="274" t="s">
        <v>402</v>
      </c>
      <c r="G57" s="196" t="s">
        <v>740</v>
      </c>
      <c r="H57" s="286" t="s">
        <v>741</v>
      </c>
      <c r="I57" s="184" t="s">
        <v>742</v>
      </c>
      <c r="J57" s="184" t="s">
        <v>584</v>
      </c>
      <c r="K57" s="58"/>
      <c r="L57" s="57"/>
      <c r="M57" s="59"/>
      <c r="N57" s="60"/>
      <c r="O57" s="60"/>
      <c r="P57" s="58"/>
      <c r="Q57" s="328"/>
      <c r="R57" s="59"/>
      <c r="S57" s="60"/>
      <c r="T57" s="60"/>
      <c r="U57" s="58"/>
      <c r="V57" s="57"/>
      <c r="W57" s="59"/>
      <c r="X57" s="60"/>
      <c r="Y57" s="60"/>
      <c r="Z57" s="58"/>
      <c r="AA57" s="57"/>
      <c r="AB57" s="59"/>
      <c r="AC57" s="60"/>
      <c r="AD57" s="60"/>
      <c r="AE57" s="61" t="s">
        <v>580</v>
      </c>
    </row>
    <row r="58" spans="1:31" s="62" customFormat="1" ht="52.15" customHeight="1">
      <c r="A58" s="53"/>
      <c r="B58" s="193">
        <f t="shared" si="1"/>
        <v>55</v>
      </c>
      <c r="C58" s="284"/>
      <c r="D58" s="285"/>
      <c r="E58" s="273"/>
      <c r="F58" s="274" t="s">
        <v>402</v>
      </c>
      <c r="G58" s="196" t="s">
        <v>743</v>
      </c>
      <c r="H58" s="286" t="s">
        <v>744</v>
      </c>
      <c r="I58" s="184" t="s">
        <v>745</v>
      </c>
      <c r="J58" s="184" t="s">
        <v>584</v>
      </c>
      <c r="K58" s="58"/>
      <c r="L58" s="57"/>
      <c r="M58" s="59"/>
      <c r="N58" s="60"/>
      <c r="O58" s="60"/>
      <c r="P58" s="58"/>
      <c r="Q58" s="328"/>
      <c r="R58" s="59"/>
      <c r="S58" s="60"/>
      <c r="T58" s="60"/>
      <c r="U58" s="58"/>
      <c r="V58" s="57"/>
      <c r="W58" s="59"/>
      <c r="X58" s="60"/>
      <c r="Y58" s="60"/>
      <c r="Z58" s="58"/>
      <c r="AA58" s="57"/>
      <c r="AB58" s="59"/>
      <c r="AC58" s="60"/>
      <c r="AD58" s="60"/>
      <c r="AE58" s="61" t="s">
        <v>580</v>
      </c>
    </row>
    <row r="59" spans="1:31" s="62" customFormat="1" ht="52.15" customHeight="1">
      <c r="A59" s="53"/>
      <c r="B59" s="193">
        <f t="shared" si="1"/>
        <v>56</v>
      </c>
      <c r="C59" s="284"/>
      <c r="D59" s="285"/>
      <c r="E59" s="273"/>
      <c r="F59" s="274" t="s">
        <v>402</v>
      </c>
      <c r="G59" s="196" t="s">
        <v>746</v>
      </c>
      <c r="H59" s="286" t="s">
        <v>747</v>
      </c>
      <c r="I59" s="184" t="s">
        <v>748</v>
      </c>
      <c r="J59" s="184" t="s">
        <v>584</v>
      </c>
      <c r="K59" s="58"/>
      <c r="L59" s="57"/>
      <c r="M59" s="59"/>
      <c r="N59" s="60"/>
      <c r="O59" s="60"/>
      <c r="P59" s="58"/>
      <c r="Q59" s="328"/>
      <c r="R59" s="59"/>
      <c r="S59" s="60"/>
      <c r="T59" s="60"/>
      <c r="U59" s="58"/>
      <c r="V59" s="57"/>
      <c r="W59" s="59"/>
      <c r="X59" s="60"/>
      <c r="Y59" s="60"/>
      <c r="Z59" s="58"/>
      <c r="AA59" s="57"/>
      <c r="AB59" s="59"/>
      <c r="AC59" s="60"/>
      <c r="AD59" s="60"/>
      <c r="AE59" s="61" t="s">
        <v>580</v>
      </c>
    </row>
    <row r="60" spans="1:31" s="62" customFormat="1" ht="52.15" customHeight="1">
      <c r="A60" s="53"/>
      <c r="B60" s="193">
        <f t="shared" si="1"/>
        <v>57</v>
      </c>
      <c r="C60" s="284"/>
      <c r="D60" s="285"/>
      <c r="E60" s="273"/>
      <c r="F60" s="274" t="s">
        <v>402</v>
      </c>
      <c r="G60" s="196" t="s">
        <v>749</v>
      </c>
      <c r="H60" s="286" t="s">
        <v>750</v>
      </c>
      <c r="I60" s="184" t="s">
        <v>751</v>
      </c>
      <c r="J60" s="184" t="s">
        <v>584</v>
      </c>
      <c r="K60" s="58"/>
      <c r="L60" s="57"/>
      <c r="M60" s="59"/>
      <c r="N60" s="60"/>
      <c r="O60" s="60"/>
      <c r="P60" s="58"/>
      <c r="Q60" s="328"/>
      <c r="R60" s="59"/>
      <c r="S60" s="60"/>
      <c r="T60" s="60"/>
      <c r="U60" s="58"/>
      <c r="V60" s="57"/>
      <c r="W60" s="59"/>
      <c r="X60" s="60"/>
      <c r="Y60" s="60"/>
      <c r="Z60" s="58"/>
      <c r="AA60" s="57"/>
      <c r="AB60" s="59"/>
      <c r="AC60" s="60"/>
      <c r="AD60" s="60"/>
      <c r="AE60" s="61" t="s">
        <v>580</v>
      </c>
    </row>
    <row r="61" spans="1:31" s="62" customFormat="1" ht="52.15" customHeight="1">
      <c r="A61" s="53"/>
      <c r="B61" s="193">
        <f t="shared" si="1"/>
        <v>58</v>
      </c>
      <c r="C61" s="284"/>
      <c r="D61" s="185"/>
      <c r="E61" s="235"/>
      <c r="F61" s="274" t="s">
        <v>402</v>
      </c>
      <c r="G61" s="196" t="s">
        <v>752</v>
      </c>
      <c r="H61" s="286" t="s">
        <v>753</v>
      </c>
      <c r="I61" s="184" t="s">
        <v>754</v>
      </c>
      <c r="J61" s="184" t="s">
        <v>584</v>
      </c>
      <c r="K61" s="58"/>
      <c r="L61" s="57"/>
      <c r="M61" s="59"/>
      <c r="N61" s="60"/>
      <c r="O61" s="60"/>
      <c r="P61" s="58"/>
      <c r="Q61" s="328"/>
      <c r="R61" s="59"/>
      <c r="S61" s="60"/>
      <c r="T61" s="60"/>
      <c r="U61" s="58"/>
      <c r="V61" s="57"/>
      <c r="W61" s="59"/>
      <c r="X61" s="60"/>
      <c r="Y61" s="60"/>
      <c r="Z61" s="58"/>
      <c r="AA61" s="57"/>
      <c r="AB61" s="59"/>
      <c r="AC61" s="60"/>
      <c r="AD61" s="60"/>
      <c r="AE61" s="61" t="s">
        <v>580</v>
      </c>
    </row>
    <row r="62" spans="1:31" s="62" customFormat="1" ht="66.75" customHeight="1">
      <c r="A62" s="53"/>
      <c r="B62" s="54">
        <f t="shared" si="1"/>
        <v>59</v>
      </c>
      <c r="C62" s="67"/>
      <c r="D62" s="67" t="s">
        <v>755</v>
      </c>
      <c r="E62" s="110" t="s">
        <v>756</v>
      </c>
      <c r="F62" s="108" t="s">
        <v>402</v>
      </c>
      <c r="G62" s="72" t="s">
        <v>757</v>
      </c>
      <c r="H62" s="69" t="s">
        <v>758</v>
      </c>
      <c r="I62" s="65" t="s">
        <v>759</v>
      </c>
      <c r="J62" s="64" t="s">
        <v>584</v>
      </c>
      <c r="K62" s="58"/>
      <c r="L62" s="57"/>
      <c r="M62" s="59"/>
      <c r="N62" s="60"/>
      <c r="O62" s="60"/>
      <c r="P62" s="58"/>
      <c r="Q62" s="328"/>
      <c r="R62" s="59"/>
      <c r="S62" s="60"/>
      <c r="T62" s="60"/>
      <c r="U62" s="58"/>
      <c r="V62" s="57"/>
      <c r="W62" s="59"/>
      <c r="X62" s="60"/>
      <c r="Y62" s="60"/>
      <c r="Z62" s="58"/>
      <c r="AA62" s="57"/>
      <c r="AB62" s="59"/>
      <c r="AC62" s="60"/>
      <c r="AD62" s="60"/>
      <c r="AE62" s="150" t="s">
        <v>760</v>
      </c>
    </row>
    <row r="63" spans="1:31" s="62" customFormat="1" ht="105">
      <c r="A63" s="53"/>
      <c r="B63" s="54">
        <f t="shared" si="1"/>
        <v>60</v>
      </c>
      <c r="C63" s="67"/>
      <c r="D63" s="67"/>
      <c r="E63" s="110"/>
      <c r="F63" s="108" t="s">
        <v>402</v>
      </c>
      <c r="G63" s="72" t="s">
        <v>761</v>
      </c>
      <c r="H63" s="64" t="s">
        <v>762</v>
      </c>
      <c r="I63" s="65" t="s">
        <v>763</v>
      </c>
      <c r="J63" s="64" t="s">
        <v>584</v>
      </c>
      <c r="K63" s="58"/>
      <c r="L63" s="57"/>
      <c r="M63" s="59"/>
      <c r="N63" s="60"/>
      <c r="O63" s="60"/>
      <c r="P63" s="58"/>
      <c r="Q63" s="328"/>
      <c r="R63" s="59"/>
      <c r="S63" s="60"/>
      <c r="T63" s="60"/>
      <c r="U63" s="58"/>
      <c r="V63" s="57"/>
      <c r="W63" s="59"/>
      <c r="X63" s="60"/>
      <c r="Y63" s="60"/>
      <c r="Z63" s="58"/>
      <c r="AA63" s="57"/>
      <c r="AB63" s="59"/>
      <c r="AC63" s="60"/>
      <c r="AD63" s="60"/>
      <c r="AE63" s="150" t="s">
        <v>760</v>
      </c>
    </row>
    <row r="64" spans="1:31" s="62" customFormat="1" ht="105">
      <c r="A64" s="53"/>
      <c r="B64" s="54">
        <f t="shared" si="1"/>
        <v>61</v>
      </c>
      <c r="C64" s="67"/>
      <c r="D64" s="67"/>
      <c r="E64" s="110"/>
      <c r="F64" s="108" t="s">
        <v>402</v>
      </c>
      <c r="G64" s="72" t="s">
        <v>764</v>
      </c>
      <c r="H64" s="64" t="s">
        <v>765</v>
      </c>
      <c r="I64" s="65" t="s">
        <v>766</v>
      </c>
      <c r="J64" s="64" t="s">
        <v>584</v>
      </c>
      <c r="K64" s="58"/>
      <c r="L64" s="57"/>
      <c r="M64" s="59"/>
      <c r="N64" s="60"/>
      <c r="O64" s="60"/>
      <c r="P64" s="58"/>
      <c r="Q64" s="328"/>
      <c r="R64" s="59"/>
      <c r="S64" s="60"/>
      <c r="T64" s="60"/>
      <c r="U64" s="58"/>
      <c r="V64" s="57"/>
      <c r="W64" s="59"/>
      <c r="X64" s="60"/>
      <c r="Y64" s="60"/>
      <c r="Z64" s="58"/>
      <c r="AA64" s="57"/>
      <c r="AB64" s="59"/>
      <c r="AC64" s="60"/>
      <c r="AD64" s="60"/>
      <c r="AE64" s="150" t="s">
        <v>760</v>
      </c>
    </row>
    <row r="65" spans="1:31" s="62" customFormat="1" ht="105">
      <c r="A65" s="53"/>
      <c r="B65" s="54">
        <f t="shared" si="1"/>
        <v>62</v>
      </c>
      <c r="C65" s="67"/>
      <c r="D65" s="67"/>
      <c r="E65" s="110"/>
      <c r="F65" s="108" t="s">
        <v>402</v>
      </c>
      <c r="G65" s="72" t="s">
        <v>767</v>
      </c>
      <c r="H65" s="64" t="s">
        <v>768</v>
      </c>
      <c r="I65" s="65" t="s">
        <v>769</v>
      </c>
      <c r="J65" s="64" t="s">
        <v>584</v>
      </c>
      <c r="K65" s="58"/>
      <c r="L65" s="57"/>
      <c r="M65" s="59"/>
      <c r="N65" s="60"/>
      <c r="O65" s="60"/>
      <c r="P65" s="58"/>
      <c r="Q65" s="328"/>
      <c r="R65" s="59"/>
      <c r="S65" s="60"/>
      <c r="T65" s="60"/>
      <c r="U65" s="58"/>
      <c r="V65" s="57"/>
      <c r="W65" s="59"/>
      <c r="X65" s="60"/>
      <c r="Y65" s="60"/>
      <c r="Z65" s="58"/>
      <c r="AA65" s="57"/>
      <c r="AB65" s="59"/>
      <c r="AC65" s="60"/>
      <c r="AD65" s="60"/>
      <c r="AE65" s="150" t="s">
        <v>760</v>
      </c>
    </row>
    <row r="66" spans="1:31" s="62" customFormat="1" ht="105">
      <c r="A66" s="53"/>
      <c r="B66" s="54">
        <f t="shared" si="1"/>
        <v>63</v>
      </c>
      <c r="C66" s="67"/>
      <c r="D66" s="67"/>
      <c r="E66" s="163"/>
      <c r="F66" s="108" t="s">
        <v>402</v>
      </c>
      <c r="G66" s="72" t="s">
        <v>770</v>
      </c>
      <c r="H66" s="64" t="s">
        <v>771</v>
      </c>
      <c r="I66" s="65" t="s">
        <v>772</v>
      </c>
      <c r="J66" s="64" t="s">
        <v>584</v>
      </c>
      <c r="K66" s="58"/>
      <c r="L66" s="57"/>
      <c r="M66" s="59"/>
      <c r="N66" s="60"/>
      <c r="O66" s="60"/>
      <c r="P66" s="58"/>
      <c r="Q66" s="328"/>
      <c r="R66" s="59"/>
      <c r="S66" s="60"/>
      <c r="T66" s="60"/>
      <c r="U66" s="58"/>
      <c r="V66" s="57"/>
      <c r="W66" s="59"/>
      <c r="X66" s="60"/>
      <c r="Y66" s="60"/>
      <c r="Z66" s="58"/>
      <c r="AA66" s="57"/>
      <c r="AB66" s="59"/>
      <c r="AC66" s="60"/>
      <c r="AD66" s="60"/>
      <c r="AE66" s="150" t="s">
        <v>760</v>
      </c>
    </row>
    <row r="67" spans="1:31" s="62" customFormat="1" ht="174.75" customHeight="1">
      <c r="A67" s="53"/>
      <c r="B67" s="54">
        <f t="shared" si="1"/>
        <v>64</v>
      </c>
      <c r="C67" s="63"/>
      <c r="D67" s="70"/>
      <c r="E67" s="162" t="s">
        <v>773</v>
      </c>
      <c r="F67" s="108" t="s">
        <v>402</v>
      </c>
      <c r="G67" s="72" t="s">
        <v>774</v>
      </c>
      <c r="H67" s="64" t="s">
        <v>775</v>
      </c>
      <c r="I67" s="71" t="s">
        <v>776</v>
      </c>
      <c r="J67" s="64" t="s">
        <v>584</v>
      </c>
      <c r="K67" s="58"/>
      <c r="L67" s="57"/>
      <c r="M67" s="59"/>
      <c r="N67" s="60"/>
      <c r="O67" s="60"/>
      <c r="P67" s="58"/>
      <c r="Q67" s="328"/>
      <c r="R67" s="59"/>
      <c r="S67" s="60"/>
      <c r="T67" s="60"/>
      <c r="U67" s="58"/>
      <c r="V67" s="57"/>
      <c r="W67" s="59"/>
      <c r="X67" s="60"/>
      <c r="Y67" s="60"/>
      <c r="Z67" s="58"/>
      <c r="AA67" s="57"/>
      <c r="AB67" s="59"/>
      <c r="AC67" s="60"/>
      <c r="AD67" s="60"/>
      <c r="AE67" s="150" t="s">
        <v>777</v>
      </c>
    </row>
    <row r="68" spans="1:31" s="62" customFormat="1" ht="123.5">
      <c r="A68" s="53"/>
      <c r="B68" s="54">
        <f t="shared" si="1"/>
        <v>65</v>
      </c>
      <c r="C68" s="63"/>
      <c r="D68" s="70"/>
      <c r="E68" s="110"/>
      <c r="F68" s="108" t="s">
        <v>402</v>
      </c>
      <c r="G68" s="72" t="s">
        <v>778</v>
      </c>
      <c r="H68" s="65" t="s">
        <v>779</v>
      </c>
      <c r="I68" s="71" t="s">
        <v>780</v>
      </c>
      <c r="J68" s="64" t="s">
        <v>584</v>
      </c>
      <c r="K68" s="58"/>
      <c r="L68" s="57"/>
      <c r="M68" s="59"/>
      <c r="N68" s="60"/>
      <c r="O68" s="60"/>
      <c r="P68" s="58"/>
      <c r="Q68" s="328"/>
      <c r="R68" s="59"/>
      <c r="S68" s="60"/>
      <c r="T68" s="60"/>
      <c r="U68" s="58"/>
      <c r="V68" s="57"/>
      <c r="W68" s="59"/>
      <c r="X68" s="60"/>
      <c r="Y68" s="60"/>
      <c r="Z68" s="58"/>
      <c r="AA68" s="57"/>
      <c r="AB68" s="59"/>
      <c r="AC68" s="60"/>
      <c r="AD68" s="60"/>
      <c r="AE68" s="150" t="s">
        <v>777</v>
      </c>
    </row>
    <row r="69" spans="1:31" s="62" customFormat="1" ht="184.5" customHeight="1">
      <c r="A69" s="53"/>
      <c r="B69" s="54">
        <f t="shared" si="1"/>
        <v>66</v>
      </c>
      <c r="C69" s="63"/>
      <c r="D69" s="69"/>
      <c r="E69" s="106" t="s">
        <v>781</v>
      </c>
      <c r="F69" s="108" t="s">
        <v>402</v>
      </c>
      <c r="G69" s="72" t="s">
        <v>782</v>
      </c>
      <c r="H69" s="72" t="s">
        <v>783</v>
      </c>
      <c r="I69" s="71" t="s">
        <v>784</v>
      </c>
      <c r="J69" s="64" t="s">
        <v>584</v>
      </c>
      <c r="K69" s="58"/>
      <c r="L69" s="57"/>
      <c r="M69" s="59"/>
      <c r="N69" s="60"/>
      <c r="O69" s="60"/>
      <c r="P69" s="58"/>
      <c r="Q69" s="328"/>
      <c r="R69" s="59"/>
      <c r="S69" s="60"/>
      <c r="T69" s="60"/>
      <c r="U69" s="58"/>
      <c r="V69" s="57"/>
      <c r="W69" s="59"/>
      <c r="X69" s="60"/>
      <c r="Y69" s="60"/>
      <c r="Z69" s="58"/>
      <c r="AA69" s="57"/>
      <c r="AB69" s="59"/>
      <c r="AC69" s="60"/>
      <c r="AD69" s="60"/>
      <c r="AE69" s="150" t="s">
        <v>785</v>
      </c>
    </row>
    <row r="70" spans="1:31" s="62" customFormat="1" ht="52.5">
      <c r="A70" s="53"/>
      <c r="B70" s="54">
        <f t="shared" si="1"/>
        <v>67</v>
      </c>
      <c r="C70" s="63"/>
      <c r="D70" s="69"/>
      <c r="E70" s="110"/>
      <c r="F70" s="108" t="s">
        <v>402</v>
      </c>
      <c r="G70" s="72" t="s">
        <v>786</v>
      </c>
      <c r="H70" s="72" t="s">
        <v>787</v>
      </c>
      <c r="I70" s="71" t="s">
        <v>788</v>
      </c>
      <c r="J70" s="64" t="s">
        <v>584</v>
      </c>
      <c r="K70" s="58"/>
      <c r="L70" s="57"/>
      <c r="M70" s="59"/>
      <c r="N70" s="60"/>
      <c r="O70" s="60"/>
      <c r="P70" s="58"/>
      <c r="Q70" s="328"/>
      <c r="R70" s="59"/>
      <c r="S70" s="60"/>
      <c r="T70" s="60"/>
      <c r="U70" s="58"/>
      <c r="V70" s="57"/>
      <c r="W70" s="59"/>
      <c r="X70" s="60"/>
      <c r="Y70" s="60"/>
      <c r="Z70" s="58"/>
      <c r="AA70" s="57"/>
      <c r="AB70" s="59"/>
      <c r="AC70" s="60"/>
      <c r="AD70" s="60"/>
      <c r="AE70" s="66" t="s">
        <v>584</v>
      </c>
    </row>
    <row r="71" spans="1:31" s="62" customFormat="1" ht="85.5" customHeight="1">
      <c r="A71" s="53"/>
      <c r="B71" s="54">
        <f t="shared" si="1"/>
        <v>68</v>
      </c>
      <c r="C71" s="63"/>
      <c r="D71" s="69"/>
      <c r="E71" s="106" t="s">
        <v>789</v>
      </c>
      <c r="F71" s="108" t="s">
        <v>402</v>
      </c>
      <c r="G71" s="72" t="s">
        <v>790</v>
      </c>
      <c r="H71" s="72" t="s">
        <v>791</v>
      </c>
      <c r="I71" s="71" t="s">
        <v>792</v>
      </c>
      <c r="J71" s="64" t="s">
        <v>584</v>
      </c>
      <c r="K71" s="58"/>
      <c r="L71" s="57"/>
      <c r="M71" s="59"/>
      <c r="N71" s="60"/>
      <c r="O71" s="60"/>
      <c r="P71" s="58"/>
      <c r="Q71" s="328"/>
      <c r="R71" s="59"/>
      <c r="S71" s="60"/>
      <c r="T71" s="60"/>
      <c r="U71" s="58"/>
      <c r="V71" s="57"/>
      <c r="W71" s="59"/>
      <c r="X71" s="60"/>
      <c r="Y71" s="60"/>
      <c r="Z71" s="58"/>
      <c r="AA71" s="57"/>
      <c r="AB71" s="59"/>
      <c r="AC71" s="60"/>
      <c r="AD71" s="60"/>
      <c r="AE71" s="150" t="s">
        <v>793</v>
      </c>
    </row>
    <row r="72" spans="1:31" s="62" customFormat="1" ht="123.5">
      <c r="A72" s="53"/>
      <c r="B72" s="193">
        <f t="shared" si="1"/>
        <v>69</v>
      </c>
      <c r="C72" s="186"/>
      <c r="D72" s="194"/>
      <c r="E72" s="195"/>
      <c r="F72" s="182" t="s">
        <v>402</v>
      </c>
      <c r="G72" s="196" t="s">
        <v>794</v>
      </c>
      <c r="H72" s="196" t="s">
        <v>795</v>
      </c>
      <c r="I72" s="188" t="s">
        <v>796</v>
      </c>
      <c r="J72" s="184" t="s">
        <v>584</v>
      </c>
      <c r="K72" s="58"/>
      <c r="L72" s="57"/>
      <c r="M72" s="59"/>
      <c r="N72" s="60"/>
      <c r="O72" s="60"/>
      <c r="P72" s="58"/>
      <c r="Q72" s="328"/>
      <c r="R72" s="59"/>
      <c r="S72" s="60"/>
      <c r="T72" s="60"/>
      <c r="U72" s="58"/>
      <c r="V72" s="57"/>
      <c r="W72" s="59"/>
      <c r="X72" s="60"/>
      <c r="Y72" s="60"/>
      <c r="Z72" s="58"/>
      <c r="AA72" s="57"/>
      <c r="AB72" s="59"/>
      <c r="AC72" s="60"/>
      <c r="AD72" s="60"/>
      <c r="AE72" s="150" t="s">
        <v>793</v>
      </c>
    </row>
    <row r="73" spans="1:31" s="62" customFormat="1" ht="123.5">
      <c r="A73" s="53"/>
      <c r="B73" s="193">
        <f t="shared" si="1"/>
        <v>70</v>
      </c>
      <c r="C73" s="186"/>
      <c r="D73" s="194"/>
      <c r="E73" s="195"/>
      <c r="F73" s="182" t="s">
        <v>402</v>
      </c>
      <c r="G73" s="196" t="s">
        <v>797</v>
      </c>
      <c r="H73" s="196" t="s">
        <v>798</v>
      </c>
      <c r="I73" s="188" t="s">
        <v>799</v>
      </c>
      <c r="J73" s="184" t="s">
        <v>584</v>
      </c>
      <c r="K73" s="58"/>
      <c r="L73" s="57"/>
      <c r="M73" s="59"/>
      <c r="N73" s="60"/>
      <c r="O73" s="60"/>
      <c r="P73" s="58"/>
      <c r="Q73" s="328"/>
      <c r="R73" s="59"/>
      <c r="S73" s="60"/>
      <c r="T73" s="60"/>
      <c r="U73" s="58"/>
      <c r="V73" s="57"/>
      <c r="W73" s="59"/>
      <c r="X73" s="60"/>
      <c r="Y73" s="60"/>
      <c r="Z73" s="58"/>
      <c r="AA73" s="57"/>
      <c r="AB73" s="59"/>
      <c r="AC73" s="60"/>
      <c r="AD73" s="60"/>
      <c r="AE73" s="150" t="s">
        <v>793</v>
      </c>
    </row>
    <row r="74" spans="1:31" s="62" customFormat="1" ht="93" customHeight="1">
      <c r="A74" s="53"/>
      <c r="B74" s="54">
        <f t="shared" si="1"/>
        <v>71</v>
      </c>
      <c r="C74" s="115"/>
      <c r="D74" s="167"/>
      <c r="E74" s="168" t="s">
        <v>800</v>
      </c>
      <c r="F74" s="114" t="s">
        <v>402</v>
      </c>
      <c r="G74" s="169" t="s">
        <v>801</v>
      </c>
      <c r="H74" s="65" t="s">
        <v>802</v>
      </c>
      <c r="I74" s="71" t="s">
        <v>803</v>
      </c>
      <c r="J74" s="65" t="s">
        <v>804</v>
      </c>
      <c r="K74" s="58"/>
      <c r="L74" s="57"/>
      <c r="M74" s="59"/>
      <c r="N74" s="60"/>
      <c r="O74" s="60"/>
      <c r="P74" s="58"/>
      <c r="Q74" s="328"/>
      <c r="R74" s="59"/>
      <c r="S74" s="60"/>
      <c r="T74" s="60"/>
      <c r="U74" s="58"/>
      <c r="V74" s="57"/>
      <c r="W74" s="59"/>
      <c r="X74" s="60"/>
      <c r="Y74" s="60"/>
      <c r="Z74" s="58"/>
      <c r="AA74" s="57"/>
      <c r="AB74" s="59"/>
      <c r="AC74" s="60"/>
      <c r="AD74" s="60"/>
      <c r="AE74" s="150" t="s">
        <v>805</v>
      </c>
    </row>
    <row r="75" spans="1:31" s="62" customFormat="1" ht="123.5">
      <c r="A75" s="53"/>
      <c r="B75" s="193">
        <f t="shared" si="1"/>
        <v>72</v>
      </c>
      <c r="C75" s="186"/>
      <c r="D75" s="194"/>
      <c r="E75" s="195"/>
      <c r="F75" s="182" t="s">
        <v>402</v>
      </c>
      <c r="G75" s="196" t="s">
        <v>806</v>
      </c>
      <c r="H75" s="184" t="s">
        <v>807</v>
      </c>
      <c r="I75" s="188" t="s">
        <v>808</v>
      </c>
      <c r="J75" s="184" t="s">
        <v>584</v>
      </c>
      <c r="K75" s="58"/>
      <c r="L75" s="57"/>
      <c r="M75" s="59"/>
      <c r="N75" s="60"/>
      <c r="O75" s="60"/>
      <c r="P75" s="58"/>
      <c r="Q75" s="328"/>
      <c r="R75" s="59"/>
      <c r="S75" s="60"/>
      <c r="T75" s="60"/>
      <c r="U75" s="58"/>
      <c r="V75" s="57"/>
      <c r="W75" s="59"/>
      <c r="X75" s="60"/>
      <c r="Y75" s="60"/>
      <c r="Z75" s="58"/>
      <c r="AA75" s="57"/>
      <c r="AB75" s="59"/>
      <c r="AC75" s="60"/>
      <c r="AD75" s="60"/>
      <c r="AE75" s="150" t="s">
        <v>805</v>
      </c>
    </row>
    <row r="76" spans="1:31" s="62" customFormat="1" ht="123.5">
      <c r="A76" s="53"/>
      <c r="B76" s="193">
        <f t="shared" si="1"/>
        <v>73</v>
      </c>
      <c r="C76" s="186"/>
      <c r="D76" s="194"/>
      <c r="E76" s="195"/>
      <c r="F76" s="182" t="s">
        <v>402</v>
      </c>
      <c r="G76" s="196" t="s">
        <v>809</v>
      </c>
      <c r="H76" s="184" t="s">
        <v>810</v>
      </c>
      <c r="I76" s="188" t="s">
        <v>811</v>
      </c>
      <c r="J76" s="184" t="s">
        <v>584</v>
      </c>
      <c r="K76" s="58"/>
      <c r="L76" s="57"/>
      <c r="M76" s="59"/>
      <c r="N76" s="60"/>
      <c r="O76" s="60"/>
      <c r="P76" s="58"/>
      <c r="Q76" s="328"/>
      <c r="R76" s="59"/>
      <c r="S76" s="60"/>
      <c r="T76" s="60"/>
      <c r="U76" s="58"/>
      <c r="V76" s="57"/>
      <c r="W76" s="59"/>
      <c r="X76" s="60"/>
      <c r="Y76" s="60"/>
      <c r="Z76" s="58"/>
      <c r="AA76" s="57"/>
      <c r="AB76" s="59"/>
      <c r="AC76" s="60"/>
      <c r="AD76" s="60"/>
      <c r="AE76" s="150" t="s">
        <v>805</v>
      </c>
    </row>
    <row r="77" spans="1:31" s="62" customFormat="1" ht="123.5">
      <c r="A77" s="53"/>
      <c r="B77" s="193">
        <f t="shared" si="1"/>
        <v>74</v>
      </c>
      <c r="C77" s="186"/>
      <c r="D77" s="194"/>
      <c r="E77" s="195"/>
      <c r="F77" s="182" t="s">
        <v>402</v>
      </c>
      <c r="G77" s="196" t="s">
        <v>812</v>
      </c>
      <c r="H77" s="184" t="s">
        <v>813</v>
      </c>
      <c r="I77" s="188" t="s">
        <v>814</v>
      </c>
      <c r="J77" s="184" t="s">
        <v>584</v>
      </c>
      <c r="K77" s="58"/>
      <c r="L77" s="57"/>
      <c r="M77" s="59"/>
      <c r="N77" s="60"/>
      <c r="O77" s="60"/>
      <c r="P77" s="58"/>
      <c r="Q77" s="328"/>
      <c r="R77" s="59"/>
      <c r="S77" s="60"/>
      <c r="T77" s="60"/>
      <c r="U77" s="58"/>
      <c r="V77" s="57"/>
      <c r="W77" s="59"/>
      <c r="X77" s="60"/>
      <c r="Y77" s="60"/>
      <c r="Z77" s="58"/>
      <c r="AA77" s="57"/>
      <c r="AB77" s="59"/>
      <c r="AC77" s="60"/>
      <c r="AD77" s="60"/>
      <c r="AE77" s="150" t="s">
        <v>805</v>
      </c>
    </row>
    <row r="78" spans="1:31" s="62" customFormat="1" ht="123.5">
      <c r="A78" s="53"/>
      <c r="B78" s="193">
        <f t="shared" si="1"/>
        <v>75</v>
      </c>
      <c r="C78" s="186"/>
      <c r="D78" s="194"/>
      <c r="E78" s="195"/>
      <c r="F78" s="182" t="s">
        <v>402</v>
      </c>
      <c r="G78" s="196" t="s">
        <v>815</v>
      </c>
      <c r="H78" s="184" t="s">
        <v>816</v>
      </c>
      <c r="I78" s="188" t="s">
        <v>817</v>
      </c>
      <c r="J78" s="184" t="s">
        <v>584</v>
      </c>
      <c r="K78" s="58"/>
      <c r="L78" s="57"/>
      <c r="M78" s="59"/>
      <c r="N78" s="60"/>
      <c r="O78" s="60"/>
      <c r="P78" s="58"/>
      <c r="Q78" s="328"/>
      <c r="R78" s="59"/>
      <c r="S78" s="60"/>
      <c r="T78" s="60"/>
      <c r="U78" s="58"/>
      <c r="V78" s="57"/>
      <c r="W78" s="59"/>
      <c r="X78" s="60"/>
      <c r="Y78" s="60"/>
      <c r="Z78" s="58"/>
      <c r="AA78" s="57"/>
      <c r="AB78" s="59"/>
      <c r="AC78" s="60"/>
      <c r="AD78" s="60"/>
      <c r="AE78" s="150" t="s">
        <v>805</v>
      </c>
    </row>
    <row r="79" spans="1:31" s="62" customFormat="1" ht="123.5">
      <c r="A79" s="53"/>
      <c r="B79" s="193">
        <f t="shared" si="1"/>
        <v>76</v>
      </c>
      <c r="C79" s="186"/>
      <c r="D79" s="194"/>
      <c r="E79" s="197"/>
      <c r="F79" s="182" t="s">
        <v>402</v>
      </c>
      <c r="G79" s="196" t="s">
        <v>818</v>
      </c>
      <c r="H79" s="184" t="s">
        <v>819</v>
      </c>
      <c r="I79" s="188" t="s">
        <v>820</v>
      </c>
      <c r="J79" s="184" t="s">
        <v>584</v>
      </c>
      <c r="K79" s="58"/>
      <c r="L79" s="57"/>
      <c r="M79" s="59"/>
      <c r="N79" s="60"/>
      <c r="O79" s="60"/>
      <c r="P79" s="58"/>
      <c r="Q79" s="328"/>
      <c r="R79" s="59"/>
      <c r="S79" s="60"/>
      <c r="T79" s="60"/>
      <c r="U79" s="58"/>
      <c r="V79" s="57"/>
      <c r="W79" s="59"/>
      <c r="X79" s="60"/>
      <c r="Y79" s="60"/>
      <c r="Z79" s="58"/>
      <c r="AA79" s="57"/>
      <c r="AB79" s="59"/>
      <c r="AC79" s="60"/>
      <c r="AD79" s="60"/>
      <c r="AE79" s="150" t="s">
        <v>805</v>
      </c>
    </row>
    <row r="80" spans="1:31" s="62" customFormat="1" ht="92.25" customHeight="1">
      <c r="A80" s="53"/>
      <c r="B80" s="54">
        <f t="shared" si="1"/>
        <v>77</v>
      </c>
      <c r="C80" s="115"/>
      <c r="D80" s="167"/>
      <c r="E80" s="170" t="s">
        <v>821</v>
      </c>
      <c r="F80" s="114" t="s">
        <v>402</v>
      </c>
      <c r="G80" s="169" t="s">
        <v>822</v>
      </c>
      <c r="H80" s="65" t="s">
        <v>823</v>
      </c>
      <c r="I80" s="71" t="s">
        <v>824</v>
      </c>
      <c r="J80" s="65" t="s">
        <v>584</v>
      </c>
      <c r="K80" s="58"/>
      <c r="L80" s="57"/>
      <c r="M80" s="59"/>
      <c r="N80" s="60"/>
      <c r="O80" s="60"/>
      <c r="P80" s="58"/>
      <c r="Q80" s="328"/>
      <c r="R80" s="59"/>
      <c r="S80" s="60"/>
      <c r="T80" s="60"/>
      <c r="U80" s="58"/>
      <c r="V80" s="57"/>
      <c r="W80" s="59"/>
      <c r="X80" s="60"/>
      <c r="Y80" s="60"/>
      <c r="Z80" s="58"/>
      <c r="AA80" s="57"/>
      <c r="AB80" s="59"/>
      <c r="AC80" s="60"/>
      <c r="AD80" s="60"/>
      <c r="AE80" s="150" t="s">
        <v>825</v>
      </c>
    </row>
    <row r="81" spans="1:31" s="62" customFormat="1" ht="123.5">
      <c r="A81" s="53"/>
      <c r="B81" s="193">
        <f t="shared" si="1"/>
        <v>78</v>
      </c>
      <c r="C81" s="186"/>
      <c r="D81" s="194"/>
      <c r="E81" s="195"/>
      <c r="F81" s="182" t="s">
        <v>402</v>
      </c>
      <c r="G81" s="196" t="s">
        <v>826</v>
      </c>
      <c r="H81" s="184" t="s">
        <v>827</v>
      </c>
      <c r="I81" s="188" t="s">
        <v>828</v>
      </c>
      <c r="J81" s="184" t="s">
        <v>584</v>
      </c>
      <c r="K81" s="58"/>
      <c r="L81" s="57"/>
      <c r="M81" s="59"/>
      <c r="N81" s="60"/>
      <c r="O81" s="60"/>
      <c r="P81" s="58"/>
      <c r="Q81" s="328"/>
      <c r="R81" s="59"/>
      <c r="S81" s="60"/>
      <c r="T81" s="60"/>
      <c r="U81" s="58"/>
      <c r="V81" s="57"/>
      <c r="W81" s="59"/>
      <c r="X81" s="60"/>
      <c r="Y81" s="60"/>
      <c r="Z81" s="58"/>
      <c r="AA81" s="57"/>
      <c r="AB81" s="59"/>
      <c r="AC81" s="60"/>
      <c r="AD81" s="60"/>
      <c r="AE81" s="150" t="s">
        <v>805</v>
      </c>
    </row>
    <row r="82" spans="1:31" s="62" customFormat="1" ht="123.5">
      <c r="A82" s="53"/>
      <c r="B82" s="193">
        <f t="shared" si="1"/>
        <v>79</v>
      </c>
      <c r="C82" s="186"/>
      <c r="D82" s="194"/>
      <c r="E82" s="195"/>
      <c r="F82" s="182" t="s">
        <v>402</v>
      </c>
      <c r="G82" s="196" t="s">
        <v>829</v>
      </c>
      <c r="H82" s="184" t="s">
        <v>830</v>
      </c>
      <c r="I82" s="188" t="s">
        <v>831</v>
      </c>
      <c r="J82" s="184" t="s">
        <v>584</v>
      </c>
      <c r="K82" s="58"/>
      <c r="L82" s="57"/>
      <c r="M82" s="59"/>
      <c r="N82" s="60"/>
      <c r="O82" s="60"/>
      <c r="P82" s="58"/>
      <c r="Q82" s="328"/>
      <c r="R82" s="59"/>
      <c r="S82" s="60"/>
      <c r="T82" s="60"/>
      <c r="U82" s="58"/>
      <c r="V82" s="57"/>
      <c r="W82" s="59"/>
      <c r="X82" s="60"/>
      <c r="Y82" s="60"/>
      <c r="Z82" s="58"/>
      <c r="AA82" s="57"/>
      <c r="AB82" s="59"/>
      <c r="AC82" s="60"/>
      <c r="AD82" s="60"/>
      <c r="AE82" s="150" t="s">
        <v>805</v>
      </c>
    </row>
    <row r="83" spans="1:31" s="62" customFormat="1" ht="123.5">
      <c r="A83" s="53"/>
      <c r="B83" s="193">
        <f t="shared" si="1"/>
        <v>80</v>
      </c>
      <c r="C83" s="186"/>
      <c r="D83" s="194"/>
      <c r="E83" s="195"/>
      <c r="F83" s="182" t="s">
        <v>402</v>
      </c>
      <c r="G83" s="196" t="s">
        <v>832</v>
      </c>
      <c r="H83" s="184" t="s">
        <v>833</v>
      </c>
      <c r="I83" s="188" t="s">
        <v>834</v>
      </c>
      <c r="J83" s="184" t="s">
        <v>584</v>
      </c>
      <c r="K83" s="58"/>
      <c r="L83" s="57"/>
      <c r="M83" s="59"/>
      <c r="N83" s="60"/>
      <c r="O83" s="60"/>
      <c r="P83" s="58"/>
      <c r="Q83" s="328"/>
      <c r="R83" s="59"/>
      <c r="S83" s="60"/>
      <c r="T83" s="60"/>
      <c r="U83" s="58"/>
      <c r="V83" s="57"/>
      <c r="W83" s="59"/>
      <c r="X83" s="60"/>
      <c r="Y83" s="60"/>
      <c r="Z83" s="58"/>
      <c r="AA83" s="57"/>
      <c r="AB83" s="59"/>
      <c r="AC83" s="60"/>
      <c r="AD83" s="60"/>
      <c r="AE83" s="150" t="s">
        <v>805</v>
      </c>
    </row>
    <row r="84" spans="1:31" s="62" customFormat="1" ht="123.5">
      <c r="A84" s="53"/>
      <c r="B84" s="193">
        <f t="shared" si="1"/>
        <v>81</v>
      </c>
      <c r="C84" s="186"/>
      <c r="D84" s="194"/>
      <c r="E84" s="195"/>
      <c r="F84" s="182" t="s">
        <v>402</v>
      </c>
      <c r="G84" s="196" t="s">
        <v>835</v>
      </c>
      <c r="H84" s="184" t="s">
        <v>836</v>
      </c>
      <c r="I84" s="188" t="s">
        <v>837</v>
      </c>
      <c r="J84" s="184" t="s">
        <v>584</v>
      </c>
      <c r="K84" s="58"/>
      <c r="L84" s="57"/>
      <c r="M84" s="59"/>
      <c r="N84" s="60"/>
      <c r="O84" s="60"/>
      <c r="P84" s="58"/>
      <c r="Q84" s="328"/>
      <c r="R84" s="59"/>
      <c r="S84" s="60"/>
      <c r="T84" s="60"/>
      <c r="U84" s="58"/>
      <c r="V84" s="57"/>
      <c r="W84" s="59"/>
      <c r="X84" s="60"/>
      <c r="Y84" s="60"/>
      <c r="Z84" s="58"/>
      <c r="AA84" s="57"/>
      <c r="AB84" s="59"/>
      <c r="AC84" s="60"/>
      <c r="AD84" s="60"/>
      <c r="AE84" s="150" t="s">
        <v>805</v>
      </c>
    </row>
    <row r="85" spans="1:31" s="62" customFormat="1" ht="123.5">
      <c r="A85" s="53"/>
      <c r="B85" s="193">
        <f t="shared" si="1"/>
        <v>82</v>
      </c>
      <c r="C85" s="186"/>
      <c r="D85" s="194"/>
      <c r="E85" s="195"/>
      <c r="F85" s="182" t="s">
        <v>402</v>
      </c>
      <c r="G85" s="196" t="s">
        <v>838</v>
      </c>
      <c r="H85" s="184" t="s">
        <v>839</v>
      </c>
      <c r="I85" s="188" t="s">
        <v>840</v>
      </c>
      <c r="J85" s="184" t="s">
        <v>584</v>
      </c>
      <c r="K85" s="58"/>
      <c r="L85" s="57"/>
      <c r="M85" s="59"/>
      <c r="N85" s="60"/>
      <c r="O85" s="60"/>
      <c r="P85" s="58"/>
      <c r="Q85" s="328"/>
      <c r="R85" s="59"/>
      <c r="S85" s="60"/>
      <c r="T85" s="60"/>
      <c r="U85" s="58"/>
      <c r="V85" s="57"/>
      <c r="W85" s="59"/>
      <c r="X85" s="60"/>
      <c r="Y85" s="60"/>
      <c r="Z85" s="58"/>
      <c r="AA85" s="57"/>
      <c r="AB85" s="59"/>
      <c r="AC85" s="60"/>
      <c r="AD85" s="60"/>
      <c r="AE85" s="150" t="s">
        <v>805</v>
      </c>
    </row>
    <row r="86" spans="1:31" s="62" customFormat="1" ht="87.5">
      <c r="A86" s="53"/>
      <c r="B86" s="54">
        <f t="shared" si="1"/>
        <v>83</v>
      </c>
      <c r="C86" s="67"/>
      <c r="D86" s="76" t="s">
        <v>841</v>
      </c>
      <c r="E86" s="106" t="s">
        <v>842</v>
      </c>
      <c r="F86" s="108" t="s">
        <v>402</v>
      </c>
      <c r="G86" s="72" t="s">
        <v>843</v>
      </c>
      <c r="H86" s="69" t="s">
        <v>844</v>
      </c>
      <c r="I86" s="71" t="s">
        <v>845</v>
      </c>
      <c r="J86" s="57" t="s">
        <v>846</v>
      </c>
      <c r="K86" s="58"/>
      <c r="L86" s="57"/>
      <c r="M86" s="59"/>
      <c r="N86" s="60"/>
      <c r="O86" s="60"/>
      <c r="P86" s="58"/>
      <c r="Q86" s="328"/>
      <c r="R86" s="59"/>
      <c r="S86" s="60"/>
      <c r="T86" s="60"/>
      <c r="U86" s="58"/>
      <c r="V86" s="57"/>
      <c r="W86" s="59"/>
      <c r="X86" s="60"/>
      <c r="Y86" s="60"/>
      <c r="Z86" s="58"/>
      <c r="AA86" s="57"/>
      <c r="AB86" s="59"/>
      <c r="AC86" s="60"/>
      <c r="AD86" s="60"/>
      <c r="AE86" s="66" t="s">
        <v>847</v>
      </c>
    </row>
    <row r="87" spans="1:31" s="62" customFormat="1" ht="35">
      <c r="A87" s="53"/>
      <c r="B87" s="54">
        <f t="shared" si="1"/>
        <v>84</v>
      </c>
      <c r="C87" s="67"/>
      <c r="D87" s="74"/>
      <c r="E87" s="161"/>
      <c r="F87" s="108" t="s">
        <v>402</v>
      </c>
      <c r="G87" s="72" t="s">
        <v>848</v>
      </c>
      <c r="H87" s="72" t="s">
        <v>849</v>
      </c>
      <c r="I87" s="71" t="s">
        <v>850</v>
      </c>
      <c r="J87" s="64" t="s">
        <v>584</v>
      </c>
      <c r="K87" s="58"/>
      <c r="L87" s="57"/>
      <c r="M87" s="59"/>
      <c r="N87" s="60"/>
      <c r="O87" s="60"/>
      <c r="P87" s="58"/>
      <c r="Q87" s="328"/>
      <c r="R87" s="59"/>
      <c r="S87" s="60"/>
      <c r="T87" s="60"/>
      <c r="U87" s="58"/>
      <c r="V87" s="57"/>
      <c r="W87" s="59"/>
      <c r="X87" s="60"/>
      <c r="Y87" s="60"/>
      <c r="Z87" s="58"/>
      <c r="AA87" s="57"/>
      <c r="AB87" s="59"/>
      <c r="AC87" s="60"/>
      <c r="AD87" s="60"/>
      <c r="AE87" s="66" t="s">
        <v>851</v>
      </c>
    </row>
    <row r="88" spans="1:31" s="62" customFormat="1">
      <c r="A88" s="53"/>
      <c r="B88" s="54">
        <f t="shared" si="1"/>
        <v>85</v>
      </c>
      <c r="C88" s="67"/>
      <c r="D88" s="77"/>
      <c r="E88" s="74" t="s">
        <v>852</v>
      </c>
      <c r="F88" s="108" t="s">
        <v>402</v>
      </c>
      <c r="G88" s="72" t="s">
        <v>853</v>
      </c>
      <c r="H88" s="64" t="s">
        <v>854</v>
      </c>
      <c r="I88" s="71" t="s">
        <v>855</v>
      </c>
      <c r="J88" s="64" t="s">
        <v>584</v>
      </c>
      <c r="K88" s="58"/>
      <c r="L88" s="57"/>
      <c r="M88" s="59"/>
      <c r="N88" s="60"/>
      <c r="O88" s="60"/>
      <c r="P88" s="58"/>
      <c r="Q88" s="328"/>
      <c r="R88" s="59"/>
      <c r="S88" s="60"/>
      <c r="T88" s="60"/>
      <c r="U88" s="58"/>
      <c r="V88" s="57"/>
      <c r="W88" s="59"/>
      <c r="X88" s="60"/>
      <c r="Y88" s="60"/>
      <c r="Z88" s="58"/>
      <c r="AA88" s="57"/>
      <c r="AB88" s="59"/>
      <c r="AC88" s="60"/>
      <c r="AD88" s="60"/>
      <c r="AE88" s="66" t="s">
        <v>584</v>
      </c>
    </row>
    <row r="89" spans="1:31" s="62" customFormat="1" ht="87.5">
      <c r="A89" s="53"/>
      <c r="B89" s="54">
        <f t="shared" si="1"/>
        <v>86</v>
      </c>
      <c r="C89" s="67"/>
      <c r="D89" s="73" t="s">
        <v>856</v>
      </c>
      <c r="E89" s="164" t="s">
        <v>857</v>
      </c>
      <c r="F89" s="108" t="s">
        <v>402</v>
      </c>
      <c r="G89" s="72" t="s">
        <v>858</v>
      </c>
      <c r="H89" s="64" t="s">
        <v>859</v>
      </c>
      <c r="I89" s="71" t="s">
        <v>860</v>
      </c>
      <c r="J89" s="64" t="s">
        <v>584</v>
      </c>
      <c r="K89" s="58"/>
      <c r="L89" s="57"/>
      <c r="M89" s="59"/>
      <c r="N89" s="60"/>
      <c r="O89" s="60"/>
      <c r="P89" s="58"/>
      <c r="Q89" s="328"/>
      <c r="R89" s="59"/>
      <c r="S89" s="60"/>
      <c r="T89" s="60"/>
      <c r="U89" s="58"/>
      <c r="V89" s="57"/>
      <c r="W89" s="59"/>
      <c r="X89" s="60"/>
      <c r="Y89" s="60"/>
      <c r="Z89" s="58"/>
      <c r="AA89" s="57"/>
      <c r="AB89" s="59"/>
      <c r="AC89" s="60"/>
      <c r="AD89" s="60"/>
      <c r="AE89" s="66" t="s">
        <v>861</v>
      </c>
    </row>
    <row r="90" spans="1:31" s="62" customFormat="1" ht="87.5">
      <c r="A90" s="53"/>
      <c r="B90" s="54">
        <f t="shared" si="1"/>
        <v>87</v>
      </c>
      <c r="C90" s="67"/>
      <c r="D90" s="79"/>
      <c r="E90" s="74" t="s">
        <v>862</v>
      </c>
      <c r="F90" s="108" t="s">
        <v>402</v>
      </c>
      <c r="G90" s="72" t="s">
        <v>863</v>
      </c>
      <c r="H90" s="64" t="s">
        <v>864</v>
      </c>
      <c r="I90" s="71" t="s">
        <v>865</v>
      </c>
      <c r="J90" s="64" t="s">
        <v>584</v>
      </c>
      <c r="K90" s="58"/>
      <c r="L90" s="57"/>
      <c r="M90" s="59"/>
      <c r="N90" s="60"/>
      <c r="O90" s="60"/>
      <c r="P90" s="58"/>
      <c r="Q90" s="328"/>
      <c r="R90" s="59"/>
      <c r="S90" s="60"/>
      <c r="T90" s="60"/>
      <c r="U90" s="58"/>
      <c r="V90" s="57"/>
      <c r="W90" s="59"/>
      <c r="X90" s="60"/>
      <c r="Y90" s="60"/>
      <c r="Z90" s="58"/>
      <c r="AA90" s="57"/>
      <c r="AB90" s="59"/>
      <c r="AC90" s="60"/>
      <c r="AD90" s="60"/>
      <c r="AE90" s="66" t="s">
        <v>866</v>
      </c>
    </row>
    <row r="91" spans="1:31" s="62" customFormat="1" ht="87.5">
      <c r="A91" s="53"/>
      <c r="B91" s="54">
        <f t="shared" si="1"/>
        <v>88</v>
      </c>
      <c r="C91" s="67"/>
      <c r="D91" s="68" t="s">
        <v>867</v>
      </c>
      <c r="E91" s="80" t="s">
        <v>868</v>
      </c>
      <c r="F91" s="108" t="s">
        <v>402</v>
      </c>
      <c r="G91" s="72" t="s">
        <v>869</v>
      </c>
      <c r="H91" s="64" t="s">
        <v>870</v>
      </c>
      <c r="I91" s="71" t="s">
        <v>871</v>
      </c>
      <c r="J91" s="64" t="s">
        <v>584</v>
      </c>
      <c r="K91" s="58"/>
      <c r="L91" s="57"/>
      <c r="M91" s="59"/>
      <c r="N91" s="60"/>
      <c r="O91" s="60"/>
      <c r="P91" s="58"/>
      <c r="Q91" s="328"/>
      <c r="R91" s="59"/>
      <c r="S91" s="60"/>
      <c r="T91" s="60"/>
      <c r="U91" s="58"/>
      <c r="V91" s="57"/>
      <c r="W91" s="59"/>
      <c r="X91" s="60"/>
      <c r="Y91" s="60"/>
      <c r="Z91" s="58"/>
      <c r="AA91" s="57"/>
      <c r="AB91" s="59"/>
      <c r="AC91" s="60"/>
      <c r="AD91" s="60"/>
      <c r="AE91" s="66" t="s">
        <v>872</v>
      </c>
    </row>
    <row r="92" spans="1:31" s="62" customFormat="1" ht="87.5">
      <c r="A92" s="53"/>
      <c r="B92" s="54">
        <f t="shared" si="1"/>
        <v>89</v>
      </c>
      <c r="C92" s="75"/>
      <c r="D92" s="75"/>
      <c r="E92" s="165" t="s">
        <v>873</v>
      </c>
      <c r="F92" s="108" t="s">
        <v>402</v>
      </c>
      <c r="G92" s="81" t="s">
        <v>874</v>
      </c>
      <c r="H92" s="82" t="s">
        <v>875</v>
      </c>
      <c r="I92" s="71" t="s">
        <v>876</v>
      </c>
      <c r="J92" s="64" t="s">
        <v>584</v>
      </c>
      <c r="K92" s="58"/>
      <c r="L92" s="57"/>
      <c r="M92" s="59"/>
      <c r="N92" s="60"/>
      <c r="O92" s="60"/>
      <c r="P92" s="58"/>
      <c r="Q92" s="328"/>
      <c r="R92" s="59"/>
      <c r="S92" s="60"/>
      <c r="T92" s="60"/>
      <c r="U92" s="58"/>
      <c r="V92" s="57"/>
      <c r="W92" s="59"/>
      <c r="X92" s="60"/>
      <c r="Y92" s="60"/>
      <c r="Z92" s="58"/>
      <c r="AA92" s="57"/>
      <c r="AB92" s="59"/>
      <c r="AC92" s="60"/>
      <c r="AD92" s="60"/>
      <c r="AE92" s="66" t="s">
        <v>877</v>
      </c>
    </row>
    <row r="93" spans="1:31">
      <c r="D93" s="62"/>
    </row>
  </sheetData>
  <autoFilter ref="B3:J3" xr:uid="{00000000-0001-0000-0700-000000000000}"/>
  <mergeCells count="4">
    <mergeCell ref="K2:O2"/>
    <mergeCell ref="P2:T2"/>
    <mergeCell ref="U2:Y2"/>
    <mergeCell ref="Z2:AD2"/>
  </mergeCells>
  <phoneticPr fontId="3"/>
  <conditionalFormatting sqref="C63:C65">
    <cfRule type="expression" dxfId="173" priority="492" stopIfTrue="1">
      <formula>$K68="NT"</formula>
    </cfRule>
  </conditionalFormatting>
  <conditionalFormatting sqref="C65:C66">
    <cfRule type="expression" dxfId="172" priority="588" stopIfTrue="1">
      <formula>$K70="NT"</formula>
    </cfRule>
  </conditionalFormatting>
  <conditionalFormatting sqref="C63:D63">
    <cfRule type="expression" dxfId="171" priority="548" stopIfTrue="1">
      <formula>$K69="NT"</formula>
    </cfRule>
    <cfRule type="expression" dxfId="170" priority="595" stopIfTrue="1">
      <formula>$K71="NT"</formula>
    </cfRule>
  </conditionalFormatting>
  <conditionalFormatting sqref="C63:D66">
    <cfRule type="expression" dxfId="169" priority="491" stopIfTrue="1">
      <formula>$K68="NT"</formula>
    </cfRule>
  </conditionalFormatting>
  <conditionalFormatting sqref="C64:D65 C62:D62">
    <cfRule type="expression" dxfId="168" priority="552" stopIfTrue="1">
      <formula>$K69="NT"</formula>
    </cfRule>
  </conditionalFormatting>
  <conditionalFormatting sqref="C89:D91">
    <cfRule type="expression" dxfId="167" priority="508" stopIfTrue="1">
      <formula>$K89="NT"</formula>
    </cfRule>
  </conditionalFormatting>
  <conditionalFormatting sqref="C86:E87">
    <cfRule type="expression" dxfId="166" priority="490" stopIfTrue="1">
      <formula>$K86="NT"</formula>
    </cfRule>
  </conditionalFormatting>
  <conditionalFormatting sqref="D71:E92">
    <cfRule type="expression" dxfId="165" priority="469" stopIfTrue="1">
      <formula>$K71="NT"</formula>
    </cfRule>
  </conditionalFormatting>
  <conditionalFormatting sqref="G71:H92">
    <cfRule type="expression" dxfId="164" priority="467" stopIfTrue="1">
      <formula>$K71="NT"</formula>
    </cfRule>
  </conditionalFormatting>
  <conditionalFormatting sqref="K4:K92">
    <cfRule type="cellIs" dxfId="163" priority="108" stopIfTrue="1" operator="equal">
      <formula>"NG"</formula>
    </cfRule>
    <cfRule type="expression" dxfId="162" priority="109" stopIfTrue="1">
      <formula>#REF!="NT"</formula>
    </cfRule>
  </conditionalFormatting>
  <conditionalFormatting sqref="P4:P92">
    <cfRule type="cellIs" dxfId="161" priority="322" stopIfTrue="1" operator="equal">
      <formula>"NG"</formula>
    </cfRule>
    <cfRule type="expression" dxfId="160" priority="323" stopIfTrue="1">
      <formula>#REF!="NT"</formula>
    </cfRule>
  </conditionalFormatting>
  <conditionalFormatting sqref="U4:U92">
    <cfRule type="cellIs" dxfId="159" priority="56" stopIfTrue="1" operator="equal">
      <formula>"NG"</formula>
    </cfRule>
    <cfRule type="expression" dxfId="158" priority="57" stopIfTrue="1">
      <formula>#REF!="NT"</formula>
    </cfRule>
  </conditionalFormatting>
  <conditionalFormatting sqref="Z4:Z92">
    <cfRule type="cellIs" dxfId="157" priority="212" stopIfTrue="1" operator="equal">
      <formula>"NG"</formula>
    </cfRule>
    <cfRule type="expression" dxfId="156" priority="213" stopIfTrue="1">
      <formula>#REF!="NT"</formula>
    </cfRule>
  </conditionalFormatting>
  <conditionalFormatting sqref="AE71:AE92">
    <cfRule type="expression" dxfId="155" priority="1" stopIfTrue="1">
      <formula>$K71="NT"</formula>
    </cfRule>
  </conditionalFormatting>
  <dataValidations count="2">
    <dataValidation type="list" allowBlank="1" showInputMessage="1" showErrorMessage="1" sqref="K4:K92 P4:P92 U4:U92 Z4:Z92" xr:uid="{00000000-0002-0000-0700-000000000000}">
      <formula1>"OK,NG,NT,'-,'---"</formula1>
    </dataValidation>
    <dataValidation type="list" allowBlank="1" showInputMessage="1" showErrorMessage="1" sqref="F4:F92" xr:uid="{00000000-0002-0000-0700-000001000000}">
      <formula1>"正常,異常,境界"</formula1>
    </dataValidation>
  </dataValidations>
  <pageMargins left="0.75" right="0.75" top="1" bottom="1" header="0.5" footer="0.5"/>
  <pageSetup paperSize="9" scale="37" fitToHeight="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E9"/>
  <sheetViews>
    <sheetView zoomScale="70" zoomScaleNormal="70" workbookViewId="0">
      <selection activeCell="G4" sqref="G4"/>
    </sheetView>
  </sheetViews>
  <sheetFormatPr defaultColWidth="9" defaultRowHeight="17.5"/>
  <cols>
    <col min="1" max="1" width="2.90625" style="85" customWidth="1"/>
    <col min="2" max="2" width="5.7265625" style="85" bestFit="1" customWidth="1"/>
    <col min="3" max="4" width="19.7265625" style="85" customWidth="1"/>
    <col min="5" max="5" width="9" style="85"/>
    <col min="6" max="6" width="10.36328125" style="85" bestFit="1" customWidth="1"/>
    <col min="7" max="7" width="12.6328125" style="85" bestFit="1" customWidth="1"/>
    <col min="8" max="8" width="34.7265625" style="85" customWidth="1"/>
    <col min="9" max="9" width="18.08984375" style="25" customWidth="1"/>
    <col min="10" max="10" width="45.6328125" style="85" customWidth="1"/>
    <col min="11" max="11" width="17.90625" style="86" customWidth="1"/>
    <col min="12" max="12" width="18.7265625" style="50" customWidth="1"/>
    <col min="13" max="13" width="14.26953125" style="86" bestFit="1" customWidth="1"/>
    <col min="14" max="14" width="10.90625" style="86" bestFit="1" customWidth="1"/>
    <col min="15" max="15" width="12.36328125" style="86" customWidth="1"/>
    <col min="16" max="16" width="14.08984375" style="85" customWidth="1"/>
    <col min="17" max="17" width="18.26953125" style="85" customWidth="1"/>
    <col min="18" max="18" width="12.90625" style="85" customWidth="1"/>
    <col min="19" max="19" width="11.6328125" style="85" customWidth="1"/>
    <col min="20" max="20" width="10.26953125" style="85" customWidth="1"/>
    <col min="21" max="21" width="13.08984375" style="85" customWidth="1"/>
    <col min="22" max="22" width="18.36328125" style="85" customWidth="1"/>
    <col min="23" max="24" width="14.90625" style="85" customWidth="1"/>
    <col min="25" max="26" width="9" style="85"/>
    <col min="27" max="27" width="19.36328125" style="85" customWidth="1"/>
    <col min="28" max="28" width="14.7265625" style="85" customWidth="1"/>
    <col min="29" max="29" width="13.6328125" style="85" customWidth="1"/>
    <col min="30" max="16384" width="9" style="85"/>
  </cols>
  <sheetData>
    <row r="1" spans="2:31" ht="23.5" customHeight="1">
      <c r="B1" s="155" t="s">
        <v>878</v>
      </c>
      <c r="C1" s="83"/>
      <c r="D1" s="94"/>
    </row>
    <row r="2" spans="2:31" ht="18">
      <c r="K2" s="500" t="s">
        <v>397</v>
      </c>
      <c r="L2" s="501"/>
      <c r="M2" s="501"/>
      <c r="N2" s="501"/>
      <c r="O2" s="502"/>
      <c r="P2" s="500" t="s">
        <v>398</v>
      </c>
      <c r="Q2" s="501"/>
      <c r="R2" s="501"/>
      <c r="S2" s="501"/>
      <c r="T2" s="502"/>
      <c r="U2" s="500" t="s">
        <v>399</v>
      </c>
      <c r="V2" s="501"/>
      <c r="W2" s="501"/>
      <c r="X2" s="501"/>
      <c r="Y2" s="502"/>
      <c r="Z2" s="500" t="s">
        <v>400</v>
      </c>
      <c r="AA2" s="501"/>
      <c r="AB2" s="501"/>
      <c r="AC2" s="501"/>
      <c r="AD2" s="502"/>
    </row>
    <row r="3" spans="2:31" ht="26.5" customHeight="1">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568</v>
      </c>
      <c r="Q3" s="52" t="s">
        <v>569</v>
      </c>
      <c r="R3" s="88" t="s">
        <v>570</v>
      </c>
      <c r="S3" s="88" t="s">
        <v>54</v>
      </c>
      <c r="T3" s="88" t="s">
        <v>571</v>
      </c>
      <c r="U3" s="88" t="s">
        <v>568</v>
      </c>
      <c r="V3" s="52" t="s">
        <v>569</v>
      </c>
      <c r="W3" s="88" t="s">
        <v>570</v>
      </c>
      <c r="X3" s="88" t="s">
        <v>54</v>
      </c>
      <c r="Y3" s="88" t="s">
        <v>571</v>
      </c>
      <c r="Z3" s="88" t="s">
        <v>568</v>
      </c>
      <c r="AA3" s="52" t="s">
        <v>569</v>
      </c>
      <c r="AB3" s="88" t="s">
        <v>570</v>
      </c>
      <c r="AC3" s="88" t="s">
        <v>54</v>
      </c>
      <c r="AD3" s="88" t="s">
        <v>571</v>
      </c>
      <c r="AE3" s="88" t="s">
        <v>572</v>
      </c>
    </row>
    <row r="4" spans="2:31" ht="87.5">
      <c r="B4" s="89">
        <f t="shared" ref="B4:B9" si="0">ROW()-3</f>
        <v>1</v>
      </c>
      <c r="C4" s="258" t="s">
        <v>410</v>
      </c>
      <c r="D4" s="258" t="s">
        <v>883</v>
      </c>
      <c r="E4" s="258" t="s">
        <v>575</v>
      </c>
      <c r="F4" s="108" t="s">
        <v>402</v>
      </c>
      <c r="G4" s="89" t="s">
        <v>884</v>
      </c>
      <c r="H4" s="90" t="s">
        <v>885</v>
      </c>
      <c r="I4" s="57" t="s">
        <v>886</v>
      </c>
      <c r="J4" s="90" t="s">
        <v>887</v>
      </c>
      <c r="K4" s="329"/>
      <c r="L4" s="57"/>
      <c r="M4" s="59"/>
      <c r="N4" s="60"/>
      <c r="O4" s="60"/>
      <c r="P4" s="329"/>
      <c r="Q4" s="57"/>
      <c r="R4" s="59"/>
      <c r="S4" s="60"/>
      <c r="T4" s="60"/>
      <c r="U4" s="329"/>
      <c r="V4" s="57"/>
      <c r="W4" s="59"/>
      <c r="X4" s="60"/>
      <c r="Y4" s="60"/>
      <c r="Z4" s="329"/>
      <c r="AA4" s="57"/>
      <c r="AB4" s="59"/>
      <c r="AC4" s="60"/>
      <c r="AD4" s="60"/>
      <c r="AE4" s="89"/>
    </row>
    <row r="5" spans="2:31" ht="52.5">
      <c r="B5" s="91">
        <f t="shared" si="0"/>
        <v>2</v>
      </c>
      <c r="C5" s="258"/>
      <c r="D5" s="258"/>
      <c r="E5" s="258"/>
      <c r="F5" s="108" t="s">
        <v>402</v>
      </c>
      <c r="G5" s="91" t="s">
        <v>888</v>
      </c>
      <c r="H5" s="92" t="s">
        <v>889</v>
      </c>
      <c r="I5" s="64" t="s">
        <v>890</v>
      </c>
      <c r="J5" s="92" t="s">
        <v>584</v>
      </c>
      <c r="K5" s="329"/>
      <c r="L5" s="57"/>
      <c r="M5" s="59"/>
      <c r="N5" s="60"/>
      <c r="O5" s="60"/>
      <c r="P5" s="329"/>
      <c r="Q5" s="57"/>
      <c r="R5" s="59"/>
      <c r="S5" s="60"/>
      <c r="T5" s="60"/>
      <c r="U5" s="329"/>
      <c r="V5" s="57"/>
      <c r="W5" s="59"/>
      <c r="X5" s="60"/>
      <c r="Y5" s="60"/>
      <c r="Z5" s="329"/>
      <c r="AA5" s="57"/>
      <c r="AB5" s="59"/>
      <c r="AC5" s="60"/>
      <c r="AD5" s="60"/>
      <c r="AE5" s="91"/>
    </row>
    <row r="6" spans="2:31" ht="52.5">
      <c r="B6" s="91">
        <f t="shared" si="0"/>
        <v>3</v>
      </c>
      <c r="C6" s="258"/>
      <c r="D6" s="258"/>
      <c r="E6" s="258"/>
      <c r="F6" s="108" t="s">
        <v>402</v>
      </c>
      <c r="G6" s="91" t="s">
        <v>891</v>
      </c>
      <c r="H6" s="92" t="s">
        <v>892</v>
      </c>
      <c r="I6" s="64" t="s">
        <v>893</v>
      </c>
      <c r="J6" s="92" t="s">
        <v>584</v>
      </c>
      <c r="K6" s="329"/>
      <c r="L6" s="57"/>
      <c r="M6" s="59"/>
      <c r="N6" s="60"/>
      <c r="O6" s="60"/>
      <c r="P6" s="329"/>
      <c r="Q6" s="57"/>
      <c r="R6" s="59"/>
      <c r="S6" s="60"/>
      <c r="T6" s="60"/>
      <c r="U6" s="329"/>
      <c r="V6" s="57"/>
      <c r="W6" s="59"/>
      <c r="X6" s="60"/>
      <c r="Y6" s="60"/>
      <c r="Z6" s="329"/>
      <c r="AA6" s="57"/>
      <c r="AB6" s="59"/>
      <c r="AC6" s="60"/>
      <c r="AD6" s="60"/>
      <c r="AE6" s="91"/>
    </row>
    <row r="7" spans="2:31" ht="52.5">
      <c r="B7" s="91">
        <f t="shared" si="0"/>
        <v>4</v>
      </c>
      <c r="C7" s="258"/>
      <c r="D7" s="258"/>
      <c r="E7" s="258"/>
      <c r="F7" s="108" t="s">
        <v>402</v>
      </c>
      <c r="G7" s="91" t="s">
        <v>894</v>
      </c>
      <c r="H7" s="92" t="s">
        <v>895</v>
      </c>
      <c r="I7" s="64" t="s">
        <v>896</v>
      </c>
      <c r="J7" s="92" t="s">
        <v>584</v>
      </c>
      <c r="K7" s="329"/>
      <c r="L7" s="57"/>
      <c r="M7" s="59"/>
      <c r="N7" s="60"/>
      <c r="O7" s="60"/>
      <c r="P7" s="329"/>
      <c r="Q7" s="57"/>
      <c r="R7" s="59"/>
      <c r="S7" s="60"/>
      <c r="T7" s="60"/>
      <c r="U7" s="329"/>
      <c r="V7" s="57"/>
      <c r="W7" s="59"/>
      <c r="X7" s="60"/>
      <c r="Y7" s="60"/>
      <c r="Z7" s="329"/>
      <c r="AA7" s="57"/>
      <c r="AB7" s="59"/>
      <c r="AC7" s="60"/>
      <c r="AD7" s="60"/>
      <c r="AE7" s="91"/>
    </row>
    <row r="8" spans="2:31" ht="52.5">
      <c r="B8" s="91">
        <f t="shared" si="0"/>
        <v>5</v>
      </c>
      <c r="C8" s="258"/>
      <c r="D8" s="258"/>
      <c r="E8" s="259"/>
      <c r="F8" s="108" t="s">
        <v>402</v>
      </c>
      <c r="G8" s="91" t="s">
        <v>897</v>
      </c>
      <c r="H8" s="92" t="s">
        <v>898</v>
      </c>
      <c r="I8" s="64" t="s">
        <v>899</v>
      </c>
      <c r="J8" s="92" t="s">
        <v>584</v>
      </c>
      <c r="K8" s="329"/>
      <c r="L8" s="57"/>
      <c r="M8" s="59"/>
      <c r="N8" s="60"/>
      <c r="O8" s="60"/>
      <c r="P8" s="329"/>
      <c r="Q8" s="57"/>
      <c r="R8" s="59"/>
      <c r="S8" s="60"/>
      <c r="T8" s="60"/>
      <c r="U8" s="329"/>
      <c r="V8" s="57"/>
      <c r="W8" s="59"/>
      <c r="X8" s="60"/>
      <c r="Y8" s="60"/>
      <c r="Z8" s="329"/>
      <c r="AA8" s="57"/>
      <c r="AB8" s="59"/>
      <c r="AC8" s="60"/>
      <c r="AD8" s="60"/>
      <c r="AE8" s="91"/>
    </row>
    <row r="9" spans="2:31" ht="87.5">
      <c r="B9" s="91">
        <f t="shared" si="0"/>
        <v>6</v>
      </c>
      <c r="C9" s="259"/>
      <c r="D9" s="259"/>
      <c r="E9" s="263" t="s">
        <v>667</v>
      </c>
      <c r="F9" s="108" t="s">
        <v>402</v>
      </c>
      <c r="G9" s="91" t="s">
        <v>900</v>
      </c>
      <c r="H9" s="92" t="s">
        <v>901</v>
      </c>
      <c r="I9" s="64" t="s">
        <v>902</v>
      </c>
      <c r="J9" s="92" t="s">
        <v>903</v>
      </c>
      <c r="K9" s="329"/>
      <c r="L9" s="57"/>
      <c r="M9" s="59"/>
      <c r="N9" s="60"/>
      <c r="O9" s="60"/>
      <c r="P9" s="329"/>
      <c r="Q9" s="57"/>
      <c r="R9" s="59"/>
      <c r="S9" s="60"/>
      <c r="T9" s="60"/>
      <c r="U9" s="329"/>
      <c r="V9" s="57"/>
      <c r="W9" s="59"/>
      <c r="X9" s="60"/>
      <c r="Y9" s="60"/>
      <c r="Z9" s="329"/>
      <c r="AA9" s="57"/>
      <c r="AB9" s="59"/>
      <c r="AC9" s="60"/>
      <c r="AD9" s="60"/>
      <c r="AE9" s="91"/>
    </row>
  </sheetData>
  <autoFilter ref="B3:J3" xr:uid="{00000000-0001-0000-0800-000000000000}"/>
  <mergeCells count="4">
    <mergeCell ref="K2:O2"/>
    <mergeCell ref="P2:T2"/>
    <mergeCell ref="U2:Y2"/>
    <mergeCell ref="Z2:AD2"/>
  </mergeCells>
  <phoneticPr fontId="3"/>
  <conditionalFormatting sqref="I4:I9">
    <cfRule type="expression" dxfId="154" priority="68" stopIfTrue="1">
      <formula>$O4="NT"</formula>
    </cfRule>
    <cfRule type="expression" dxfId="153" priority="69" stopIfTrue="1">
      <formula>$R4="NT"</formula>
    </cfRule>
  </conditionalFormatting>
  <conditionalFormatting sqref="K4">
    <cfRule type="expression" dxfId="152" priority="58" stopIfTrue="1">
      <formula>#REF!="NT"</formula>
    </cfRule>
  </conditionalFormatting>
  <conditionalFormatting sqref="K4:K9">
    <cfRule type="cellIs" dxfId="151" priority="37" stopIfTrue="1" operator="equal">
      <formula>"NG"</formula>
    </cfRule>
  </conditionalFormatting>
  <conditionalFormatting sqref="K5:K9">
    <cfRule type="expression" dxfId="150" priority="38" stopIfTrue="1">
      <formula>#REF!="NT"</formula>
    </cfRule>
  </conditionalFormatting>
  <conditionalFormatting sqref="P4:P9">
    <cfRule type="cellIs" dxfId="149" priority="35" stopIfTrue="1" operator="equal">
      <formula>"NG"</formula>
    </cfRule>
    <cfRule type="expression" dxfId="148" priority="36" stopIfTrue="1">
      <formula>#REF!="NT"</formula>
    </cfRule>
  </conditionalFormatting>
  <conditionalFormatting sqref="U4:U9">
    <cfRule type="cellIs" dxfId="147" priority="23" stopIfTrue="1" operator="equal">
      <formula>"NG"</formula>
    </cfRule>
    <cfRule type="expression" dxfId="146" priority="24" stopIfTrue="1">
      <formula>#REF!="NT"</formula>
    </cfRule>
  </conditionalFormatting>
  <conditionalFormatting sqref="Z4:Z9">
    <cfRule type="cellIs" dxfId="145" priority="11" stopIfTrue="1" operator="equal">
      <formula>"NG"</formula>
    </cfRule>
    <cfRule type="expression" dxfId="144" priority="12" stopIfTrue="1">
      <formula>#REF!="NT"</formula>
    </cfRule>
  </conditionalFormatting>
  <dataValidations count="2">
    <dataValidation type="list" allowBlank="1" showInputMessage="1" showErrorMessage="1" sqref="K4:K9 U4:U9 P4:P9 Z4:Z9" xr:uid="{00000000-0002-0000-0800-000000000000}">
      <formula1>"OK,NG,NT,'-,'---"</formula1>
    </dataValidation>
    <dataValidation type="list" allowBlank="1" showInputMessage="1" showErrorMessage="1" sqref="F4:F9" xr:uid="{00000000-0002-0000-0800-000001000000}">
      <formula1>"正常,異常,境界"</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P15"/>
  <sheetViews>
    <sheetView topLeftCell="H1" zoomScale="70" zoomScaleNormal="70" workbookViewId="0">
      <selection activeCell="I4" sqref="I4"/>
    </sheetView>
  </sheetViews>
  <sheetFormatPr defaultColWidth="9" defaultRowHeight="17.5"/>
  <cols>
    <col min="1" max="1" width="2.90625" style="85" customWidth="1"/>
    <col min="2" max="2" width="5.7265625" style="85" bestFit="1" customWidth="1"/>
    <col min="3" max="4" width="19.7265625" style="85" customWidth="1"/>
    <col min="5" max="5" width="10.36328125" style="85" bestFit="1" customWidth="1"/>
    <col min="6" max="6" width="10.36328125" style="85" customWidth="1"/>
    <col min="7" max="7" width="12.6328125" style="85" bestFit="1" customWidth="1"/>
    <col min="8" max="8" width="46.36328125" style="85" customWidth="1"/>
    <col min="9" max="9" width="18.7265625" style="25" customWidth="1"/>
    <col min="10" max="10" width="53.08984375" style="85" customWidth="1"/>
    <col min="11" max="11" width="9" style="86"/>
    <col min="12" max="12" width="28.90625" style="50" bestFit="1" customWidth="1"/>
    <col min="13" max="13" width="14" style="86" bestFit="1" customWidth="1"/>
    <col min="14" max="14" width="10.90625" style="86" bestFit="1" customWidth="1"/>
    <col min="15" max="15" width="9" style="85"/>
    <col min="16" max="16" width="40.90625" style="85" customWidth="1"/>
    <col min="17" max="16384" width="9" style="85"/>
  </cols>
  <sheetData>
    <row r="1" spans="2:16" ht="23.5" customHeight="1">
      <c r="B1" s="155" t="s">
        <v>904</v>
      </c>
      <c r="C1" s="83"/>
    </row>
    <row r="3" spans="2:16" ht="54">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572</v>
      </c>
    </row>
    <row r="4" spans="2:16" ht="87.5">
      <c r="B4" s="95">
        <f>ROW()-3</f>
        <v>1</v>
      </c>
      <c r="C4" s="256" t="s">
        <v>411</v>
      </c>
      <c r="D4" s="257" t="s">
        <v>905</v>
      </c>
      <c r="E4" s="258" t="s">
        <v>906</v>
      </c>
      <c r="F4" s="78" t="s">
        <v>402</v>
      </c>
      <c r="G4" s="96" t="s">
        <v>907</v>
      </c>
      <c r="H4" s="97" t="s">
        <v>908</v>
      </c>
      <c r="I4" s="57" t="s">
        <v>909</v>
      </c>
      <c r="J4" s="56" t="s">
        <v>910</v>
      </c>
      <c r="K4" s="58"/>
      <c r="L4" s="57"/>
      <c r="M4" s="59"/>
      <c r="N4" s="60"/>
      <c r="O4" s="60"/>
      <c r="P4" s="97" t="s">
        <v>911</v>
      </c>
    </row>
    <row r="5" spans="2:16" ht="105">
      <c r="B5" s="95">
        <f t="shared" ref="B5:B15" si="0">ROW()-3</f>
        <v>2</v>
      </c>
      <c r="C5" s="256"/>
      <c r="D5" s="257"/>
      <c r="E5" s="259"/>
      <c r="F5" s="78" t="s">
        <v>402</v>
      </c>
      <c r="G5" s="98" t="s">
        <v>912</v>
      </c>
      <c r="H5" s="99" t="s">
        <v>913</v>
      </c>
      <c r="I5" s="64" t="s">
        <v>914</v>
      </c>
      <c r="J5" s="92" t="s">
        <v>584</v>
      </c>
      <c r="K5" s="58"/>
      <c r="L5" s="57"/>
      <c r="M5" s="59"/>
      <c r="N5" s="60"/>
      <c r="O5" s="60"/>
      <c r="P5" s="99" t="s">
        <v>915</v>
      </c>
    </row>
    <row r="6" spans="2:16" ht="70">
      <c r="B6" s="95">
        <f t="shared" si="0"/>
        <v>3</v>
      </c>
      <c r="C6" s="256"/>
      <c r="D6" s="256"/>
      <c r="E6" s="260" t="s">
        <v>916</v>
      </c>
      <c r="F6" s="78" t="s">
        <v>402</v>
      </c>
      <c r="G6" s="98" t="s">
        <v>917</v>
      </c>
      <c r="H6" s="97" t="s">
        <v>918</v>
      </c>
      <c r="I6" s="64" t="s">
        <v>919</v>
      </c>
      <c r="J6" s="92" t="s">
        <v>584</v>
      </c>
      <c r="K6" s="58"/>
      <c r="L6" s="57"/>
      <c r="M6" s="59"/>
      <c r="N6" s="60"/>
      <c r="O6" s="60"/>
      <c r="P6" s="99" t="s">
        <v>920</v>
      </c>
    </row>
    <row r="7" spans="2:16" ht="105">
      <c r="B7" s="95">
        <f t="shared" si="0"/>
        <v>4</v>
      </c>
      <c r="C7" s="256"/>
      <c r="D7" s="261"/>
      <c r="E7" s="259"/>
      <c r="F7" s="78" t="s">
        <v>402</v>
      </c>
      <c r="G7" s="98" t="s">
        <v>921</v>
      </c>
      <c r="H7" s="99" t="s">
        <v>922</v>
      </c>
      <c r="I7" s="64" t="s">
        <v>923</v>
      </c>
      <c r="J7" s="92" t="s">
        <v>584</v>
      </c>
      <c r="K7" s="58"/>
      <c r="L7" s="57"/>
      <c r="M7" s="59"/>
      <c r="N7" s="60"/>
      <c r="O7" s="60"/>
      <c r="P7" s="99" t="s">
        <v>915</v>
      </c>
    </row>
    <row r="8" spans="2:16" ht="52.5">
      <c r="B8" s="95">
        <f t="shared" si="0"/>
        <v>5</v>
      </c>
      <c r="C8" s="258"/>
      <c r="D8" s="262" t="s">
        <v>924</v>
      </c>
      <c r="E8" s="259" t="s">
        <v>925</v>
      </c>
      <c r="F8" s="78" t="s">
        <v>402</v>
      </c>
      <c r="G8" s="91" t="s">
        <v>926</v>
      </c>
      <c r="H8" s="92" t="s">
        <v>927</v>
      </c>
      <c r="I8" s="64" t="s">
        <v>928</v>
      </c>
      <c r="J8" s="92" t="s">
        <v>584</v>
      </c>
      <c r="K8" s="58"/>
      <c r="L8" s="57"/>
      <c r="M8" s="59"/>
      <c r="N8" s="60"/>
      <c r="O8" s="60"/>
      <c r="P8" s="99" t="s">
        <v>929</v>
      </c>
    </row>
    <row r="9" spans="2:16" ht="52.5">
      <c r="B9" s="95">
        <f t="shared" si="0"/>
        <v>6</v>
      </c>
      <c r="C9" s="258"/>
      <c r="D9" s="503" t="s">
        <v>930</v>
      </c>
      <c r="E9" s="262" t="s">
        <v>931</v>
      </c>
      <c r="F9" s="78" t="s">
        <v>402</v>
      </c>
      <c r="G9" s="91" t="s">
        <v>932</v>
      </c>
      <c r="H9" s="92" t="s">
        <v>933</v>
      </c>
      <c r="I9" s="64" t="s">
        <v>934</v>
      </c>
      <c r="J9" s="92" t="s">
        <v>584</v>
      </c>
      <c r="K9" s="58"/>
      <c r="L9" s="57"/>
      <c r="M9" s="59"/>
      <c r="N9" s="60"/>
      <c r="O9" s="60"/>
      <c r="P9" s="99" t="s">
        <v>935</v>
      </c>
    </row>
    <row r="10" spans="2:16" ht="52.5">
      <c r="B10" s="95">
        <f t="shared" si="0"/>
        <v>7</v>
      </c>
      <c r="C10" s="258"/>
      <c r="D10" s="504"/>
      <c r="E10" s="262" t="s">
        <v>936</v>
      </c>
      <c r="F10" s="78" t="s">
        <v>402</v>
      </c>
      <c r="G10" s="91" t="s">
        <v>937</v>
      </c>
      <c r="H10" s="92" t="s">
        <v>938</v>
      </c>
      <c r="I10" s="64" t="s">
        <v>939</v>
      </c>
      <c r="J10" s="92" t="s">
        <v>584</v>
      </c>
      <c r="K10" s="58"/>
      <c r="L10" s="57"/>
      <c r="M10" s="59"/>
      <c r="N10" s="60"/>
      <c r="O10" s="60"/>
      <c r="P10" s="99" t="s">
        <v>940</v>
      </c>
    </row>
    <row r="11" spans="2:16" ht="52.5">
      <c r="B11" s="95">
        <f t="shared" si="0"/>
        <v>8</v>
      </c>
      <c r="C11" s="258"/>
      <c r="D11" s="504"/>
      <c r="E11" s="262" t="s">
        <v>941</v>
      </c>
      <c r="F11" s="78" t="s">
        <v>402</v>
      </c>
      <c r="G11" s="91" t="s">
        <v>942</v>
      </c>
      <c r="H11" s="92" t="s">
        <v>943</v>
      </c>
      <c r="I11" s="64" t="s">
        <v>944</v>
      </c>
      <c r="J11" s="92" t="s">
        <v>584</v>
      </c>
      <c r="K11" s="58"/>
      <c r="L11" s="57"/>
      <c r="M11" s="59"/>
      <c r="N11" s="60"/>
      <c r="O11" s="60"/>
      <c r="P11" s="99" t="s">
        <v>945</v>
      </c>
    </row>
    <row r="12" spans="2:16" ht="52.5">
      <c r="B12" s="95">
        <f t="shared" si="0"/>
        <v>9</v>
      </c>
      <c r="C12" s="258"/>
      <c r="D12" s="504"/>
      <c r="E12" s="262" t="s">
        <v>946</v>
      </c>
      <c r="F12" s="78" t="s">
        <v>402</v>
      </c>
      <c r="G12" s="91" t="s">
        <v>947</v>
      </c>
      <c r="H12" s="92" t="s">
        <v>948</v>
      </c>
      <c r="I12" s="64" t="s">
        <v>949</v>
      </c>
      <c r="J12" s="92" t="s">
        <v>584</v>
      </c>
      <c r="K12" s="58"/>
      <c r="L12" s="57"/>
      <c r="M12" s="59"/>
      <c r="N12" s="60"/>
      <c r="O12" s="60"/>
      <c r="P12" s="99" t="s">
        <v>950</v>
      </c>
    </row>
    <row r="13" spans="2:16" ht="52.5">
      <c r="B13" s="95">
        <f t="shared" si="0"/>
        <v>10</v>
      </c>
      <c r="C13" s="258"/>
      <c r="D13" s="504"/>
      <c r="E13" s="262" t="s">
        <v>951</v>
      </c>
      <c r="F13" s="78" t="s">
        <v>402</v>
      </c>
      <c r="G13" s="91" t="s">
        <v>952</v>
      </c>
      <c r="H13" s="92" t="s">
        <v>953</v>
      </c>
      <c r="I13" s="64" t="s">
        <v>954</v>
      </c>
      <c r="J13" s="92" t="s">
        <v>584</v>
      </c>
      <c r="K13" s="58"/>
      <c r="L13" s="57"/>
      <c r="M13" s="59"/>
      <c r="N13" s="60"/>
      <c r="O13" s="60"/>
      <c r="P13" s="99" t="s">
        <v>955</v>
      </c>
    </row>
    <row r="14" spans="2:16" ht="52.5">
      <c r="B14" s="95">
        <f t="shared" si="0"/>
        <v>11</v>
      </c>
      <c r="C14" s="258"/>
      <c r="D14" s="504"/>
      <c r="E14" s="262" t="s">
        <v>956</v>
      </c>
      <c r="F14" s="78" t="s">
        <v>402</v>
      </c>
      <c r="G14" s="91" t="s">
        <v>957</v>
      </c>
      <c r="H14" s="92" t="s">
        <v>958</v>
      </c>
      <c r="I14" s="64" t="s">
        <v>959</v>
      </c>
      <c r="J14" s="92" t="s">
        <v>584</v>
      </c>
      <c r="K14" s="58"/>
      <c r="L14" s="57"/>
      <c r="M14" s="59"/>
      <c r="N14" s="60"/>
      <c r="O14" s="60"/>
      <c r="P14" s="99" t="s">
        <v>960</v>
      </c>
    </row>
    <row r="15" spans="2:16" ht="375" customHeight="1">
      <c r="B15" s="95">
        <f t="shared" si="0"/>
        <v>12</v>
      </c>
      <c r="C15" s="259"/>
      <c r="D15" s="505"/>
      <c r="E15" s="262" t="s">
        <v>961</v>
      </c>
      <c r="F15" s="78" t="s">
        <v>402</v>
      </c>
      <c r="G15" s="91" t="s">
        <v>962</v>
      </c>
      <c r="H15" s="92" t="s">
        <v>963</v>
      </c>
      <c r="I15" s="64" t="s">
        <v>964</v>
      </c>
      <c r="J15" s="171" t="s">
        <v>965</v>
      </c>
      <c r="K15" s="58"/>
      <c r="L15" s="57"/>
      <c r="M15" s="59"/>
      <c r="N15" s="60"/>
      <c r="O15" s="60"/>
      <c r="P15" s="99" t="s">
        <v>966</v>
      </c>
    </row>
  </sheetData>
  <mergeCells count="1">
    <mergeCell ref="D9:D15"/>
  </mergeCells>
  <phoneticPr fontId="3"/>
  <conditionalFormatting sqref="I4:I15">
    <cfRule type="expression" dxfId="143" priority="47" stopIfTrue="1">
      <formula>$O4="NT"</formula>
    </cfRule>
    <cfRule type="expression" dxfId="142" priority="48" stopIfTrue="1">
      <formula>$S4="NT"</formula>
    </cfRule>
  </conditionalFormatting>
  <conditionalFormatting sqref="K4">
    <cfRule type="expression" dxfId="141" priority="38" stopIfTrue="1">
      <formula>#REF!="NT"</formula>
    </cfRule>
  </conditionalFormatting>
  <conditionalFormatting sqref="K4:K15">
    <cfRule type="cellIs" dxfId="140" priority="1" stopIfTrue="1" operator="equal">
      <formula>"NG"</formula>
    </cfRule>
  </conditionalFormatting>
  <conditionalFormatting sqref="K5:K15">
    <cfRule type="expression" dxfId="139" priority="2" stopIfTrue="1">
      <formula>#REF!="NT"</formula>
    </cfRule>
  </conditionalFormatting>
  <dataValidations count="2">
    <dataValidation type="list" allowBlank="1" showInputMessage="1" showErrorMessage="1" sqref="K4:K15" xr:uid="{00000000-0002-0000-0900-000000000000}">
      <formula1>"OK,NG,NT,'-,'---"</formula1>
    </dataValidation>
    <dataValidation type="list" allowBlank="1" showInputMessage="1" showErrorMessage="1" sqref="F4:F15" xr:uid="{00000000-0002-0000-0900-000001000000}">
      <formula1>"正常,異常,境界"</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P31"/>
  <sheetViews>
    <sheetView topLeftCell="D13" zoomScale="55" zoomScaleNormal="55" workbookViewId="0">
      <selection activeCell="H16" sqref="H16"/>
    </sheetView>
  </sheetViews>
  <sheetFormatPr defaultColWidth="9" defaultRowHeight="17.5"/>
  <cols>
    <col min="1" max="1" width="2.90625" style="25" customWidth="1"/>
    <col min="2" max="2" width="5.7265625" style="50" customWidth="1"/>
    <col min="3" max="4" width="19.7265625" style="25" customWidth="1"/>
    <col min="5" max="5" width="15.08984375" style="25" bestFit="1" customWidth="1"/>
    <col min="6" max="6" width="15.08984375" style="25" customWidth="1"/>
    <col min="7" max="7" width="12.6328125" style="50" bestFit="1" customWidth="1"/>
    <col min="8" max="8" width="60.6328125" style="49" customWidth="1"/>
    <col min="9" max="9" width="21.36328125" style="25" customWidth="1"/>
    <col min="10" max="10" width="64.90625" style="25" customWidth="1"/>
    <col min="11" max="11" width="8.6328125" style="25" customWidth="1"/>
    <col min="12" max="12" width="30.90625" style="25" customWidth="1"/>
    <col min="13" max="13" width="14.26953125" style="50" bestFit="1" customWidth="1"/>
    <col min="14" max="14" width="11.08984375" style="50" customWidth="1"/>
    <col min="15" max="15" width="8.6328125" style="50" customWidth="1"/>
    <col min="16" max="16" width="41.90625" style="25" customWidth="1"/>
    <col min="17" max="17" width="3.36328125" style="25" customWidth="1"/>
    <col min="18" max="16384" width="9" style="25"/>
  </cols>
  <sheetData>
    <row r="1" spans="2:16" ht="23.5" customHeight="1">
      <c r="B1" s="155" t="s">
        <v>967</v>
      </c>
      <c r="C1" s="83"/>
      <c r="D1" s="48"/>
      <c r="E1" s="48"/>
      <c r="F1" s="48"/>
      <c r="G1" s="47"/>
    </row>
    <row r="2" spans="2:16" ht="17.5" customHeight="1">
      <c r="C2" s="48"/>
      <c r="D2" s="48"/>
      <c r="E2" s="48"/>
      <c r="F2" s="48"/>
      <c r="G2" s="47"/>
    </row>
    <row r="3" spans="2:16" s="51" customFormat="1" ht="27.75" customHeight="1">
      <c r="B3" s="100" t="s">
        <v>560</v>
      </c>
      <c r="C3" s="101" t="s">
        <v>561</v>
      </c>
      <c r="D3" s="101" t="s">
        <v>562</v>
      </c>
      <c r="E3" s="101" t="s">
        <v>563</v>
      </c>
      <c r="F3" s="101" t="s">
        <v>394</v>
      </c>
      <c r="G3" s="100" t="s">
        <v>882</v>
      </c>
      <c r="H3" s="100" t="s">
        <v>565</v>
      </c>
      <c r="I3" s="101" t="s">
        <v>566</v>
      </c>
      <c r="J3" s="52" t="s">
        <v>567</v>
      </c>
      <c r="K3" s="267" t="s">
        <v>568</v>
      </c>
      <c r="L3" s="52" t="s">
        <v>569</v>
      </c>
      <c r="M3" s="268" t="s">
        <v>570</v>
      </c>
      <c r="N3" s="100" t="s">
        <v>54</v>
      </c>
      <c r="O3" s="100" t="s">
        <v>571</v>
      </c>
      <c r="P3" s="100" t="s">
        <v>572</v>
      </c>
    </row>
    <row r="4" spans="2:16" s="93" customFormat="1" ht="270" customHeight="1">
      <c r="B4" s="158">
        <f t="shared" ref="B4:B15" si="0">ROW()-3</f>
        <v>1</v>
      </c>
      <c r="C4" s="247" t="s">
        <v>412</v>
      </c>
      <c r="D4" s="246" t="s">
        <v>968</v>
      </c>
      <c r="E4" s="248" t="s">
        <v>969</v>
      </c>
      <c r="F4" s="269" t="s">
        <v>402</v>
      </c>
      <c r="G4" s="153" t="s">
        <v>970</v>
      </c>
      <c r="H4" s="154" t="s">
        <v>971</v>
      </c>
      <c r="I4" s="152" t="s">
        <v>972</v>
      </c>
      <c r="J4" s="154" t="s">
        <v>973</v>
      </c>
      <c r="K4" s="58"/>
      <c r="L4" s="57"/>
      <c r="M4" s="59"/>
      <c r="N4" s="60"/>
      <c r="O4" s="60"/>
      <c r="P4" s="172" t="s">
        <v>974</v>
      </c>
    </row>
    <row r="5" spans="2:16" s="93" customFormat="1" ht="52.5">
      <c r="B5" s="315">
        <f t="shared" si="0"/>
        <v>2</v>
      </c>
      <c r="C5" s="304"/>
      <c r="D5" s="137"/>
      <c r="E5" s="305"/>
      <c r="F5" s="306"/>
      <c r="G5" s="307"/>
      <c r="H5" s="308" t="s">
        <v>975</v>
      </c>
      <c r="I5" s="309" t="s">
        <v>976</v>
      </c>
      <c r="J5" s="308" t="s">
        <v>977</v>
      </c>
      <c r="K5" s="310"/>
      <c r="L5" s="311"/>
      <c r="M5" s="312"/>
      <c r="N5" s="313"/>
      <c r="O5" s="313"/>
      <c r="P5" s="314" t="s">
        <v>978</v>
      </c>
    </row>
    <row r="6" spans="2:16" s="93" customFormat="1" ht="52.5">
      <c r="B6" s="315">
        <f t="shared" si="0"/>
        <v>3</v>
      </c>
      <c r="C6" s="304"/>
      <c r="D6" s="137"/>
      <c r="E6" s="305"/>
      <c r="F6" s="306"/>
      <c r="G6" s="307"/>
      <c r="H6" s="308" t="s">
        <v>979</v>
      </c>
      <c r="I6" s="309" t="s">
        <v>976</v>
      </c>
      <c r="J6" s="308" t="s">
        <v>980</v>
      </c>
      <c r="K6" s="310"/>
      <c r="L6" s="311"/>
      <c r="M6" s="312"/>
      <c r="N6" s="313"/>
      <c r="O6" s="313"/>
      <c r="P6" s="314" t="s">
        <v>981</v>
      </c>
    </row>
    <row r="7" spans="2:16" s="93" customFormat="1" ht="52.5">
      <c r="B7" s="271">
        <f t="shared" si="0"/>
        <v>4</v>
      </c>
      <c r="C7" s="272"/>
      <c r="D7" s="186"/>
      <c r="E7" s="273"/>
      <c r="F7" s="274" t="s">
        <v>402</v>
      </c>
      <c r="G7" s="275" t="s">
        <v>982</v>
      </c>
      <c r="H7" s="276" t="s">
        <v>983</v>
      </c>
      <c r="I7" s="200" t="s">
        <v>984</v>
      </c>
      <c r="J7" s="276" t="s">
        <v>985</v>
      </c>
      <c r="K7" s="211"/>
      <c r="L7" s="185"/>
      <c r="M7" s="212"/>
      <c r="N7" s="213"/>
      <c r="O7" s="213"/>
      <c r="P7" s="277" t="s">
        <v>986</v>
      </c>
    </row>
    <row r="8" spans="2:16" s="93" customFormat="1" ht="70">
      <c r="B8" s="315">
        <f t="shared" si="0"/>
        <v>5</v>
      </c>
      <c r="C8" s="304"/>
      <c r="D8" s="137"/>
      <c r="E8" s="305"/>
      <c r="F8" s="306"/>
      <c r="G8" s="307"/>
      <c r="H8" s="308" t="s">
        <v>987</v>
      </c>
      <c r="I8" s="309" t="s">
        <v>976</v>
      </c>
      <c r="J8" s="308" t="s">
        <v>988</v>
      </c>
      <c r="K8" s="310"/>
      <c r="L8" s="311"/>
      <c r="M8" s="312"/>
      <c r="N8" s="313"/>
      <c r="O8" s="313"/>
      <c r="P8" s="314" t="s">
        <v>989</v>
      </c>
    </row>
    <row r="9" spans="2:16" s="93" customFormat="1" ht="70">
      <c r="B9" s="315">
        <f t="shared" si="0"/>
        <v>6</v>
      </c>
      <c r="C9" s="304"/>
      <c r="D9" s="137"/>
      <c r="E9" s="316"/>
      <c r="F9" s="306"/>
      <c r="G9" s="307"/>
      <c r="H9" s="308" t="s">
        <v>990</v>
      </c>
      <c r="I9" s="309" t="s">
        <v>976</v>
      </c>
      <c r="J9" s="308" t="s">
        <v>991</v>
      </c>
      <c r="K9" s="310"/>
      <c r="L9" s="311"/>
      <c r="M9" s="312"/>
      <c r="N9" s="313"/>
      <c r="O9" s="313"/>
      <c r="P9" s="314" t="s">
        <v>992</v>
      </c>
    </row>
    <row r="10" spans="2:16" s="93" customFormat="1" ht="242.5" customHeight="1">
      <c r="B10" s="158">
        <f t="shared" si="0"/>
        <v>7</v>
      </c>
      <c r="C10" s="170"/>
      <c r="D10" s="115"/>
      <c r="E10" s="248" t="s">
        <v>993</v>
      </c>
      <c r="F10" s="114" t="s">
        <v>402</v>
      </c>
      <c r="G10" s="153" t="s">
        <v>994</v>
      </c>
      <c r="H10" s="154" t="s">
        <v>995</v>
      </c>
      <c r="I10" s="152" t="s">
        <v>996</v>
      </c>
      <c r="J10" s="154" t="s">
        <v>997</v>
      </c>
      <c r="K10" s="58"/>
      <c r="L10" s="57"/>
      <c r="M10" s="59"/>
      <c r="N10" s="60"/>
      <c r="O10" s="60"/>
      <c r="P10" s="172" t="s">
        <v>998</v>
      </c>
    </row>
    <row r="11" spans="2:16" s="93" customFormat="1" ht="52.5">
      <c r="B11" s="315">
        <f t="shared" si="0"/>
        <v>8</v>
      </c>
      <c r="C11" s="304"/>
      <c r="D11" s="137"/>
      <c r="E11" s="305"/>
      <c r="F11" s="306"/>
      <c r="G11" s="307"/>
      <c r="H11" s="308" t="s">
        <v>999</v>
      </c>
      <c r="I11" s="309" t="s">
        <v>976</v>
      </c>
      <c r="J11" s="308" t="s">
        <v>1000</v>
      </c>
      <c r="K11" s="310"/>
      <c r="L11" s="311"/>
      <c r="M11" s="312"/>
      <c r="N11" s="313"/>
      <c r="O11" s="313"/>
      <c r="P11" s="314" t="s">
        <v>1001</v>
      </c>
    </row>
    <row r="12" spans="2:16" s="93" customFormat="1" ht="52.5">
      <c r="B12" s="315">
        <f t="shared" si="0"/>
        <v>9</v>
      </c>
      <c r="C12" s="304"/>
      <c r="D12" s="137"/>
      <c r="E12" s="305"/>
      <c r="F12" s="306"/>
      <c r="G12" s="307"/>
      <c r="H12" s="308" t="s">
        <v>1002</v>
      </c>
      <c r="I12" s="309" t="s">
        <v>976</v>
      </c>
      <c r="J12" s="308" t="s">
        <v>1000</v>
      </c>
      <c r="K12" s="310"/>
      <c r="L12" s="311"/>
      <c r="M12" s="312"/>
      <c r="N12" s="313"/>
      <c r="O12" s="313"/>
      <c r="P12" s="314" t="s">
        <v>1003</v>
      </c>
    </row>
    <row r="13" spans="2:16" s="93" customFormat="1" ht="52.5">
      <c r="B13" s="271">
        <f t="shared" si="0"/>
        <v>10</v>
      </c>
      <c r="C13" s="272"/>
      <c r="D13" s="186"/>
      <c r="E13" s="273"/>
      <c r="F13" s="274" t="s">
        <v>402</v>
      </c>
      <c r="G13" s="275" t="s">
        <v>1004</v>
      </c>
      <c r="H13" s="276" t="s">
        <v>1005</v>
      </c>
      <c r="I13" s="200" t="s">
        <v>1006</v>
      </c>
      <c r="J13" s="276" t="s">
        <v>1000</v>
      </c>
      <c r="K13" s="211"/>
      <c r="L13" s="185"/>
      <c r="M13" s="212"/>
      <c r="N13" s="213"/>
      <c r="O13" s="213"/>
      <c r="P13" s="277" t="s">
        <v>1007</v>
      </c>
    </row>
    <row r="14" spans="2:16" s="93" customFormat="1" ht="70">
      <c r="B14" s="315">
        <f t="shared" si="0"/>
        <v>11</v>
      </c>
      <c r="C14" s="304"/>
      <c r="D14" s="137"/>
      <c r="E14" s="305"/>
      <c r="F14" s="306"/>
      <c r="G14" s="307"/>
      <c r="H14" s="308" t="s">
        <v>1008</v>
      </c>
      <c r="I14" s="309" t="s">
        <v>976</v>
      </c>
      <c r="J14" s="308" t="s">
        <v>1000</v>
      </c>
      <c r="K14" s="310"/>
      <c r="L14" s="311"/>
      <c r="M14" s="312"/>
      <c r="N14" s="313"/>
      <c r="O14" s="313"/>
      <c r="P14" s="314" t="s">
        <v>1009</v>
      </c>
    </row>
    <row r="15" spans="2:16" s="93" customFormat="1" ht="70">
      <c r="B15" s="315">
        <f t="shared" si="0"/>
        <v>12</v>
      </c>
      <c r="C15" s="304"/>
      <c r="D15" s="317"/>
      <c r="E15" s="316"/>
      <c r="F15" s="306"/>
      <c r="G15" s="307"/>
      <c r="H15" s="308" t="s">
        <v>1010</v>
      </c>
      <c r="I15" s="309" t="s">
        <v>976</v>
      </c>
      <c r="J15" s="308" t="s">
        <v>1000</v>
      </c>
      <c r="K15" s="310"/>
      <c r="L15" s="311"/>
      <c r="M15" s="312"/>
      <c r="N15" s="313"/>
      <c r="O15" s="313"/>
      <c r="P15" s="314" t="s">
        <v>1011</v>
      </c>
    </row>
    <row r="16" spans="2:16" ht="192.5">
      <c r="B16" s="173">
        <f t="shared" ref="B16:B31" si="1">ROW()-3</f>
        <v>13</v>
      </c>
      <c r="C16" s="249"/>
      <c r="D16" s="249" t="s">
        <v>1012</v>
      </c>
      <c r="E16" s="270"/>
      <c r="F16" s="114" t="s">
        <v>402</v>
      </c>
      <c r="G16" s="174" t="s">
        <v>88</v>
      </c>
      <c r="H16" s="103" t="s">
        <v>1013</v>
      </c>
      <c r="I16" s="103" t="s">
        <v>1014</v>
      </c>
      <c r="J16" s="103" t="s">
        <v>579</v>
      </c>
      <c r="K16" s="58"/>
      <c r="L16" s="57"/>
      <c r="M16" s="59"/>
      <c r="N16" s="60"/>
      <c r="O16" s="60"/>
      <c r="P16" s="103" t="s">
        <v>1015</v>
      </c>
    </row>
    <row r="17" spans="2:16" ht="52.5">
      <c r="B17" s="175">
        <f t="shared" si="1"/>
        <v>14</v>
      </c>
      <c r="C17" s="115"/>
      <c r="D17" s="168" t="s">
        <v>1016</v>
      </c>
      <c r="E17" s="250" t="s">
        <v>1017</v>
      </c>
      <c r="F17" s="114" t="s">
        <v>402</v>
      </c>
      <c r="G17" s="174" t="s">
        <v>1018</v>
      </c>
      <c r="H17" s="103" t="s">
        <v>1019</v>
      </c>
      <c r="I17" s="71" t="s">
        <v>1020</v>
      </c>
      <c r="J17" s="103" t="s">
        <v>1021</v>
      </c>
      <c r="K17" s="58"/>
      <c r="L17" s="57"/>
      <c r="M17" s="59"/>
      <c r="N17" s="60"/>
      <c r="O17" s="60"/>
      <c r="P17" s="103" t="s">
        <v>1022</v>
      </c>
    </row>
    <row r="18" spans="2:16">
      <c r="B18" s="198">
        <f t="shared" si="1"/>
        <v>15</v>
      </c>
      <c r="C18" s="251"/>
      <c r="D18" s="251"/>
      <c r="E18" s="252"/>
      <c r="F18" s="182" t="s">
        <v>402</v>
      </c>
      <c r="G18" s="199" t="s">
        <v>1023</v>
      </c>
      <c r="H18" s="183" t="s">
        <v>1024</v>
      </c>
      <c r="I18" s="188" t="s">
        <v>1025</v>
      </c>
      <c r="J18" s="188" t="s">
        <v>584</v>
      </c>
      <c r="K18" s="211"/>
      <c r="L18" s="185"/>
      <c r="M18" s="212"/>
      <c r="N18" s="213"/>
      <c r="O18" s="213"/>
      <c r="P18" s="188" t="s">
        <v>584</v>
      </c>
    </row>
    <row r="19" spans="2:16">
      <c r="B19" s="198">
        <f t="shared" si="1"/>
        <v>16</v>
      </c>
      <c r="C19" s="251"/>
      <c r="D19" s="251"/>
      <c r="E19" s="252"/>
      <c r="F19" s="182" t="s">
        <v>402</v>
      </c>
      <c r="G19" s="199" t="s">
        <v>1026</v>
      </c>
      <c r="H19" s="183" t="s">
        <v>1027</v>
      </c>
      <c r="I19" s="188" t="s">
        <v>1028</v>
      </c>
      <c r="J19" s="188" t="s">
        <v>584</v>
      </c>
      <c r="K19" s="211"/>
      <c r="L19" s="185"/>
      <c r="M19" s="212"/>
      <c r="N19" s="213"/>
      <c r="O19" s="213"/>
      <c r="P19" s="188" t="s">
        <v>584</v>
      </c>
    </row>
    <row r="20" spans="2:16" ht="210">
      <c r="B20" s="175">
        <f t="shared" si="1"/>
        <v>17</v>
      </c>
      <c r="C20" s="253"/>
      <c r="D20" s="253"/>
      <c r="E20" s="250" t="s">
        <v>1029</v>
      </c>
      <c r="F20" s="114" t="s">
        <v>402</v>
      </c>
      <c r="G20" s="174" t="s">
        <v>1030</v>
      </c>
      <c r="H20" s="103" t="s">
        <v>1031</v>
      </c>
      <c r="I20" s="71" t="s">
        <v>1032</v>
      </c>
      <c r="J20" s="103" t="s">
        <v>1033</v>
      </c>
      <c r="K20" s="58"/>
      <c r="L20" s="57"/>
      <c r="M20" s="59"/>
      <c r="N20" s="60"/>
      <c r="O20" s="60"/>
      <c r="P20" s="103" t="s">
        <v>1034</v>
      </c>
    </row>
    <row r="21" spans="2:16" ht="35">
      <c r="B21" s="198">
        <f t="shared" si="1"/>
        <v>18</v>
      </c>
      <c r="C21" s="251"/>
      <c r="D21" s="251"/>
      <c r="E21" s="252"/>
      <c r="F21" s="182" t="s">
        <v>402</v>
      </c>
      <c r="G21" s="199" t="s">
        <v>1035</v>
      </c>
      <c r="H21" s="183" t="s">
        <v>1036</v>
      </c>
      <c r="I21" s="188" t="s">
        <v>1037</v>
      </c>
      <c r="J21" s="188" t="s">
        <v>584</v>
      </c>
      <c r="K21" s="211"/>
      <c r="L21" s="185"/>
      <c r="M21" s="212"/>
      <c r="N21" s="213"/>
      <c r="O21" s="213"/>
      <c r="P21" s="188" t="s">
        <v>584</v>
      </c>
    </row>
    <row r="22" spans="2:16" ht="35">
      <c r="B22" s="198">
        <f t="shared" si="1"/>
        <v>19</v>
      </c>
      <c r="C22" s="251"/>
      <c r="D22" s="251"/>
      <c r="E22" s="254"/>
      <c r="F22" s="182" t="s">
        <v>402</v>
      </c>
      <c r="G22" s="199" t="s">
        <v>1038</v>
      </c>
      <c r="H22" s="183" t="s">
        <v>1039</v>
      </c>
      <c r="I22" s="188" t="s">
        <v>1040</v>
      </c>
      <c r="J22" s="188" t="s">
        <v>584</v>
      </c>
      <c r="K22" s="211"/>
      <c r="L22" s="185"/>
      <c r="M22" s="212"/>
      <c r="N22" s="213"/>
      <c r="O22" s="213"/>
      <c r="P22" s="188" t="s">
        <v>584</v>
      </c>
    </row>
    <row r="23" spans="2:16" ht="70">
      <c r="B23" s="175">
        <f t="shared" si="1"/>
        <v>20</v>
      </c>
      <c r="C23" s="253"/>
      <c r="D23" s="253"/>
      <c r="E23" s="249" t="s">
        <v>862</v>
      </c>
      <c r="F23" s="114" t="s">
        <v>402</v>
      </c>
      <c r="G23" s="174" t="s">
        <v>1041</v>
      </c>
      <c r="H23" s="103" t="s">
        <v>1042</v>
      </c>
      <c r="I23" s="71" t="s">
        <v>1043</v>
      </c>
      <c r="J23" s="103" t="s">
        <v>1044</v>
      </c>
      <c r="K23" s="58"/>
      <c r="L23" s="57"/>
      <c r="M23" s="59"/>
      <c r="N23" s="60"/>
      <c r="O23" s="60"/>
      <c r="P23" s="103" t="s">
        <v>1045</v>
      </c>
    </row>
    <row r="24" spans="2:16" ht="35">
      <c r="B24" s="198">
        <f t="shared" si="1"/>
        <v>21</v>
      </c>
      <c r="C24" s="251"/>
      <c r="D24" s="251"/>
      <c r="E24" s="252"/>
      <c r="F24" s="182" t="s">
        <v>402</v>
      </c>
      <c r="G24" s="199" t="s">
        <v>1046</v>
      </c>
      <c r="H24" s="183" t="s">
        <v>1047</v>
      </c>
      <c r="I24" s="188" t="s">
        <v>1048</v>
      </c>
      <c r="J24" s="188" t="s">
        <v>584</v>
      </c>
      <c r="K24" s="211"/>
      <c r="L24" s="185"/>
      <c r="M24" s="212"/>
      <c r="N24" s="213"/>
      <c r="O24" s="213"/>
      <c r="P24" s="188" t="s">
        <v>584</v>
      </c>
    </row>
    <row r="25" spans="2:16" ht="35">
      <c r="B25" s="198">
        <f t="shared" si="1"/>
        <v>22</v>
      </c>
      <c r="C25" s="251"/>
      <c r="D25" s="251"/>
      <c r="E25" s="252"/>
      <c r="F25" s="182" t="s">
        <v>402</v>
      </c>
      <c r="G25" s="199" t="s">
        <v>1049</v>
      </c>
      <c r="H25" s="183" t="s">
        <v>1050</v>
      </c>
      <c r="I25" s="188" t="s">
        <v>1051</v>
      </c>
      <c r="J25" s="188" t="s">
        <v>584</v>
      </c>
      <c r="K25" s="211"/>
      <c r="L25" s="185"/>
      <c r="M25" s="212"/>
      <c r="N25" s="213"/>
      <c r="O25" s="213"/>
      <c r="P25" s="188" t="s">
        <v>584</v>
      </c>
    </row>
    <row r="26" spans="2:16" ht="70">
      <c r="B26" s="175">
        <f t="shared" si="1"/>
        <v>23</v>
      </c>
      <c r="C26" s="253"/>
      <c r="D26" s="253"/>
      <c r="E26" s="250" t="s">
        <v>857</v>
      </c>
      <c r="F26" s="114" t="s">
        <v>402</v>
      </c>
      <c r="G26" s="174" t="s">
        <v>1052</v>
      </c>
      <c r="H26" s="103" t="s">
        <v>1053</v>
      </c>
      <c r="I26" s="71" t="s">
        <v>1054</v>
      </c>
      <c r="J26" s="103" t="s">
        <v>1055</v>
      </c>
      <c r="K26" s="58"/>
      <c r="L26" s="57"/>
      <c r="M26" s="59"/>
      <c r="N26" s="60"/>
      <c r="O26" s="60"/>
      <c r="P26" s="103" t="s">
        <v>1056</v>
      </c>
    </row>
    <row r="27" spans="2:16" ht="35">
      <c r="B27" s="198">
        <f t="shared" si="1"/>
        <v>24</v>
      </c>
      <c r="C27" s="251"/>
      <c r="D27" s="251"/>
      <c r="E27" s="252"/>
      <c r="F27" s="182" t="s">
        <v>402</v>
      </c>
      <c r="G27" s="199" t="s">
        <v>1057</v>
      </c>
      <c r="H27" s="183" t="s">
        <v>1058</v>
      </c>
      <c r="I27" s="188" t="s">
        <v>1059</v>
      </c>
      <c r="J27" s="188" t="s">
        <v>584</v>
      </c>
      <c r="K27" s="211"/>
      <c r="L27" s="185"/>
      <c r="M27" s="212"/>
      <c r="N27" s="213"/>
      <c r="O27" s="213"/>
      <c r="P27" s="188" t="s">
        <v>584</v>
      </c>
    </row>
    <row r="28" spans="2:16" ht="35">
      <c r="B28" s="198">
        <f t="shared" si="1"/>
        <v>25</v>
      </c>
      <c r="C28" s="251"/>
      <c r="D28" s="251"/>
      <c r="E28" s="254"/>
      <c r="F28" s="182" t="s">
        <v>402</v>
      </c>
      <c r="G28" s="199" t="s">
        <v>1060</v>
      </c>
      <c r="H28" s="183" t="s">
        <v>1061</v>
      </c>
      <c r="I28" s="188" t="s">
        <v>1062</v>
      </c>
      <c r="J28" s="188" t="s">
        <v>584</v>
      </c>
      <c r="K28" s="211"/>
      <c r="L28" s="185"/>
      <c r="M28" s="212"/>
      <c r="N28" s="213"/>
      <c r="O28" s="213"/>
      <c r="P28" s="188" t="s">
        <v>584</v>
      </c>
    </row>
    <row r="29" spans="2:16" ht="70">
      <c r="B29" s="175">
        <f t="shared" si="1"/>
        <v>26</v>
      </c>
      <c r="C29" s="253"/>
      <c r="D29" s="253"/>
      <c r="E29" s="249" t="s">
        <v>868</v>
      </c>
      <c r="F29" s="114" t="s">
        <v>402</v>
      </c>
      <c r="G29" s="174" t="s">
        <v>1063</v>
      </c>
      <c r="H29" s="103" t="s">
        <v>1064</v>
      </c>
      <c r="I29" s="71" t="s">
        <v>1065</v>
      </c>
      <c r="J29" s="103" t="s">
        <v>1066</v>
      </c>
      <c r="K29" s="58"/>
      <c r="L29" s="57"/>
      <c r="M29" s="59"/>
      <c r="N29" s="60"/>
      <c r="O29" s="60"/>
      <c r="P29" s="103" t="s">
        <v>1067</v>
      </c>
    </row>
    <row r="30" spans="2:16" ht="35">
      <c r="B30" s="198">
        <f t="shared" si="1"/>
        <v>27</v>
      </c>
      <c r="C30" s="251"/>
      <c r="D30" s="251"/>
      <c r="E30" s="252"/>
      <c r="F30" s="182" t="s">
        <v>402</v>
      </c>
      <c r="G30" s="199" t="s">
        <v>1068</v>
      </c>
      <c r="H30" s="183" t="s">
        <v>1069</v>
      </c>
      <c r="I30" s="188" t="s">
        <v>1070</v>
      </c>
      <c r="J30" s="188" t="s">
        <v>584</v>
      </c>
      <c r="K30" s="211"/>
      <c r="L30" s="185"/>
      <c r="M30" s="212"/>
      <c r="N30" s="213"/>
      <c r="O30" s="213"/>
      <c r="P30" s="188" t="s">
        <v>584</v>
      </c>
    </row>
    <row r="31" spans="2:16" ht="35">
      <c r="B31" s="198">
        <f t="shared" si="1"/>
        <v>28</v>
      </c>
      <c r="C31" s="255"/>
      <c r="D31" s="255"/>
      <c r="E31" s="254"/>
      <c r="F31" s="182" t="s">
        <v>402</v>
      </c>
      <c r="G31" s="199" t="s">
        <v>1071</v>
      </c>
      <c r="H31" s="183" t="s">
        <v>1072</v>
      </c>
      <c r="I31" s="188" t="s">
        <v>1073</v>
      </c>
      <c r="J31" s="188" t="s">
        <v>584</v>
      </c>
      <c r="K31" s="211"/>
      <c r="L31" s="185"/>
      <c r="M31" s="212"/>
      <c r="N31" s="213"/>
      <c r="O31" s="213"/>
      <c r="P31" s="188" t="s">
        <v>584</v>
      </c>
    </row>
  </sheetData>
  <phoneticPr fontId="3"/>
  <conditionalFormatting sqref="B4:B9 D4:E9">
    <cfRule type="expression" dxfId="138" priority="73" stopIfTrue="1">
      <formula>$K4="NT"</formula>
    </cfRule>
  </conditionalFormatting>
  <conditionalFormatting sqref="B10:E10">
    <cfRule type="expression" dxfId="137" priority="70" stopIfTrue="1">
      <formula>$K10="NT"</formula>
    </cfRule>
  </conditionalFormatting>
  <conditionalFormatting sqref="G4:H15">
    <cfRule type="expression" dxfId="136" priority="50" stopIfTrue="1">
      <formula>$K4="NT"</formula>
    </cfRule>
  </conditionalFormatting>
  <conditionalFormatting sqref="J4:J15">
    <cfRule type="expression" dxfId="135" priority="49" stopIfTrue="1">
      <formula>$K4="NT"</formula>
    </cfRule>
  </conditionalFormatting>
  <conditionalFormatting sqref="K4:K5">
    <cfRule type="expression" dxfId="134" priority="87" stopIfTrue="1">
      <formula>#REF!="NT"</formula>
    </cfRule>
  </conditionalFormatting>
  <conditionalFormatting sqref="K4:K17">
    <cfRule type="cellIs" dxfId="133" priority="25" stopIfTrue="1" operator="equal">
      <formula>"NG"</formula>
    </cfRule>
  </conditionalFormatting>
  <conditionalFormatting sqref="K6">
    <cfRule type="expression" dxfId="132" priority="81" stopIfTrue="1">
      <formula>#REF!="NT"</formula>
    </cfRule>
  </conditionalFormatting>
  <conditionalFormatting sqref="K7:K11">
    <cfRule type="expression" dxfId="131" priority="66" stopIfTrue="1">
      <formula>#REF!="NT"</formula>
    </cfRule>
  </conditionalFormatting>
  <conditionalFormatting sqref="K12:K13">
    <cfRule type="expression" dxfId="130" priority="26" stopIfTrue="1">
      <formula>#REF!="NT"</formula>
    </cfRule>
  </conditionalFormatting>
  <conditionalFormatting sqref="K14:K18">
    <cfRule type="expression" dxfId="129" priority="54" stopIfTrue="1">
      <formula>#REF!="NT"</formula>
    </cfRule>
  </conditionalFormatting>
  <conditionalFormatting sqref="K18:K19">
    <cfRule type="cellIs" dxfId="128" priority="23" stopIfTrue="1" operator="equal">
      <formula>"NG"</formula>
    </cfRule>
  </conditionalFormatting>
  <conditionalFormatting sqref="K19">
    <cfRule type="expression" dxfId="127" priority="24" stopIfTrue="1">
      <formula>#REF!="NT"</formula>
    </cfRule>
  </conditionalFormatting>
  <conditionalFormatting sqref="K20">
    <cfRule type="cellIs" dxfId="126" priority="44" stopIfTrue="1" operator="equal">
      <formula>"NG"</formula>
    </cfRule>
    <cfRule type="expression" dxfId="125" priority="46" stopIfTrue="1">
      <formula>#REF!="NT"</formula>
    </cfRule>
  </conditionalFormatting>
  <conditionalFormatting sqref="K21:K22">
    <cfRule type="cellIs" dxfId="124" priority="19" stopIfTrue="1" operator="equal">
      <formula>"NG"</formula>
    </cfRule>
    <cfRule type="expression" dxfId="123" priority="20" stopIfTrue="1">
      <formula>#REF!="NT"</formula>
    </cfRule>
  </conditionalFormatting>
  <conditionalFormatting sqref="K23">
    <cfRule type="cellIs" dxfId="122" priority="17" stopIfTrue="1" operator="equal">
      <formula>"NG"</formula>
    </cfRule>
    <cfRule type="expression" dxfId="121" priority="18" stopIfTrue="1">
      <formula>#REF!="NT"</formula>
    </cfRule>
  </conditionalFormatting>
  <conditionalFormatting sqref="K24:K25">
    <cfRule type="cellIs" dxfId="120" priority="13" stopIfTrue="1" operator="equal">
      <formula>"NG"</formula>
    </cfRule>
    <cfRule type="expression" dxfId="119" priority="14" stopIfTrue="1">
      <formula>#REF!="NT"</formula>
    </cfRule>
  </conditionalFormatting>
  <conditionalFormatting sqref="K26">
    <cfRule type="cellIs" dxfId="118" priority="11" stopIfTrue="1" operator="equal">
      <formula>"NG"</formula>
    </cfRule>
    <cfRule type="expression" dxfId="117" priority="12" stopIfTrue="1">
      <formula>#REF!="NT"</formula>
    </cfRule>
  </conditionalFormatting>
  <conditionalFormatting sqref="K27:K28">
    <cfRule type="cellIs" dxfId="116" priority="7" stopIfTrue="1" operator="equal">
      <formula>"NG"</formula>
    </cfRule>
    <cfRule type="expression" dxfId="115" priority="8" stopIfTrue="1">
      <formula>#REF!="NT"</formula>
    </cfRule>
  </conditionalFormatting>
  <conditionalFormatting sqref="K29">
    <cfRule type="cellIs" dxfId="114" priority="5" stopIfTrue="1" operator="equal">
      <formula>"NG"</formula>
    </cfRule>
    <cfRule type="expression" dxfId="113" priority="6" stopIfTrue="1">
      <formula>#REF!="NT"</formula>
    </cfRule>
  </conditionalFormatting>
  <conditionalFormatting sqref="K30:K31">
    <cfRule type="cellIs" dxfId="112" priority="1" stopIfTrue="1" operator="equal">
      <formula>"NG"</formula>
    </cfRule>
    <cfRule type="expression" dxfId="111" priority="2" stopIfTrue="1">
      <formula>#REF!="NT"</formula>
    </cfRule>
  </conditionalFormatting>
  <conditionalFormatting sqref="P4:P15 B11:B15 D11:E15">
    <cfRule type="expression" dxfId="110" priority="55" stopIfTrue="1">
      <formula>$K4="NT"</formula>
    </cfRule>
  </conditionalFormatting>
  <dataValidations count="2">
    <dataValidation type="list" allowBlank="1" showInputMessage="1" showErrorMessage="1" sqref="K4:K31" xr:uid="{00000000-0002-0000-0A00-000000000000}">
      <formula1>"OK,NG,NT,'-,'---"</formula1>
    </dataValidation>
    <dataValidation type="list" allowBlank="1" showInputMessage="1" showErrorMessage="1" sqref="F4:F31" xr:uid="{00000000-0002-0000-0A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AE59"/>
  <sheetViews>
    <sheetView topLeftCell="A9" zoomScale="55" zoomScaleNormal="55" workbookViewId="0">
      <selection activeCell="J11" sqref="J11"/>
    </sheetView>
  </sheetViews>
  <sheetFormatPr defaultColWidth="9" defaultRowHeight="17.5"/>
  <cols>
    <col min="1" max="1" width="2.90625" style="25" customWidth="1"/>
    <col min="2" max="2" width="5.7265625" style="50" customWidth="1"/>
    <col min="3" max="4" width="19.7265625" style="25" customWidth="1"/>
    <col min="5" max="5" width="20" style="25" customWidth="1"/>
    <col min="6" max="6" width="10.36328125" style="25" bestFit="1" customWidth="1"/>
    <col min="7" max="7" width="11.36328125" style="50" customWidth="1"/>
    <col min="8" max="8" width="58.6328125" style="49" customWidth="1"/>
    <col min="9" max="9" width="18.08984375" style="25" customWidth="1"/>
    <col min="10" max="10" width="61.08984375" style="25" customWidth="1"/>
    <col min="11" max="11" width="12" style="25" customWidth="1"/>
    <col min="12" max="12" width="20.6328125" style="25" customWidth="1"/>
    <col min="13" max="13" width="17.36328125" style="50" customWidth="1"/>
    <col min="14" max="14" width="14.7265625" style="50" customWidth="1"/>
    <col min="15" max="15" width="16.08984375" style="50" customWidth="1"/>
    <col min="16" max="16" width="15.26953125" style="25" customWidth="1"/>
    <col min="17" max="17" width="21.26953125" style="25" customWidth="1"/>
    <col min="18" max="18" width="15.90625" style="25" customWidth="1"/>
    <col min="19" max="19" width="16" style="25" customWidth="1"/>
    <col min="20" max="20" width="14.90625" style="25" customWidth="1"/>
    <col min="21" max="21" width="14.36328125" style="25" customWidth="1"/>
    <col min="22" max="22" width="18.36328125" style="25" customWidth="1"/>
    <col min="23" max="23" width="13.36328125" style="25" customWidth="1"/>
    <col min="24" max="24" width="17.6328125" style="25" customWidth="1"/>
    <col min="25" max="26" width="13.7265625" style="25" customWidth="1"/>
    <col min="27" max="27" width="20.08984375" style="25" customWidth="1"/>
    <col min="28" max="29" width="13.7265625" style="25" customWidth="1"/>
    <col min="30" max="30" width="14.90625" style="25" customWidth="1"/>
    <col min="31" max="31" width="17.6328125" style="25" customWidth="1"/>
    <col min="32" max="16384" width="9" style="25"/>
  </cols>
  <sheetData>
    <row r="1" spans="2:31" ht="23.5" customHeight="1">
      <c r="B1" s="155" t="s">
        <v>1074</v>
      </c>
      <c r="C1" s="83"/>
    </row>
    <row r="2" spans="2:31" ht="17.5" customHeight="1">
      <c r="B2" s="32"/>
      <c r="C2" s="19"/>
    </row>
    <row r="3" spans="2:31" ht="18">
      <c r="B3" s="25" t="s">
        <v>1075</v>
      </c>
      <c r="K3" s="506" t="s">
        <v>397</v>
      </c>
      <c r="L3" s="507"/>
      <c r="M3" s="507"/>
      <c r="N3" s="507"/>
      <c r="O3" s="508"/>
      <c r="P3" s="506" t="s">
        <v>398</v>
      </c>
      <c r="Q3" s="507"/>
      <c r="R3" s="507"/>
      <c r="S3" s="507"/>
      <c r="T3" s="508"/>
      <c r="U3" s="506" t="s">
        <v>399</v>
      </c>
      <c r="V3" s="507"/>
      <c r="W3" s="507"/>
      <c r="X3" s="507"/>
      <c r="Y3" s="508"/>
      <c r="Z3" s="506" t="s">
        <v>400</v>
      </c>
      <c r="AA3" s="507"/>
      <c r="AB3" s="507"/>
      <c r="AC3" s="507"/>
      <c r="AD3" s="508"/>
    </row>
    <row r="4" spans="2:31" s="51" customFormat="1" ht="72">
      <c r="B4" s="101" t="s">
        <v>560</v>
      </c>
      <c r="C4" s="101" t="s">
        <v>561</v>
      </c>
      <c r="D4" s="101" t="s">
        <v>562</v>
      </c>
      <c r="E4" s="101" t="s">
        <v>563</v>
      </c>
      <c r="F4" s="101" t="s">
        <v>394</v>
      </c>
      <c r="G4" s="101" t="s">
        <v>1076</v>
      </c>
      <c r="H4" s="100" t="s">
        <v>565</v>
      </c>
      <c r="I4" s="101" t="s">
        <v>566</v>
      </c>
      <c r="J4" s="52" t="s">
        <v>567</v>
      </c>
      <c r="K4" s="100" t="s">
        <v>568</v>
      </c>
      <c r="L4" s="101" t="s">
        <v>569</v>
      </c>
      <c r="M4" s="100" t="s">
        <v>570</v>
      </c>
      <c r="N4" s="100" t="s">
        <v>54</v>
      </c>
      <c r="O4" s="100" t="s">
        <v>571</v>
      </c>
      <c r="P4" s="100" t="s">
        <v>568</v>
      </c>
      <c r="Q4" s="101" t="s">
        <v>569</v>
      </c>
      <c r="R4" s="100" t="s">
        <v>570</v>
      </c>
      <c r="S4" s="100" t="s">
        <v>54</v>
      </c>
      <c r="T4" s="100" t="s">
        <v>571</v>
      </c>
      <c r="U4" s="100" t="s">
        <v>568</v>
      </c>
      <c r="V4" s="101" t="s">
        <v>569</v>
      </c>
      <c r="W4" s="100" t="s">
        <v>570</v>
      </c>
      <c r="X4" s="100" t="s">
        <v>54</v>
      </c>
      <c r="Y4" s="100" t="s">
        <v>571</v>
      </c>
      <c r="Z4" s="100" t="s">
        <v>568</v>
      </c>
      <c r="AA4" s="101" t="s">
        <v>569</v>
      </c>
      <c r="AB4" s="100" t="s">
        <v>570</v>
      </c>
      <c r="AC4" s="100" t="s">
        <v>54</v>
      </c>
      <c r="AD4" s="100" t="s">
        <v>571</v>
      </c>
      <c r="AE4" s="100" t="s">
        <v>1077</v>
      </c>
    </row>
    <row r="5" spans="2:31" ht="52.5">
      <c r="B5" s="105">
        <f>ROW()-4</f>
        <v>1</v>
      </c>
      <c r="C5" s="106" t="s">
        <v>1078</v>
      </c>
      <c r="D5" s="73" t="s">
        <v>1079</v>
      </c>
      <c r="E5" s="107" t="s">
        <v>1080</v>
      </c>
      <c r="F5" s="108" t="s">
        <v>402</v>
      </c>
      <c r="G5" s="108" t="s">
        <v>1081</v>
      </c>
      <c r="H5" s="102" t="s">
        <v>1082</v>
      </c>
      <c r="I5" s="65" t="s">
        <v>1083</v>
      </c>
      <c r="J5" s="104" t="s">
        <v>1084</v>
      </c>
      <c r="K5" s="58"/>
      <c r="L5" s="57"/>
      <c r="M5" s="59"/>
      <c r="N5" s="60"/>
      <c r="O5" s="60"/>
      <c r="P5" s="58"/>
      <c r="Q5" s="57"/>
      <c r="R5" s="59"/>
      <c r="S5" s="60"/>
      <c r="T5" s="60"/>
      <c r="U5" s="58"/>
      <c r="V5" s="57"/>
      <c r="W5" s="59"/>
      <c r="X5" s="60"/>
      <c r="Y5" s="60"/>
      <c r="Z5" s="58"/>
      <c r="AA5" s="57"/>
      <c r="AB5" s="59"/>
      <c r="AC5" s="60"/>
      <c r="AD5" s="60"/>
      <c r="AE5" s="109" t="s">
        <v>1085</v>
      </c>
    </row>
    <row r="6" spans="2:31">
      <c r="B6" s="105">
        <f t="shared" ref="B6:B59" si="0">ROW()-4</f>
        <v>2</v>
      </c>
      <c r="C6" s="110"/>
      <c r="D6" s="67"/>
      <c r="E6" s="107" t="s">
        <v>1086</v>
      </c>
      <c r="F6" s="108" t="s">
        <v>402</v>
      </c>
      <c r="G6" s="108" t="s">
        <v>1087</v>
      </c>
      <c r="H6" s="102" t="s">
        <v>584</v>
      </c>
      <c r="I6" s="65" t="s">
        <v>1088</v>
      </c>
      <c r="J6" s="102" t="s">
        <v>584</v>
      </c>
      <c r="K6" s="58"/>
      <c r="L6" s="57"/>
      <c r="M6" s="59"/>
      <c r="N6" s="60"/>
      <c r="O6" s="60"/>
      <c r="P6" s="58"/>
      <c r="Q6" s="57"/>
      <c r="R6" s="59"/>
      <c r="S6" s="60"/>
      <c r="T6" s="60"/>
      <c r="U6" s="58"/>
      <c r="V6" s="57"/>
      <c r="W6" s="59"/>
      <c r="X6" s="60"/>
      <c r="Y6" s="60"/>
      <c r="Z6" s="58"/>
      <c r="AA6" s="57"/>
      <c r="AB6" s="59"/>
      <c r="AC6" s="60"/>
      <c r="AD6" s="60"/>
      <c r="AE6" s="109" t="s">
        <v>1085</v>
      </c>
    </row>
    <row r="7" spans="2:31">
      <c r="B7" s="105">
        <f t="shared" si="0"/>
        <v>3</v>
      </c>
      <c r="C7" s="110"/>
      <c r="D7" s="67"/>
      <c r="E7" s="107" t="s">
        <v>1089</v>
      </c>
      <c r="F7" s="108" t="s">
        <v>402</v>
      </c>
      <c r="G7" s="108" t="s">
        <v>1090</v>
      </c>
      <c r="H7" s="102" t="s">
        <v>584</v>
      </c>
      <c r="I7" s="65" t="s">
        <v>1091</v>
      </c>
      <c r="J7" s="102" t="s">
        <v>584</v>
      </c>
      <c r="K7" s="58"/>
      <c r="L7" s="57"/>
      <c r="M7" s="59"/>
      <c r="N7" s="60"/>
      <c r="O7" s="60"/>
      <c r="P7" s="58"/>
      <c r="Q7" s="57"/>
      <c r="R7" s="59"/>
      <c r="S7" s="60"/>
      <c r="T7" s="60"/>
      <c r="U7" s="58"/>
      <c r="V7" s="57"/>
      <c r="W7" s="59"/>
      <c r="X7" s="60"/>
      <c r="Y7" s="60"/>
      <c r="Z7" s="58"/>
      <c r="AA7" s="57"/>
      <c r="AB7" s="59"/>
      <c r="AC7" s="60"/>
      <c r="AD7" s="60"/>
      <c r="AE7" s="109" t="s">
        <v>1085</v>
      </c>
    </row>
    <row r="8" spans="2:31">
      <c r="B8" s="105">
        <f t="shared" si="0"/>
        <v>4</v>
      </c>
      <c r="C8" s="110"/>
      <c r="D8" s="67"/>
      <c r="E8" s="107" t="s">
        <v>1092</v>
      </c>
      <c r="F8" s="108" t="s">
        <v>402</v>
      </c>
      <c r="G8" s="108" t="s">
        <v>1093</v>
      </c>
      <c r="H8" s="102" t="s">
        <v>584</v>
      </c>
      <c r="I8" s="65" t="s">
        <v>1094</v>
      </c>
      <c r="J8" s="102" t="s">
        <v>584</v>
      </c>
      <c r="K8" s="58"/>
      <c r="L8" s="57"/>
      <c r="M8" s="59"/>
      <c r="N8" s="60"/>
      <c r="O8" s="60"/>
      <c r="P8" s="58"/>
      <c r="Q8" s="57"/>
      <c r="R8" s="59"/>
      <c r="S8" s="60"/>
      <c r="T8" s="60"/>
      <c r="U8" s="58"/>
      <c r="V8" s="57"/>
      <c r="W8" s="59"/>
      <c r="X8" s="60"/>
      <c r="Y8" s="60"/>
      <c r="Z8" s="58"/>
      <c r="AA8" s="57"/>
      <c r="AB8" s="59"/>
      <c r="AC8" s="60"/>
      <c r="AD8" s="60"/>
      <c r="AE8" s="109" t="s">
        <v>1085</v>
      </c>
    </row>
    <row r="9" spans="2:31" ht="157.5">
      <c r="B9" s="105">
        <f t="shared" si="0"/>
        <v>5</v>
      </c>
      <c r="C9" s="110"/>
      <c r="D9" s="67"/>
      <c r="E9" s="111" t="s">
        <v>1095</v>
      </c>
      <c r="F9" s="108" t="s">
        <v>1096</v>
      </c>
      <c r="G9" s="108" t="s">
        <v>1097</v>
      </c>
      <c r="H9" s="102" t="s">
        <v>584</v>
      </c>
      <c r="I9" s="65" t="s">
        <v>1098</v>
      </c>
      <c r="J9" s="104" t="s">
        <v>1099</v>
      </c>
      <c r="K9" s="58"/>
      <c r="L9" s="57"/>
      <c r="M9" s="59"/>
      <c r="N9" s="60"/>
      <c r="O9" s="60"/>
      <c r="P9" s="58"/>
      <c r="Q9" s="57"/>
      <c r="R9" s="59"/>
      <c r="S9" s="60"/>
      <c r="T9" s="60"/>
      <c r="U9" s="58"/>
      <c r="V9" s="57"/>
      <c r="W9" s="59"/>
      <c r="X9" s="60"/>
      <c r="Y9" s="60"/>
      <c r="Z9" s="58"/>
      <c r="AA9" s="57"/>
      <c r="AB9" s="59"/>
      <c r="AC9" s="60"/>
      <c r="AD9" s="60"/>
      <c r="AE9" s="109" t="s">
        <v>1100</v>
      </c>
    </row>
    <row r="10" spans="2:31" ht="70">
      <c r="B10" s="105">
        <f t="shared" si="0"/>
        <v>6</v>
      </c>
      <c r="C10" s="110"/>
      <c r="D10" s="67"/>
      <c r="E10" s="107" t="s">
        <v>1101</v>
      </c>
      <c r="F10" s="108" t="s">
        <v>1096</v>
      </c>
      <c r="G10" s="108" t="s">
        <v>1102</v>
      </c>
      <c r="H10" s="102" t="s">
        <v>584</v>
      </c>
      <c r="I10" s="65" t="s">
        <v>1103</v>
      </c>
      <c r="J10" s="104" t="s">
        <v>1099</v>
      </c>
      <c r="K10" s="58"/>
      <c r="L10" s="57"/>
      <c r="M10" s="59"/>
      <c r="N10" s="60"/>
      <c r="O10" s="60"/>
      <c r="P10" s="58"/>
      <c r="Q10" s="57"/>
      <c r="R10" s="59"/>
      <c r="S10" s="60"/>
      <c r="T10" s="60"/>
      <c r="U10" s="58"/>
      <c r="V10" s="57"/>
      <c r="W10" s="59"/>
      <c r="X10" s="60"/>
      <c r="Y10" s="60"/>
      <c r="Z10" s="58"/>
      <c r="AA10" s="57"/>
      <c r="AB10" s="59"/>
      <c r="AC10" s="60"/>
      <c r="AD10" s="60"/>
      <c r="AE10" s="109" t="s">
        <v>1085</v>
      </c>
    </row>
    <row r="11" spans="2:31" ht="70">
      <c r="B11" s="105">
        <f t="shared" si="0"/>
        <v>7</v>
      </c>
      <c r="C11" s="110"/>
      <c r="D11" s="67"/>
      <c r="E11" s="107" t="s">
        <v>1104</v>
      </c>
      <c r="F11" s="108" t="s">
        <v>1096</v>
      </c>
      <c r="G11" s="108" t="s">
        <v>1105</v>
      </c>
      <c r="H11" s="102" t="s">
        <v>584</v>
      </c>
      <c r="I11" s="71" t="s">
        <v>1106</v>
      </c>
      <c r="J11" s="104" t="s">
        <v>1099</v>
      </c>
      <c r="K11" s="58"/>
      <c r="L11" s="57"/>
      <c r="M11" s="59"/>
      <c r="N11" s="60"/>
      <c r="O11" s="60"/>
      <c r="P11" s="58"/>
      <c r="Q11" s="57"/>
      <c r="R11" s="59"/>
      <c r="S11" s="60"/>
      <c r="T11" s="60"/>
      <c r="U11" s="58"/>
      <c r="V11" s="57"/>
      <c r="W11" s="59"/>
      <c r="X11" s="60"/>
      <c r="Y11" s="60"/>
      <c r="Z11" s="58"/>
      <c r="AA11" s="57"/>
      <c r="AB11" s="59"/>
      <c r="AC11" s="60"/>
      <c r="AD11" s="60"/>
      <c r="AE11" s="109" t="s">
        <v>1085</v>
      </c>
    </row>
    <row r="12" spans="2:31" ht="70">
      <c r="B12" s="105">
        <f t="shared" si="0"/>
        <v>8</v>
      </c>
      <c r="C12" s="110"/>
      <c r="D12" s="67"/>
      <c r="E12" s="107" t="s">
        <v>1107</v>
      </c>
      <c r="F12" s="108" t="s">
        <v>1096</v>
      </c>
      <c r="G12" s="108" t="s">
        <v>1108</v>
      </c>
      <c r="H12" s="102" t="s">
        <v>584</v>
      </c>
      <c r="I12" s="71" t="s">
        <v>1109</v>
      </c>
      <c r="J12" s="104" t="s">
        <v>1099</v>
      </c>
      <c r="K12" s="58"/>
      <c r="L12" s="57"/>
      <c r="M12" s="59"/>
      <c r="N12" s="60"/>
      <c r="O12" s="60"/>
      <c r="P12" s="58"/>
      <c r="Q12" s="57"/>
      <c r="R12" s="59"/>
      <c r="S12" s="60"/>
      <c r="T12" s="60"/>
      <c r="U12" s="58"/>
      <c r="V12" s="57"/>
      <c r="W12" s="59"/>
      <c r="X12" s="60"/>
      <c r="Y12" s="60"/>
      <c r="Z12" s="58"/>
      <c r="AA12" s="57"/>
      <c r="AB12" s="59"/>
      <c r="AC12" s="60"/>
      <c r="AD12" s="60"/>
      <c r="AE12" s="109" t="s">
        <v>1085</v>
      </c>
    </row>
    <row r="13" spans="2:31" ht="52.5">
      <c r="B13" s="105">
        <f t="shared" si="0"/>
        <v>9</v>
      </c>
      <c r="C13" s="110"/>
      <c r="D13" s="67"/>
      <c r="E13" s="107" t="s">
        <v>1110</v>
      </c>
      <c r="F13" s="108" t="s">
        <v>402</v>
      </c>
      <c r="G13" s="108" t="s">
        <v>1111</v>
      </c>
      <c r="H13" s="102" t="s">
        <v>584</v>
      </c>
      <c r="I13" s="71" t="s">
        <v>1112</v>
      </c>
      <c r="J13" s="102" t="s">
        <v>1084</v>
      </c>
      <c r="K13" s="58"/>
      <c r="L13" s="57"/>
      <c r="M13" s="59"/>
      <c r="N13" s="60"/>
      <c r="O13" s="60"/>
      <c r="P13" s="58"/>
      <c r="Q13" s="57"/>
      <c r="R13" s="59"/>
      <c r="S13" s="60"/>
      <c r="T13" s="60"/>
      <c r="U13" s="58"/>
      <c r="V13" s="57"/>
      <c r="W13" s="59"/>
      <c r="X13" s="60"/>
      <c r="Y13" s="60"/>
      <c r="Z13" s="58"/>
      <c r="AA13" s="57"/>
      <c r="AB13" s="59"/>
      <c r="AC13" s="60"/>
      <c r="AD13" s="60"/>
      <c r="AE13" s="109" t="s">
        <v>1085</v>
      </c>
    </row>
    <row r="14" spans="2:31" ht="87.5">
      <c r="B14" s="105">
        <f t="shared" si="0"/>
        <v>10</v>
      </c>
      <c r="C14" s="110"/>
      <c r="D14" s="67"/>
      <c r="E14" s="107" t="s">
        <v>1113</v>
      </c>
      <c r="F14" s="108" t="s">
        <v>402</v>
      </c>
      <c r="G14" s="108" t="s">
        <v>1114</v>
      </c>
      <c r="H14" s="102" t="s">
        <v>584</v>
      </c>
      <c r="I14" s="71" t="s">
        <v>1115</v>
      </c>
      <c r="J14" s="102" t="s">
        <v>1116</v>
      </c>
      <c r="K14" s="329"/>
      <c r="L14" s="57"/>
      <c r="M14" s="59"/>
      <c r="N14" s="60"/>
      <c r="O14" s="60"/>
      <c r="P14" s="329"/>
      <c r="Q14" s="57"/>
      <c r="R14" s="59"/>
      <c r="S14" s="60"/>
      <c r="T14" s="60"/>
      <c r="U14" s="329"/>
      <c r="V14" s="57"/>
      <c r="W14" s="59"/>
      <c r="X14" s="60"/>
      <c r="Y14" s="60"/>
      <c r="Z14" s="329"/>
      <c r="AA14" s="57"/>
      <c r="AB14" s="59"/>
      <c r="AC14" s="60"/>
      <c r="AD14" s="60"/>
      <c r="AE14" s="109" t="s">
        <v>1085</v>
      </c>
    </row>
    <row r="15" spans="2:31" ht="35">
      <c r="B15" s="105">
        <f t="shared" si="0"/>
        <v>11</v>
      </c>
      <c r="C15" s="110"/>
      <c r="D15" s="67"/>
      <c r="E15" s="107" t="s">
        <v>1117</v>
      </c>
      <c r="F15" s="108" t="s">
        <v>402</v>
      </c>
      <c r="G15" s="108" t="s">
        <v>1118</v>
      </c>
      <c r="H15" s="102" t="s">
        <v>584</v>
      </c>
      <c r="I15" s="71" t="s">
        <v>1119</v>
      </c>
      <c r="J15" s="102" t="s">
        <v>584</v>
      </c>
      <c r="K15" s="329"/>
      <c r="L15" s="57"/>
      <c r="M15" s="59"/>
      <c r="N15" s="60"/>
      <c r="O15" s="60"/>
      <c r="P15" s="329"/>
      <c r="Q15" s="57"/>
      <c r="R15" s="59"/>
      <c r="S15" s="60"/>
      <c r="T15" s="60"/>
      <c r="U15" s="329"/>
      <c r="V15" s="57"/>
      <c r="W15" s="59"/>
      <c r="X15" s="60"/>
      <c r="Y15" s="60"/>
      <c r="Z15" s="329"/>
      <c r="AA15" s="57"/>
      <c r="AB15" s="59"/>
      <c r="AC15" s="60"/>
      <c r="AD15" s="60"/>
      <c r="AE15" s="131" t="s">
        <v>1085</v>
      </c>
    </row>
    <row r="16" spans="2:31" ht="52.5">
      <c r="B16" s="105">
        <f t="shared" si="0"/>
        <v>12</v>
      </c>
      <c r="C16" s="110"/>
      <c r="D16" s="73" t="s">
        <v>1120</v>
      </c>
      <c r="E16" s="107" t="s">
        <v>1080</v>
      </c>
      <c r="F16" s="108" t="s">
        <v>402</v>
      </c>
      <c r="G16" s="108" t="s">
        <v>1121</v>
      </c>
      <c r="H16" s="102" t="s">
        <v>584</v>
      </c>
      <c r="I16" s="71" t="s">
        <v>1122</v>
      </c>
      <c r="J16" s="102" t="s">
        <v>1084</v>
      </c>
      <c r="K16" s="58"/>
      <c r="L16" s="57"/>
      <c r="M16" s="59"/>
      <c r="N16" s="60"/>
      <c r="O16" s="60"/>
      <c r="P16" s="58"/>
      <c r="Q16" s="57"/>
      <c r="R16" s="59"/>
      <c r="S16" s="60"/>
      <c r="T16" s="60"/>
      <c r="U16" s="58"/>
      <c r="V16" s="57"/>
      <c r="W16" s="59"/>
      <c r="X16" s="60"/>
      <c r="Y16" s="60"/>
      <c r="Z16" s="58"/>
      <c r="AA16" s="57"/>
      <c r="AB16" s="59"/>
      <c r="AC16" s="60"/>
      <c r="AD16" s="60"/>
      <c r="AE16" s="109" t="s">
        <v>1123</v>
      </c>
    </row>
    <row r="17" spans="2:31" ht="70">
      <c r="B17" s="105">
        <f t="shared" si="0"/>
        <v>13</v>
      </c>
      <c r="C17" s="110"/>
      <c r="D17" s="67"/>
      <c r="E17" s="107" t="s">
        <v>1086</v>
      </c>
      <c r="F17" s="108" t="s">
        <v>1096</v>
      </c>
      <c r="G17" s="108" t="s">
        <v>1124</v>
      </c>
      <c r="H17" s="102" t="s">
        <v>584</v>
      </c>
      <c r="I17" s="71" t="s">
        <v>1125</v>
      </c>
      <c r="J17" s="104" t="s">
        <v>1126</v>
      </c>
      <c r="K17" s="58"/>
      <c r="L17" s="57"/>
      <c r="M17" s="59"/>
      <c r="N17" s="60"/>
      <c r="O17" s="60"/>
      <c r="P17" s="58"/>
      <c r="Q17" s="57"/>
      <c r="R17" s="59"/>
      <c r="S17" s="60"/>
      <c r="T17" s="60"/>
      <c r="U17" s="58"/>
      <c r="V17" s="57"/>
      <c r="W17" s="59"/>
      <c r="X17" s="60"/>
      <c r="Y17" s="60"/>
      <c r="Z17" s="58"/>
      <c r="AA17" s="57"/>
      <c r="AB17" s="59"/>
      <c r="AC17" s="60"/>
      <c r="AD17" s="60"/>
      <c r="AE17" s="109" t="s">
        <v>1123</v>
      </c>
    </row>
    <row r="18" spans="2:31" ht="52.5">
      <c r="B18" s="105">
        <f t="shared" si="0"/>
        <v>14</v>
      </c>
      <c r="C18" s="110"/>
      <c r="D18" s="67"/>
      <c r="E18" s="107" t="s">
        <v>1089</v>
      </c>
      <c r="F18" s="108" t="s">
        <v>402</v>
      </c>
      <c r="G18" s="108" t="s">
        <v>1127</v>
      </c>
      <c r="H18" s="102" t="s">
        <v>584</v>
      </c>
      <c r="I18" s="71" t="s">
        <v>1128</v>
      </c>
      <c r="J18" s="102" t="s">
        <v>1084</v>
      </c>
      <c r="K18" s="58"/>
      <c r="L18" s="57"/>
      <c r="M18" s="59"/>
      <c r="N18" s="60"/>
      <c r="O18" s="60"/>
      <c r="P18" s="58"/>
      <c r="Q18" s="57"/>
      <c r="R18" s="59"/>
      <c r="S18" s="60"/>
      <c r="T18" s="60"/>
      <c r="U18" s="58"/>
      <c r="V18" s="57"/>
      <c r="W18" s="59"/>
      <c r="X18" s="60"/>
      <c r="Y18" s="60"/>
      <c r="Z18" s="58"/>
      <c r="AA18" s="57"/>
      <c r="AB18" s="59"/>
      <c r="AC18" s="60"/>
      <c r="AD18" s="60"/>
      <c r="AE18" s="109" t="s">
        <v>1123</v>
      </c>
    </row>
    <row r="19" spans="2:31" ht="70">
      <c r="B19" s="105">
        <f t="shared" si="0"/>
        <v>15</v>
      </c>
      <c r="C19" s="110"/>
      <c r="D19" s="67"/>
      <c r="E19" s="107" t="s">
        <v>1092</v>
      </c>
      <c r="F19" s="108" t="s">
        <v>1096</v>
      </c>
      <c r="G19" s="108" t="s">
        <v>1129</v>
      </c>
      <c r="H19" s="102" t="s">
        <v>584</v>
      </c>
      <c r="I19" s="71" t="s">
        <v>1130</v>
      </c>
      <c r="J19" s="104" t="s">
        <v>1126</v>
      </c>
      <c r="K19" s="58"/>
      <c r="L19" s="57"/>
      <c r="M19" s="59"/>
      <c r="N19" s="60"/>
      <c r="O19" s="60"/>
      <c r="P19" s="58"/>
      <c r="Q19" s="57"/>
      <c r="R19" s="59"/>
      <c r="S19" s="60"/>
      <c r="T19" s="60"/>
      <c r="U19" s="58"/>
      <c r="V19" s="57"/>
      <c r="W19" s="59"/>
      <c r="X19" s="60"/>
      <c r="Y19" s="60"/>
      <c r="Z19" s="58"/>
      <c r="AA19" s="57"/>
      <c r="AB19" s="59"/>
      <c r="AC19" s="60"/>
      <c r="AD19" s="60"/>
      <c r="AE19" s="109" t="s">
        <v>1123</v>
      </c>
    </row>
    <row r="20" spans="2:31" ht="52.5">
      <c r="B20" s="105">
        <f t="shared" si="0"/>
        <v>16</v>
      </c>
      <c r="C20" s="110"/>
      <c r="D20" s="67"/>
      <c r="E20" s="111" t="s">
        <v>1095</v>
      </c>
      <c r="F20" s="108" t="s">
        <v>402</v>
      </c>
      <c r="G20" s="108" t="s">
        <v>1131</v>
      </c>
      <c r="H20" s="102" t="s">
        <v>584</v>
      </c>
      <c r="I20" s="71" t="s">
        <v>1132</v>
      </c>
      <c r="J20" s="102" t="s">
        <v>1084</v>
      </c>
      <c r="K20" s="329"/>
      <c r="L20" s="329"/>
      <c r="M20" s="329"/>
      <c r="N20" s="329"/>
      <c r="O20" s="329"/>
      <c r="P20" s="329"/>
      <c r="Q20" s="329"/>
      <c r="R20" s="329"/>
      <c r="S20" s="329"/>
      <c r="T20" s="329"/>
      <c r="U20" s="329"/>
      <c r="V20" s="329"/>
      <c r="W20" s="329"/>
      <c r="X20" s="329"/>
      <c r="Y20" s="329"/>
      <c r="Z20" s="329"/>
      <c r="AA20" s="329"/>
      <c r="AB20" s="329"/>
      <c r="AC20" s="329"/>
      <c r="AD20" s="329"/>
      <c r="AE20" s="109" t="s">
        <v>1123</v>
      </c>
    </row>
    <row r="21" spans="2:31" ht="35">
      <c r="B21" s="105">
        <f t="shared" si="0"/>
        <v>17</v>
      </c>
      <c r="C21" s="110"/>
      <c r="D21" s="67"/>
      <c r="E21" s="107" t="s">
        <v>1101</v>
      </c>
      <c r="F21" s="108" t="s">
        <v>402</v>
      </c>
      <c r="G21" s="108" t="s">
        <v>1133</v>
      </c>
      <c r="H21" s="102" t="s">
        <v>584</v>
      </c>
      <c r="I21" s="71" t="s">
        <v>1134</v>
      </c>
      <c r="J21" s="102" t="s">
        <v>584</v>
      </c>
      <c r="K21" s="329"/>
      <c r="L21" s="329"/>
      <c r="M21" s="329"/>
      <c r="N21" s="329"/>
      <c r="O21" s="329"/>
      <c r="P21" s="329"/>
      <c r="Q21" s="329"/>
      <c r="R21" s="329"/>
      <c r="S21" s="329"/>
      <c r="T21" s="329"/>
      <c r="U21" s="329"/>
      <c r="V21" s="329"/>
      <c r="W21" s="329"/>
      <c r="X21" s="329"/>
      <c r="Y21" s="329"/>
      <c r="Z21" s="329"/>
      <c r="AA21" s="329"/>
      <c r="AB21" s="329"/>
      <c r="AC21" s="329"/>
      <c r="AD21" s="329"/>
      <c r="AE21" s="109" t="s">
        <v>1123</v>
      </c>
    </row>
    <row r="22" spans="2:31" ht="35">
      <c r="B22" s="105">
        <f t="shared" si="0"/>
        <v>18</v>
      </c>
      <c r="C22" s="110"/>
      <c r="D22" s="67"/>
      <c r="E22" s="107" t="s">
        <v>1104</v>
      </c>
      <c r="F22" s="108" t="s">
        <v>402</v>
      </c>
      <c r="G22" s="108" t="s">
        <v>1135</v>
      </c>
      <c r="H22" s="102" t="s">
        <v>584</v>
      </c>
      <c r="I22" s="71" t="s">
        <v>1136</v>
      </c>
      <c r="J22" s="104" t="s">
        <v>584</v>
      </c>
      <c r="K22" s="329"/>
      <c r="L22" s="329"/>
      <c r="M22" s="329"/>
      <c r="N22" s="329"/>
      <c r="O22" s="329"/>
      <c r="P22" s="329"/>
      <c r="Q22" s="329"/>
      <c r="R22" s="329"/>
      <c r="S22" s="329"/>
      <c r="T22" s="329"/>
      <c r="U22" s="329"/>
      <c r="V22" s="329"/>
      <c r="W22" s="329"/>
      <c r="X22" s="329"/>
      <c r="Y22" s="329"/>
      <c r="Z22" s="329"/>
      <c r="AA22" s="329"/>
      <c r="AB22" s="329"/>
      <c r="AC22" s="329"/>
      <c r="AD22" s="329"/>
      <c r="AE22" s="109" t="s">
        <v>1123</v>
      </c>
    </row>
    <row r="23" spans="2:31" ht="70">
      <c r="B23" s="105">
        <f t="shared" si="0"/>
        <v>19</v>
      </c>
      <c r="C23" s="110"/>
      <c r="D23" s="67"/>
      <c r="E23" s="107" t="s">
        <v>1107</v>
      </c>
      <c r="F23" s="108" t="s">
        <v>1096</v>
      </c>
      <c r="G23" s="108" t="s">
        <v>1137</v>
      </c>
      <c r="H23" s="102" t="s">
        <v>584</v>
      </c>
      <c r="I23" s="71" t="s">
        <v>1138</v>
      </c>
      <c r="J23" s="104" t="s">
        <v>1099</v>
      </c>
      <c r="K23" s="329"/>
      <c r="L23" s="329"/>
      <c r="M23" s="329"/>
      <c r="N23" s="329"/>
      <c r="O23" s="329"/>
      <c r="P23" s="329"/>
      <c r="Q23" s="329"/>
      <c r="R23" s="329"/>
      <c r="S23" s="329"/>
      <c r="T23" s="329"/>
      <c r="U23" s="329"/>
      <c r="V23" s="329"/>
      <c r="W23" s="329"/>
      <c r="X23" s="329"/>
      <c r="Y23" s="329"/>
      <c r="Z23" s="329"/>
      <c r="AA23" s="329"/>
      <c r="AB23" s="329"/>
      <c r="AC23" s="329"/>
      <c r="AD23" s="329"/>
      <c r="AE23" s="109" t="s">
        <v>1123</v>
      </c>
    </row>
    <row r="24" spans="2:31" ht="52.5">
      <c r="B24" s="105">
        <f t="shared" si="0"/>
        <v>20</v>
      </c>
      <c r="C24" s="110"/>
      <c r="D24" s="67"/>
      <c r="E24" s="107" t="s">
        <v>1110</v>
      </c>
      <c r="F24" s="108" t="s">
        <v>402</v>
      </c>
      <c r="G24" s="108" t="s">
        <v>1139</v>
      </c>
      <c r="H24" s="102" t="s">
        <v>584</v>
      </c>
      <c r="I24" s="71" t="s">
        <v>1140</v>
      </c>
      <c r="J24" s="102" t="s">
        <v>1084</v>
      </c>
      <c r="K24" s="329"/>
      <c r="L24" s="329"/>
      <c r="M24" s="329"/>
      <c r="N24" s="329"/>
      <c r="O24" s="329"/>
      <c r="P24" s="329"/>
      <c r="Q24" s="329"/>
      <c r="R24" s="329"/>
      <c r="S24" s="329"/>
      <c r="T24" s="329"/>
      <c r="U24" s="329"/>
      <c r="V24" s="329"/>
      <c r="W24" s="329"/>
      <c r="X24" s="329"/>
      <c r="Y24" s="329"/>
      <c r="Z24" s="329"/>
      <c r="AA24" s="329"/>
      <c r="AB24" s="329"/>
      <c r="AC24" s="329"/>
      <c r="AD24" s="329"/>
      <c r="AE24" s="109" t="s">
        <v>1123</v>
      </c>
    </row>
    <row r="25" spans="2:31" ht="87.5">
      <c r="B25" s="105">
        <f t="shared" si="0"/>
        <v>21</v>
      </c>
      <c r="C25" s="110"/>
      <c r="D25" s="67"/>
      <c r="E25" s="107" t="s">
        <v>1113</v>
      </c>
      <c r="F25" s="108" t="s">
        <v>402</v>
      </c>
      <c r="G25" s="108" t="s">
        <v>1141</v>
      </c>
      <c r="H25" s="102" t="s">
        <v>584</v>
      </c>
      <c r="I25" s="71" t="s">
        <v>1142</v>
      </c>
      <c r="J25" s="102" t="s">
        <v>1116</v>
      </c>
      <c r="K25" s="329"/>
      <c r="L25" s="329"/>
      <c r="M25" s="329"/>
      <c r="N25" s="329"/>
      <c r="O25" s="329"/>
      <c r="P25" s="329"/>
      <c r="Q25" s="329"/>
      <c r="R25" s="329"/>
      <c r="S25" s="329"/>
      <c r="T25" s="329"/>
      <c r="U25" s="329"/>
      <c r="V25" s="329"/>
      <c r="W25" s="329"/>
      <c r="X25" s="329"/>
      <c r="Y25" s="329"/>
      <c r="Z25" s="329"/>
      <c r="AA25" s="329"/>
      <c r="AB25" s="329"/>
      <c r="AC25" s="329"/>
      <c r="AD25" s="329"/>
      <c r="AE25" s="109" t="s">
        <v>1123</v>
      </c>
    </row>
    <row r="26" spans="2:31" ht="35">
      <c r="B26" s="105">
        <f t="shared" si="0"/>
        <v>22</v>
      </c>
      <c r="C26" s="110"/>
      <c r="D26" s="67"/>
      <c r="E26" s="107" t="s">
        <v>1117</v>
      </c>
      <c r="F26" s="108" t="s">
        <v>402</v>
      </c>
      <c r="G26" s="108" t="s">
        <v>1143</v>
      </c>
      <c r="H26" s="102" t="s">
        <v>584</v>
      </c>
      <c r="I26" s="71" t="s">
        <v>1144</v>
      </c>
      <c r="J26" s="102" t="s">
        <v>584</v>
      </c>
      <c r="K26" s="329"/>
      <c r="L26" s="329"/>
      <c r="M26" s="329"/>
      <c r="N26" s="329"/>
      <c r="O26" s="329"/>
      <c r="P26" s="329"/>
      <c r="Q26" s="329"/>
      <c r="R26" s="329"/>
      <c r="S26" s="329"/>
      <c r="T26" s="329"/>
      <c r="U26" s="329"/>
      <c r="V26" s="329"/>
      <c r="W26" s="329"/>
      <c r="X26" s="329"/>
      <c r="Y26" s="329"/>
      <c r="Z26" s="329"/>
      <c r="AA26" s="329"/>
      <c r="AB26" s="329"/>
      <c r="AC26" s="329"/>
      <c r="AD26" s="329"/>
      <c r="AE26" s="131" t="s">
        <v>1123</v>
      </c>
    </row>
    <row r="27" spans="2:31" ht="52.5">
      <c r="B27" s="105">
        <f t="shared" si="0"/>
        <v>23</v>
      </c>
      <c r="C27" s="110"/>
      <c r="D27" s="73" t="s">
        <v>1145</v>
      </c>
      <c r="E27" s="107" t="s">
        <v>1080</v>
      </c>
      <c r="F27" s="108" t="s">
        <v>402</v>
      </c>
      <c r="G27" s="108" t="s">
        <v>1146</v>
      </c>
      <c r="H27" s="102" t="s">
        <v>584</v>
      </c>
      <c r="I27" s="71" t="s">
        <v>1147</v>
      </c>
      <c r="J27" s="102" t="s">
        <v>1084</v>
      </c>
      <c r="K27" s="329"/>
      <c r="L27" s="329"/>
      <c r="M27" s="329"/>
      <c r="N27" s="329"/>
      <c r="O27" s="329"/>
      <c r="P27" s="329"/>
      <c r="Q27" s="329"/>
      <c r="R27" s="329"/>
      <c r="S27" s="329"/>
      <c r="T27" s="329"/>
      <c r="U27" s="329"/>
      <c r="V27" s="329"/>
      <c r="W27" s="329"/>
      <c r="X27" s="329"/>
      <c r="Y27" s="329"/>
      <c r="Z27" s="329"/>
      <c r="AA27" s="329"/>
      <c r="AB27" s="329"/>
      <c r="AC27" s="329"/>
      <c r="AD27" s="329"/>
      <c r="AE27" s="109" t="s">
        <v>1148</v>
      </c>
    </row>
    <row r="28" spans="2:31" ht="70">
      <c r="B28" s="105">
        <f t="shared" si="0"/>
        <v>24</v>
      </c>
      <c r="C28" s="110"/>
      <c r="D28" s="67"/>
      <c r="E28" s="107" t="s">
        <v>1086</v>
      </c>
      <c r="F28" s="108" t="s">
        <v>1096</v>
      </c>
      <c r="G28" s="108" t="s">
        <v>1149</v>
      </c>
      <c r="H28" s="102" t="s">
        <v>584</v>
      </c>
      <c r="I28" s="71" t="s">
        <v>1150</v>
      </c>
      <c r="J28" s="104" t="s">
        <v>1126</v>
      </c>
      <c r="K28" s="329"/>
      <c r="L28" s="329"/>
      <c r="M28" s="329"/>
      <c r="N28" s="329"/>
      <c r="O28" s="329"/>
      <c r="P28" s="329"/>
      <c r="Q28" s="329"/>
      <c r="R28" s="329"/>
      <c r="S28" s="329"/>
      <c r="T28" s="329"/>
      <c r="U28" s="329"/>
      <c r="V28" s="329"/>
      <c r="W28" s="329"/>
      <c r="X28" s="329"/>
      <c r="Y28" s="329"/>
      <c r="Z28" s="329"/>
      <c r="AA28" s="329"/>
      <c r="AB28" s="329"/>
      <c r="AC28" s="329"/>
      <c r="AD28" s="329"/>
      <c r="AE28" s="109" t="s">
        <v>1148</v>
      </c>
    </row>
    <row r="29" spans="2:31" ht="52.5">
      <c r="B29" s="105">
        <f t="shared" si="0"/>
        <v>25</v>
      </c>
      <c r="C29" s="110"/>
      <c r="D29" s="67"/>
      <c r="E29" s="107" t="s">
        <v>1089</v>
      </c>
      <c r="F29" s="108" t="s">
        <v>402</v>
      </c>
      <c r="G29" s="108" t="s">
        <v>1151</v>
      </c>
      <c r="H29" s="102" t="s">
        <v>584</v>
      </c>
      <c r="I29" s="71" t="s">
        <v>1152</v>
      </c>
      <c r="J29" s="102" t="s">
        <v>1084</v>
      </c>
      <c r="K29" s="329"/>
      <c r="L29" s="329"/>
      <c r="M29" s="329"/>
      <c r="N29" s="329"/>
      <c r="O29" s="329"/>
      <c r="P29" s="329"/>
      <c r="Q29" s="329"/>
      <c r="R29" s="329"/>
      <c r="S29" s="329"/>
      <c r="T29" s="329"/>
      <c r="U29" s="329"/>
      <c r="V29" s="329"/>
      <c r="W29" s="329"/>
      <c r="X29" s="329"/>
      <c r="Y29" s="329"/>
      <c r="Z29" s="329"/>
      <c r="AA29" s="329"/>
      <c r="AB29" s="329"/>
      <c r="AC29" s="329"/>
      <c r="AD29" s="329"/>
      <c r="AE29" s="109" t="s">
        <v>1148</v>
      </c>
    </row>
    <row r="30" spans="2:31" ht="70">
      <c r="B30" s="105">
        <f t="shared" si="0"/>
        <v>26</v>
      </c>
      <c r="C30" s="110"/>
      <c r="D30" s="67"/>
      <c r="E30" s="107" t="s">
        <v>1092</v>
      </c>
      <c r="F30" s="108" t="s">
        <v>1096</v>
      </c>
      <c r="G30" s="108" t="s">
        <v>1153</v>
      </c>
      <c r="H30" s="102" t="s">
        <v>584</v>
      </c>
      <c r="I30" s="71" t="s">
        <v>1154</v>
      </c>
      <c r="J30" s="104" t="s">
        <v>1126</v>
      </c>
      <c r="K30" s="329"/>
      <c r="L30" s="329"/>
      <c r="M30" s="329"/>
      <c r="N30" s="329"/>
      <c r="O30" s="329"/>
      <c r="P30" s="329"/>
      <c r="Q30" s="329"/>
      <c r="R30" s="329"/>
      <c r="S30" s="329"/>
      <c r="T30" s="329"/>
      <c r="U30" s="329"/>
      <c r="V30" s="329"/>
      <c r="W30" s="329"/>
      <c r="X30" s="329"/>
      <c r="Y30" s="329"/>
      <c r="Z30" s="329"/>
      <c r="AA30" s="329"/>
      <c r="AB30" s="329"/>
      <c r="AC30" s="329"/>
      <c r="AD30" s="329"/>
      <c r="AE30" s="109" t="s">
        <v>1148</v>
      </c>
    </row>
    <row r="31" spans="2:31" ht="52.5">
      <c r="B31" s="105">
        <f t="shared" si="0"/>
        <v>27</v>
      </c>
      <c r="C31" s="110"/>
      <c r="D31" s="67"/>
      <c r="E31" s="111" t="s">
        <v>1095</v>
      </c>
      <c r="F31" s="108" t="s">
        <v>402</v>
      </c>
      <c r="G31" s="108" t="s">
        <v>1155</v>
      </c>
      <c r="H31" s="102" t="s">
        <v>584</v>
      </c>
      <c r="I31" s="71" t="s">
        <v>1156</v>
      </c>
      <c r="J31" s="102" t="s">
        <v>1084</v>
      </c>
      <c r="K31" s="329"/>
      <c r="L31" s="329"/>
      <c r="M31" s="329"/>
      <c r="N31" s="329"/>
      <c r="O31" s="329"/>
      <c r="P31" s="329"/>
      <c r="Q31" s="329"/>
      <c r="R31" s="329"/>
      <c r="S31" s="329"/>
      <c r="T31" s="329"/>
      <c r="U31" s="329"/>
      <c r="V31" s="329"/>
      <c r="W31" s="329"/>
      <c r="X31" s="329"/>
      <c r="Y31" s="329"/>
      <c r="Z31" s="329"/>
      <c r="AA31" s="329"/>
      <c r="AB31" s="329"/>
      <c r="AC31" s="329"/>
      <c r="AD31" s="329"/>
      <c r="AE31" s="109" t="s">
        <v>1148</v>
      </c>
    </row>
    <row r="32" spans="2:31" ht="70">
      <c r="B32" s="105">
        <f t="shared" si="0"/>
        <v>28</v>
      </c>
      <c r="C32" s="110"/>
      <c r="D32" s="67"/>
      <c r="E32" s="107" t="s">
        <v>1101</v>
      </c>
      <c r="F32" s="108" t="s">
        <v>1096</v>
      </c>
      <c r="G32" s="108" t="s">
        <v>1157</v>
      </c>
      <c r="H32" s="102" t="s">
        <v>584</v>
      </c>
      <c r="I32" s="71" t="s">
        <v>1158</v>
      </c>
      <c r="J32" s="104" t="s">
        <v>1099</v>
      </c>
      <c r="K32" s="329"/>
      <c r="L32" s="329"/>
      <c r="M32" s="329"/>
      <c r="N32" s="329"/>
      <c r="O32" s="329"/>
      <c r="P32" s="329"/>
      <c r="Q32" s="329"/>
      <c r="R32" s="329"/>
      <c r="S32" s="329"/>
      <c r="T32" s="329"/>
      <c r="U32" s="329"/>
      <c r="V32" s="329"/>
      <c r="W32" s="329"/>
      <c r="X32" s="329"/>
      <c r="Y32" s="329"/>
      <c r="Z32" s="329"/>
      <c r="AA32" s="329"/>
      <c r="AB32" s="329"/>
      <c r="AC32" s="329"/>
      <c r="AD32" s="329"/>
      <c r="AE32" s="109" t="s">
        <v>1148</v>
      </c>
    </row>
    <row r="33" spans="2:31" ht="52.5">
      <c r="B33" s="105">
        <f t="shared" si="0"/>
        <v>29</v>
      </c>
      <c r="C33" s="110"/>
      <c r="D33" s="67"/>
      <c r="E33" s="107" t="s">
        <v>1104</v>
      </c>
      <c r="F33" s="108" t="s">
        <v>402</v>
      </c>
      <c r="G33" s="108" t="s">
        <v>1159</v>
      </c>
      <c r="H33" s="102" t="s">
        <v>584</v>
      </c>
      <c r="I33" s="71" t="s">
        <v>1160</v>
      </c>
      <c r="J33" s="102" t="s">
        <v>1084</v>
      </c>
      <c r="K33" s="329"/>
      <c r="L33" s="329"/>
      <c r="M33" s="329"/>
      <c r="N33" s="329"/>
      <c r="O33" s="329"/>
      <c r="P33" s="329"/>
      <c r="Q33" s="329"/>
      <c r="R33" s="329"/>
      <c r="S33" s="329"/>
      <c r="T33" s="329"/>
      <c r="U33" s="329"/>
      <c r="V33" s="329"/>
      <c r="W33" s="329"/>
      <c r="X33" s="329"/>
      <c r="Y33" s="329"/>
      <c r="Z33" s="329"/>
      <c r="AA33" s="329"/>
      <c r="AB33" s="329"/>
      <c r="AC33" s="329"/>
      <c r="AD33" s="329"/>
      <c r="AE33" s="109" t="s">
        <v>1148</v>
      </c>
    </row>
    <row r="34" spans="2:31" ht="70">
      <c r="B34" s="105">
        <f t="shared" si="0"/>
        <v>30</v>
      </c>
      <c r="C34" s="110"/>
      <c r="D34" s="67"/>
      <c r="E34" s="107" t="s">
        <v>1107</v>
      </c>
      <c r="F34" s="108" t="s">
        <v>1096</v>
      </c>
      <c r="G34" s="108" t="s">
        <v>1161</v>
      </c>
      <c r="H34" s="102" t="s">
        <v>584</v>
      </c>
      <c r="I34" s="71" t="s">
        <v>1162</v>
      </c>
      <c r="J34" s="104" t="s">
        <v>1099</v>
      </c>
      <c r="K34" s="329"/>
      <c r="L34" s="329"/>
      <c r="M34" s="329"/>
      <c r="N34" s="329"/>
      <c r="O34" s="329"/>
      <c r="P34" s="329"/>
      <c r="Q34" s="329"/>
      <c r="R34" s="329"/>
      <c r="S34" s="329"/>
      <c r="T34" s="329"/>
      <c r="U34" s="329"/>
      <c r="V34" s="329"/>
      <c r="W34" s="329"/>
      <c r="X34" s="329"/>
      <c r="Y34" s="329"/>
      <c r="Z34" s="329"/>
      <c r="AA34" s="329"/>
      <c r="AB34" s="329"/>
      <c r="AC34" s="329"/>
      <c r="AD34" s="329"/>
      <c r="AE34" s="109" t="s">
        <v>1148</v>
      </c>
    </row>
    <row r="35" spans="2:31" ht="52.5">
      <c r="B35" s="105">
        <f t="shared" si="0"/>
        <v>31</v>
      </c>
      <c r="C35" s="110"/>
      <c r="D35" s="67"/>
      <c r="E35" s="107" t="s">
        <v>1110</v>
      </c>
      <c r="F35" s="108" t="s">
        <v>402</v>
      </c>
      <c r="G35" s="108" t="s">
        <v>1163</v>
      </c>
      <c r="H35" s="102" t="s">
        <v>584</v>
      </c>
      <c r="I35" s="71" t="s">
        <v>1164</v>
      </c>
      <c r="J35" s="102" t="s">
        <v>1084</v>
      </c>
      <c r="K35" s="329"/>
      <c r="L35" s="329"/>
      <c r="M35" s="329"/>
      <c r="N35" s="329"/>
      <c r="O35" s="329"/>
      <c r="P35" s="329"/>
      <c r="Q35" s="329"/>
      <c r="R35" s="329"/>
      <c r="S35" s="329"/>
      <c r="T35" s="329"/>
      <c r="U35" s="329"/>
      <c r="V35" s="329"/>
      <c r="W35" s="329"/>
      <c r="X35" s="329"/>
      <c r="Y35" s="329"/>
      <c r="Z35" s="329"/>
      <c r="AA35" s="329"/>
      <c r="AB35" s="329"/>
      <c r="AC35" s="329"/>
      <c r="AD35" s="329"/>
      <c r="AE35" s="109" t="s">
        <v>1148</v>
      </c>
    </row>
    <row r="36" spans="2:31" ht="87.5">
      <c r="B36" s="105">
        <f t="shared" si="0"/>
        <v>32</v>
      </c>
      <c r="C36" s="110"/>
      <c r="D36" s="67"/>
      <c r="E36" s="107" t="s">
        <v>1113</v>
      </c>
      <c r="F36" s="108" t="s">
        <v>402</v>
      </c>
      <c r="G36" s="108" t="s">
        <v>1165</v>
      </c>
      <c r="H36" s="102" t="s">
        <v>584</v>
      </c>
      <c r="I36" s="71" t="s">
        <v>1166</v>
      </c>
      <c r="J36" s="102" t="s">
        <v>1116</v>
      </c>
      <c r="K36" s="329"/>
      <c r="L36" s="329"/>
      <c r="M36" s="329"/>
      <c r="N36" s="329"/>
      <c r="O36" s="329"/>
      <c r="P36" s="329"/>
      <c r="Q36" s="329"/>
      <c r="R36" s="329"/>
      <c r="S36" s="329"/>
      <c r="T36" s="329"/>
      <c r="U36" s="329"/>
      <c r="V36" s="329"/>
      <c r="W36" s="329"/>
      <c r="X36" s="329"/>
      <c r="Y36" s="329"/>
      <c r="Z36" s="329"/>
      <c r="AA36" s="329"/>
      <c r="AB36" s="329"/>
      <c r="AC36" s="329"/>
      <c r="AD36" s="329"/>
      <c r="AE36" s="109" t="s">
        <v>1148</v>
      </c>
    </row>
    <row r="37" spans="2:31" ht="52.5">
      <c r="B37" s="105">
        <f t="shared" si="0"/>
        <v>33</v>
      </c>
      <c r="C37" s="110"/>
      <c r="D37" s="67"/>
      <c r="E37" s="107" t="s">
        <v>1117</v>
      </c>
      <c r="F37" s="108" t="s">
        <v>402</v>
      </c>
      <c r="G37" s="108" t="s">
        <v>1167</v>
      </c>
      <c r="H37" s="102" t="s">
        <v>584</v>
      </c>
      <c r="I37" s="71" t="s">
        <v>1168</v>
      </c>
      <c r="J37" s="102" t="s">
        <v>584</v>
      </c>
      <c r="K37" s="329"/>
      <c r="L37" s="329"/>
      <c r="M37" s="329"/>
      <c r="N37" s="329"/>
      <c r="O37" s="329"/>
      <c r="P37" s="329"/>
      <c r="Q37" s="329"/>
      <c r="R37" s="329"/>
      <c r="S37" s="329"/>
      <c r="T37" s="329"/>
      <c r="U37" s="329"/>
      <c r="V37" s="329"/>
      <c r="W37" s="329"/>
      <c r="X37" s="329"/>
      <c r="Y37" s="329"/>
      <c r="Z37" s="329"/>
      <c r="AA37" s="329"/>
      <c r="AB37" s="329"/>
      <c r="AC37" s="329"/>
      <c r="AD37" s="329"/>
      <c r="AE37" s="131" t="s">
        <v>1148</v>
      </c>
    </row>
    <row r="38" spans="2:31" ht="52.5">
      <c r="B38" s="105">
        <f t="shared" si="0"/>
        <v>34</v>
      </c>
      <c r="C38" s="110"/>
      <c r="D38" s="73" t="s">
        <v>1169</v>
      </c>
      <c r="E38" s="107" t="s">
        <v>1080</v>
      </c>
      <c r="F38" s="108" t="s">
        <v>402</v>
      </c>
      <c r="G38" s="108" t="s">
        <v>1170</v>
      </c>
      <c r="H38" s="102" t="s">
        <v>584</v>
      </c>
      <c r="I38" s="71" t="s">
        <v>1171</v>
      </c>
      <c r="J38" s="102" t="s">
        <v>1084</v>
      </c>
      <c r="K38" s="329"/>
      <c r="L38" s="329"/>
      <c r="M38" s="329"/>
      <c r="N38" s="329"/>
      <c r="O38" s="329"/>
      <c r="P38" s="329"/>
      <c r="Q38" s="329"/>
      <c r="R38" s="329"/>
      <c r="S38" s="329"/>
      <c r="T38" s="329"/>
      <c r="U38" s="329"/>
      <c r="V38" s="329"/>
      <c r="W38" s="329"/>
      <c r="X38" s="329"/>
      <c r="Y38" s="329"/>
      <c r="Z38" s="329"/>
      <c r="AA38" s="329"/>
      <c r="AB38" s="329"/>
      <c r="AC38" s="329"/>
      <c r="AD38" s="329"/>
      <c r="AE38" s="109" t="s">
        <v>1172</v>
      </c>
    </row>
    <row r="39" spans="2:31" ht="52.5">
      <c r="B39" s="105">
        <f t="shared" si="0"/>
        <v>35</v>
      </c>
      <c r="C39" s="110"/>
      <c r="D39" s="67"/>
      <c r="E39" s="107" t="s">
        <v>1086</v>
      </c>
      <c r="F39" s="108" t="s">
        <v>1096</v>
      </c>
      <c r="G39" s="108" t="s">
        <v>1173</v>
      </c>
      <c r="H39" s="102" t="s">
        <v>584</v>
      </c>
      <c r="I39" s="71" t="s">
        <v>1174</v>
      </c>
      <c r="J39" s="104" t="s">
        <v>1175</v>
      </c>
      <c r="K39" s="329"/>
      <c r="L39" s="329"/>
      <c r="M39" s="329"/>
      <c r="N39" s="329"/>
      <c r="O39" s="329"/>
      <c r="P39" s="329"/>
      <c r="Q39" s="329"/>
      <c r="R39" s="329"/>
      <c r="S39" s="329"/>
      <c r="T39" s="329"/>
      <c r="U39" s="329"/>
      <c r="V39" s="329"/>
      <c r="W39" s="329"/>
      <c r="X39" s="329"/>
      <c r="Y39" s="329"/>
      <c r="Z39" s="329"/>
      <c r="AA39" s="329"/>
      <c r="AB39" s="329"/>
      <c r="AC39" s="329"/>
      <c r="AD39" s="329"/>
      <c r="AE39" s="109" t="s">
        <v>1172</v>
      </c>
    </row>
    <row r="40" spans="2:31" ht="52.5">
      <c r="B40" s="105">
        <f t="shared" si="0"/>
        <v>36</v>
      </c>
      <c r="C40" s="110"/>
      <c r="D40" s="67"/>
      <c r="E40" s="107" t="s">
        <v>1089</v>
      </c>
      <c r="F40" s="108" t="s">
        <v>402</v>
      </c>
      <c r="G40" s="108" t="s">
        <v>1176</v>
      </c>
      <c r="H40" s="102" t="s">
        <v>584</v>
      </c>
      <c r="I40" s="71" t="s">
        <v>1177</v>
      </c>
      <c r="J40" s="102" t="s">
        <v>1084</v>
      </c>
      <c r="K40" s="329"/>
      <c r="L40" s="329"/>
      <c r="M40" s="329"/>
      <c r="N40" s="329"/>
      <c r="O40" s="329"/>
      <c r="P40" s="329"/>
      <c r="Q40" s="329"/>
      <c r="R40" s="329"/>
      <c r="S40" s="329"/>
      <c r="T40" s="329"/>
      <c r="U40" s="329"/>
      <c r="V40" s="329"/>
      <c r="W40" s="329"/>
      <c r="X40" s="329"/>
      <c r="Y40" s="329"/>
      <c r="Z40" s="329"/>
      <c r="AA40" s="329"/>
      <c r="AB40" s="329"/>
      <c r="AC40" s="329"/>
      <c r="AD40" s="329"/>
      <c r="AE40" s="109" t="s">
        <v>1172</v>
      </c>
    </row>
    <row r="41" spans="2:31" ht="70">
      <c r="B41" s="105">
        <f t="shared" si="0"/>
        <v>37</v>
      </c>
      <c r="C41" s="110"/>
      <c r="D41" s="67"/>
      <c r="E41" s="107" t="s">
        <v>1092</v>
      </c>
      <c r="F41" s="108" t="s">
        <v>1096</v>
      </c>
      <c r="G41" s="108" t="s">
        <v>1178</v>
      </c>
      <c r="H41" s="102" t="s">
        <v>584</v>
      </c>
      <c r="I41" s="71" t="s">
        <v>1179</v>
      </c>
      <c r="J41" s="104" t="s">
        <v>1126</v>
      </c>
      <c r="K41" s="329"/>
      <c r="L41" s="329"/>
      <c r="M41" s="329"/>
      <c r="N41" s="329"/>
      <c r="O41" s="329"/>
      <c r="P41" s="329"/>
      <c r="Q41" s="329"/>
      <c r="R41" s="329"/>
      <c r="S41" s="329"/>
      <c r="T41" s="329"/>
      <c r="U41" s="329"/>
      <c r="V41" s="329"/>
      <c r="W41" s="329"/>
      <c r="X41" s="329"/>
      <c r="Y41" s="329"/>
      <c r="Z41" s="329"/>
      <c r="AA41" s="329"/>
      <c r="AB41" s="329"/>
      <c r="AC41" s="329"/>
      <c r="AD41" s="329"/>
      <c r="AE41" s="109" t="s">
        <v>1172</v>
      </c>
    </row>
    <row r="42" spans="2:31" ht="52.5">
      <c r="B42" s="105">
        <f t="shared" si="0"/>
        <v>38</v>
      </c>
      <c r="C42" s="110"/>
      <c r="D42" s="67"/>
      <c r="E42" s="111" t="s">
        <v>1095</v>
      </c>
      <c r="F42" s="108" t="s">
        <v>402</v>
      </c>
      <c r="G42" s="108" t="s">
        <v>1180</v>
      </c>
      <c r="H42" s="102" t="s">
        <v>584</v>
      </c>
      <c r="I42" s="71" t="s">
        <v>1181</v>
      </c>
      <c r="J42" s="102" t="s">
        <v>1084</v>
      </c>
      <c r="K42" s="329"/>
      <c r="L42" s="329"/>
      <c r="M42" s="329"/>
      <c r="N42" s="329"/>
      <c r="O42" s="329"/>
      <c r="P42" s="329"/>
      <c r="Q42" s="329"/>
      <c r="R42" s="329"/>
      <c r="S42" s="329"/>
      <c r="T42" s="329"/>
      <c r="U42" s="329"/>
      <c r="V42" s="329"/>
      <c r="W42" s="329"/>
      <c r="X42" s="329"/>
      <c r="Y42" s="329"/>
      <c r="Z42" s="329"/>
      <c r="AA42" s="329"/>
      <c r="AB42" s="329"/>
      <c r="AC42" s="329"/>
      <c r="AD42" s="329"/>
      <c r="AE42" s="109" t="s">
        <v>1172</v>
      </c>
    </row>
    <row r="43" spans="2:31" ht="52.5">
      <c r="B43" s="105">
        <f t="shared" si="0"/>
        <v>39</v>
      </c>
      <c r="C43" s="110"/>
      <c r="D43" s="67"/>
      <c r="E43" s="107" t="s">
        <v>1101</v>
      </c>
      <c r="F43" s="108" t="s">
        <v>402</v>
      </c>
      <c r="G43" s="108" t="s">
        <v>1182</v>
      </c>
      <c r="H43" s="102" t="s">
        <v>584</v>
      </c>
      <c r="I43" s="71" t="s">
        <v>1183</v>
      </c>
      <c r="J43" s="102" t="s">
        <v>584</v>
      </c>
      <c r="K43" s="329"/>
      <c r="L43" s="329"/>
      <c r="M43" s="329"/>
      <c r="N43" s="329"/>
      <c r="O43" s="329"/>
      <c r="P43" s="329"/>
      <c r="Q43" s="329"/>
      <c r="R43" s="329"/>
      <c r="S43" s="329"/>
      <c r="T43" s="329"/>
      <c r="U43" s="329"/>
      <c r="V43" s="329"/>
      <c r="W43" s="329"/>
      <c r="X43" s="329"/>
      <c r="Y43" s="329"/>
      <c r="Z43" s="329"/>
      <c r="AA43" s="329"/>
      <c r="AB43" s="329"/>
      <c r="AC43" s="329"/>
      <c r="AD43" s="329"/>
      <c r="AE43" s="109" t="s">
        <v>1172</v>
      </c>
    </row>
    <row r="44" spans="2:31" ht="245">
      <c r="B44" s="112">
        <f t="shared" si="0"/>
        <v>40</v>
      </c>
      <c r="C44" s="67"/>
      <c r="D44" s="67"/>
      <c r="E44" s="113" t="s">
        <v>1104</v>
      </c>
      <c r="F44" s="108" t="s">
        <v>402</v>
      </c>
      <c r="G44" s="114" t="s">
        <v>1184</v>
      </c>
      <c r="H44" s="102" t="s">
        <v>584</v>
      </c>
      <c r="I44" s="71" t="s">
        <v>1185</v>
      </c>
      <c r="J44" s="104" t="s">
        <v>1000</v>
      </c>
      <c r="K44" s="329"/>
      <c r="L44" s="329"/>
      <c r="M44" s="329"/>
      <c r="N44" s="329"/>
      <c r="O44" s="329"/>
      <c r="P44" s="329"/>
      <c r="Q44" s="329"/>
      <c r="R44" s="329"/>
      <c r="S44" s="329"/>
      <c r="T44" s="329"/>
      <c r="U44" s="329"/>
      <c r="V44" s="329"/>
      <c r="W44" s="329"/>
      <c r="X44" s="329"/>
      <c r="Y44" s="329"/>
      <c r="Z44" s="329"/>
      <c r="AA44" s="329"/>
      <c r="AB44" s="329"/>
      <c r="AC44" s="329"/>
      <c r="AD44" s="329"/>
      <c r="AE44" s="109" t="s">
        <v>1186</v>
      </c>
    </row>
    <row r="45" spans="2:31" ht="105">
      <c r="B45" s="112">
        <f t="shared" si="0"/>
        <v>41</v>
      </c>
      <c r="C45" s="67"/>
      <c r="D45" s="67"/>
      <c r="E45" s="113" t="s">
        <v>1107</v>
      </c>
      <c r="F45" s="108" t="s">
        <v>402</v>
      </c>
      <c r="G45" s="114" t="s">
        <v>1187</v>
      </c>
      <c r="H45" s="102" t="s">
        <v>584</v>
      </c>
      <c r="I45" s="71" t="s">
        <v>1188</v>
      </c>
      <c r="J45" s="104" t="s">
        <v>1189</v>
      </c>
      <c r="K45" s="329"/>
      <c r="L45" s="329"/>
      <c r="M45" s="329"/>
      <c r="N45" s="329"/>
      <c r="O45" s="329"/>
      <c r="P45" s="329"/>
      <c r="Q45" s="329"/>
      <c r="R45" s="329"/>
      <c r="S45" s="329"/>
      <c r="T45" s="329"/>
      <c r="U45" s="329"/>
      <c r="V45" s="329"/>
      <c r="W45" s="329"/>
      <c r="X45" s="329"/>
      <c r="Y45" s="329"/>
      <c r="Z45" s="329"/>
      <c r="AA45" s="329"/>
      <c r="AB45" s="329"/>
      <c r="AC45" s="329"/>
      <c r="AD45" s="329"/>
      <c r="AE45" s="109" t="s">
        <v>1190</v>
      </c>
    </row>
    <row r="46" spans="2:31" ht="52.5">
      <c r="B46" s="105">
        <f t="shared" si="0"/>
        <v>42</v>
      </c>
      <c r="C46" s="110"/>
      <c r="D46" s="67"/>
      <c r="E46" s="107" t="s">
        <v>1110</v>
      </c>
      <c r="F46" s="108" t="s">
        <v>402</v>
      </c>
      <c r="G46" s="108" t="s">
        <v>1191</v>
      </c>
      <c r="H46" s="102" t="s">
        <v>584</v>
      </c>
      <c r="I46" s="71" t="s">
        <v>1192</v>
      </c>
      <c r="J46" s="102" t="s">
        <v>584</v>
      </c>
      <c r="K46" s="329"/>
      <c r="L46" s="329"/>
      <c r="M46" s="329"/>
      <c r="N46" s="329"/>
      <c r="O46" s="329"/>
      <c r="P46" s="329"/>
      <c r="Q46" s="329"/>
      <c r="R46" s="329"/>
      <c r="S46" s="329"/>
      <c r="T46" s="329"/>
      <c r="U46" s="329"/>
      <c r="V46" s="329"/>
      <c r="W46" s="329"/>
      <c r="X46" s="329"/>
      <c r="Y46" s="329"/>
      <c r="Z46" s="329"/>
      <c r="AA46" s="329"/>
      <c r="AB46" s="329"/>
      <c r="AC46" s="329"/>
      <c r="AD46" s="329"/>
      <c r="AE46" s="109" t="s">
        <v>1172</v>
      </c>
    </row>
    <row r="47" spans="2:31" ht="87.5">
      <c r="B47" s="105">
        <f t="shared" si="0"/>
        <v>43</v>
      </c>
      <c r="C47" s="110"/>
      <c r="D47" s="67"/>
      <c r="E47" s="107" t="s">
        <v>1113</v>
      </c>
      <c r="F47" s="108" t="s">
        <v>403</v>
      </c>
      <c r="G47" s="108" t="s">
        <v>1193</v>
      </c>
      <c r="H47" s="102" t="s">
        <v>584</v>
      </c>
      <c r="I47" s="71" t="s">
        <v>1194</v>
      </c>
      <c r="J47" s="102" t="s">
        <v>1116</v>
      </c>
      <c r="K47" s="329"/>
      <c r="L47" s="329"/>
      <c r="M47" s="329"/>
      <c r="N47" s="329"/>
      <c r="O47" s="329"/>
      <c r="P47" s="329"/>
      <c r="Q47" s="329"/>
      <c r="R47" s="329"/>
      <c r="S47" s="329"/>
      <c r="T47" s="329"/>
      <c r="U47" s="329"/>
      <c r="V47" s="329"/>
      <c r="W47" s="329"/>
      <c r="X47" s="329"/>
      <c r="Y47" s="329"/>
      <c r="Z47" s="329"/>
      <c r="AA47" s="329"/>
      <c r="AB47" s="329"/>
      <c r="AC47" s="329"/>
      <c r="AD47" s="329"/>
      <c r="AE47" s="109" t="s">
        <v>1172</v>
      </c>
    </row>
    <row r="48" spans="2:31" ht="140">
      <c r="B48" s="105">
        <f t="shared" si="0"/>
        <v>44</v>
      </c>
      <c r="C48" s="110"/>
      <c r="D48" s="67"/>
      <c r="E48" s="107" t="s">
        <v>1117</v>
      </c>
      <c r="F48" s="108" t="s">
        <v>1096</v>
      </c>
      <c r="G48" s="108" t="s">
        <v>1195</v>
      </c>
      <c r="H48" s="102" t="s">
        <v>584</v>
      </c>
      <c r="I48" s="71" t="s">
        <v>1196</v>
      </c>
      <c r="J48" s="102" t="s">
        <v>584</v>
      </c>
      <c r="K48" s="329"/>
      <c r="L48" s="329"/>
      <c r="M48" s="329"/>
      <c r="N48" s="329"/>
      <c r="O48" s="329"/>
      <c r="P48" s="329"/>
      <c r="Q48" s="329"/>
      <c r="R48" s="329"/>
      <c r="S48" s="329"/>
      <c r="T48" s="329"/>
      <c r="U48" s="329"/>
      <c r="V48" s="329"/>
      <c r="W48" s="329"/>
      <c r="X48" s="329"/>
      <c r="Y48" s="329"/>
      <c r="Z48" s="329"/>
      <c r="AA48" s="329"/>
      <c r="AB48" s="329"/>
      <c r="AC48" s="329"/>
      <c r="AD48" s="329"/>
      <c r="AE48" s="131" t="s">
        <v>1197</v>
      </c>
    </row>
    <row r="49" spans="2:31" ht="70">
      <c r="B49" s="105">
        <f t="shared" si="0"/>
        <v>45</v>
      </c>
      <c r="C49" s="110"/>
      <c r="D49" s="73" t="s">
        <v>1198</v>
      </c>
      <c r="E49" s="107" t="s">
        <v>1080</v>
      </c>
      <c r="F49" s="108" t="s">
        <v>402</v>
      </c>
      <c r="G49" s="108" t="s">
        <v>1199</v>
      </c>
      <c r="H49" s="102" t="s">
        <v>584</v>
      </c>
      <c r="I49" s="71" t="s">
        <v>1200</v>
      </c>
      <c r="J49" s="102" t="s">
        <v>1084</v>
      </c>
      <c r="K49" s="329"/>
      <c r="L49" s="329"/>
      <c r="M49" s="329"/>
      <c r="N49" s="329"/>
      <c r="O49" s="329"/>
      <c r="P49" s="329"/>
      <c r="Q49" s="329"/>
      <c r="R49" s="329"/>
      <c r="S49" s="329"/>
      <c r="T49" s="329"/>
      <c r="U49" s="329"/>
      <c r="V49" s="329"/>
      <c r="W49" s="329"/>
      <c r="X49" s="329"/>
      <c r="Y49" s="329"/>
      <c r="Z49" s="329"/>
      <c r="AA49" s="329"/>
      <c r="AB49" s="329"/>
      <c r="AC49" s="329"/>
      <c r="AD49" s="329"/>
      <c r="AE49" s="109" t="s">
        <v>1201</v>
      </c>
    </row>
    <row r="50" spans="2:31" ht="70">
      <c r="B50" s="105">
        <f t="shared" si="0"/>
        <v>46</v>
      </c>
      <c r="C50" s="110"/>
      <c r="D50" s="67"/>
      <c r="E50" s="107" t="s">
        <v>1086</v>
      </c>
      <c r="F50" s="108" t="s">
        <v>1096</v>
      </c>
      <c r="G50" s="108" t="s">
        <v>1202</v>
      </c>
      <c r="H50" s="102" t="s">
        <v>584</v>
      </c>
      <c r="I50" s="71" t="s">
        <v>1203</v>
      </c>
      <c r="J50" s="104" t="s">
        <v>1126</v>
      </c>
      <c r="K50" s="329"/>
      <c r="L50" s="329"/>
      <c r="M50" s="329"/>
      <c r="N50" s="329"/>
      <c r="O50" s="329"/>
      <c r="P50" s="329"/>
      <c r="Q50" s="329"/>
      <c r="R50" s="329"/>
      <c r="S50" s="329"/>
      <c r="T50" s="329"/>
      <c r="U50" s="329"/>
      <c r="V50" s="329"/>
      <c r="W50" s="329"/>
      <c r="X50" s="329"/>
      <c r="Y50" s="329"/>
      <c r="Z50" s="329"/>
      <c r="AA50" s="329"/>
      <c r="AB50" s="329"/>
      <c r="AC50" s="329"/>
      <c r="AD50" s="329"/>
      <c r="AE50" s="109" t="s">
        <v>1201</v>
      </c>
    </row>
    <row r="51" spans="2:31" ht="70">
      <c r="B51" s="105">
        <f t="shared" si="0"/>
        <v>47</v>
      </c>
      <c r="C51" s="110"/>
      <c r="D51" s="67"/>
      <c r="E51" s="107" t="s">
        <v>1089</v>
      </c>
      <c r="F51" s="108" t="s">
        <v>402</v>
      </c>
      <c r="G51" s="108" t="s">
        <v>1204</v>
      </c>
      <c r="H51" s="102" t="s">
        <v>584</v>
      </c>
      <c r="I51" s="71" t="s">
        <v>1205</v>
      </c>
      <c r="J51" s="102" t="s">
        <v>1084</v>
      </c>
      <c r="K51" s="329"/>
      <c r="L51" s="329"/>
      <c r="M51" s="329"/>
      <c r="N51" s="329"/>
      <c r="O51" s="329"/>
      <c r="P51" s="329"/>
      <c r="Q51" s="329"/>
      <c r="R51" s="329"/>
      <c r="S51" s="329"/>
      <c r="T51" s="329"/>
      <c r="U51" s="329"/>
      <c r="V51" s="329"/>
      <c r="W51" s="329"/>
      <c r="X51" s="329"/>
      <c r="Y51" s="329"/>
      <c r="Z51" s="329"/>
      <c r="AA51" s="329"/>
      <c r="AB51" s="329"/>
      <c r="AC51" s="329"/>
      <c r="AD51" s="329"/>
      <c r="AE51" s="109" t="s">
        <v>1201</v>
      </c>
    </row>
    <row r="52" spans="2:31" ht="70">
      <c r="B52" s="105">
        <f t="shared" si="0"/>
        <v>48</v>
      </c>
      <c r="C52" s="110"/>
      <c r="D52" s="67"/>
      <c r="E52" s="107" t="s">
        <v>1092</v>
      </c>
      <c r="F52" s="108" t="s">
        <v>1096</v>
      </c>
      <c r="G52" s="108" t="s">
        <v>1206</v>
      </c>
      <c r="H52" s="102" t="s">
        <v>584</v>
      </c>
      <c r="I52" s="71" t="s">
        <v>1207</v>
      </c>
      <c r="J52" s="104" t="s">
        <v>1126</v>
      </c>
      <c r="K52" s="329"/>
      <c r="L52" s="329"/>
      <c r="M52" s="329"/>
      <c r="N52" s="329"/>
      <c r="O52" s="329"/>
      <c r="P52" s="329"/>
      <c r="Q52" s="329"/>
      <c r="R52" s="329"/>
      <c r="S52" s="329"/>
      <c r="T52" s="329"/>
      <c r="U52" s="329"/>
      <c r="V52" s="329"/>
      <c r="W52" s="329"/>
      <c r="X52" s="329"/>
      <c r="Y52" s="329"/>
      <c r="Z52" s="329"/>
      <c r="AA52" s="329"/>
      <c r="AB52" s="329"/>
      <c r="AC52" s="329"/>
      <c r="AD52" s="329"/>
      <c r="AE52" s="109" t="s">
        <v>1201</v>
      </c>
    </row>
    <row r="53" spans="2:31" ht="70">
      <c r="B53" s="105">
        <f t="shared" si="0"/>
        <v>49</v>
      </c>
      <c r="C53" s="110"/>
      <c r="D53" s="67"/>
      <c r="E53" s="111" t="s">
        <v>1095</v>
      </c>
      <c r="F53" s="108" t="s">
        <v>402</v>
      </c>
      <c r="G53" s="108" t="s">
        <v>1208</v>
      </c>
      <c r="H53" s="102" t="s">
        <v>584</v>
      </c>
      <c r="I53" s="71" t="s">
        <v>1209</v>
      </c>
      <c r="J53" s="102" t="s">
        <v>1084</v>
      </c>
      <c r="K53" s="329"/>
      <c r="L53" s="329"/>
      <c r="M53" s="329"/>
      <c r="N53" s="329"/>
      <c r="O53" s="329"/>
      <c r="P53" s="329"/>
      <c r="Q53" s="329"/>
      <c r="R53" s="329"/>
      <c r="S53" s="329"/>
      <c r="T53" s="329"/>
      <c r="U53" s="329"/>
      <c r="V53" s="329"/>
      <c r="W53" s="329"/>
      <c r="X53" s="329"/>
      <c r="Y53" s="329"/>
      <c r="Z53" s="329"/>
      <c r="AA53" s="329"/>
      <c r="AB53" s="329"/>
      <c r="AC53" s="329"/>
      <c r="AD53" s="329"/>
      <c r="AE53" s="109" t="s">
        <v>1201</v>
      </c>
    </row>
    <row r="54" spans="2:31" ht="70">
      <c r="B54" s="105">
        <f t="shared" si="0"/>
        <v>50</v>
      </c>
      <c r="C54" s="110"/>
      <c r="D54" s="67"/>
      <c r="E54" s="107" t="s">
        <v>1101</v>
      </c>
      <c r="F54" s="108" t="s">
        <v>1096</v>
      </c>
      <c r="G54" s="108" t="s">
        <v>1210</v>
      </c>
      <c r="H54" s="102" t="s">
        <v>584</v>
      </c>
      <c r="I54" s="71" t="s">
        <v>1211</v>
      </c>
      <c r="J54" s="104" t="s">
        <v>1099</v>
      </c>
      <c r="K54" s="329"/>
      <c r="L54" s="329"/>
      <c r="M54" s="329"/>
      <c r="N54" s="329"/>
      <c r="O54" s="329"/>
      <c r="P54" s="329"/>
      <c r="Q54" s="329"/>
      <c r="R54" s="329"/>
      <c r="S54" s="329"/>
      <c r="T54" s="329"/>
      <c r="U54" s="329"/>
      <c r="V54" s="329"/>
      <c r="W54" s="329"/>
      <c r="X54" s="329"/>
      <c r="Y54" s="329"/>
      <c r="Z54" s="329"/>
      <c r="AA54" s="329"/>
      <c r="AB54" s="329"/>
      <c r="AC54" s="329"/>
      <c r="AD54" s="329"/>
      <c r="AE54" s="109" t="s">
        <v>1201</v>
      </c>
    </row>
    <row r="55" spans="2:31" ht="245">
      <c r="B55" s="112">
        <f t="shared" si="0"/>
        <v>51</v>
      </c>
      <c r="C55" s="115"/>
      <c r="D55" s="115"/>
      <c r="E55" s="115" t="s">
        <v>1104</v>
      </c>
      <c r="F55" s="108" t="s">
        <v>402</v>
      </c>
      <c r="G55" s="116" t="s">
        <v>1212</v>
      </c>
      <c r="H55" s="102" t="s">
        <v>584</v>
      </c>
      <c r="I55" s="71" t="s">
        <v>1213</v>
      </c>
      <c r="J55" s="115" t="s">
        <v>1084</v>
      </c>
      <c r="K55" s="329"/>
      <c r="L55" s="329"/>
      <c r="M55" s="329"/>
      <c r="N55" s="329"/>
      <c r="O55" s="329"/>
      <c r="P55" s="329"/>
      <c r="Q55" s="329"/>
      <c r="R55" s="329"/>
      <c r="S55" s="329"/>
      <c r="T55" s="329"/>
      <c r="U55" s="329"/>
      <c r="V55" s="329"/>
      <c r="W55" s="329"/>
      <c r="X55" s="329"/>
      <c r="Y55" s="329"/>
      <c r="Z55" s="329"/>
      <c r="AA55" s="329"/>
      <c r="AB55" s="329"/>
      <c r="AC55" s="329"/>
      <c r="AD55" s="329"/>
      <c r="AE55" s="109" t="s">
        <v>1186</v>
      </c>
    </row>
    <row r="56" spans="2:31" ht="70">
      <c r="B56" s="105">
        <f t="shared" si="0"/>
        <v>52</v>
      </c>
      <c r="C56" s="110"/>
      <c r="D56" s="67"/>
      <c r="E56" s="107" t="s">
        <v>1107</v>
      </c>
      <c r="F56" s="108" t="s">
        <v>402</v>
      </c>
      <c r="G56" s="108" t="s">
        <v>1214</v>
      </c>
      <c r="H56" s="102" t="s">
        <v>584</v>
      </c>
      <c r="I56" s="71" t="s">
        <v>1215</v>
      </c>
      <c r="J56" s="104" t="s">
        <v>584</v>
      </c>
      <c r="K56" s="329"/>
      <c r="L56" s="329"/>
      <c r="M56" s="329"/>
      <c r="N56" s="329"/>
      <c r="O56" s="329"/>
      <c r="P56" s="329"/>
      <c r="Q56" s="329"/>
      <c r="R56" s="329"/>
      <c r="S56" s="329"/>
      <c r="T56" s="329"/>
      <c r="U56" s="329"/>
      <c r="V56" s="329"/>
      <c r="W56" s="329"/>
      <c r="X56" s="329"/>
      <c r="Y56" s="329"/>
      <c r="Z56" s="329"/>
      <c r="AA56" s="329"/>
      <c r="AB56" s="329"/>
      <c r="AC56" s="329"/>
      <c r="AD56" s="329"/>
      <c r="AE56" s="109" t="s">
        <v>1216</v>
      </c>
    </row>
    <row r="57" spans="2:31" ht="70">
      <c r="B57" s="105">
        <f t="shared" si="0"/>
        <v>53</v>
      </c>
      <c r="C57" s="67"/>
      <c r="D57" s="67"/>
      <c r="E57" s="107" t="s">
        <v>1110</v>
      </c>
      <c r="F57" s="108" t="s">
        <v>402</v>
      </c>
      <c r="G57" s="108" t="s">
        <v>1217</v>
      </c>
      <c r="H57" s="102" t="s">
        <v>584</v>
      </c>
      <c r="I57" s="71" t="s">
        <v>1218</v>
      </c>
      <c r="J57" s="104" t="s">
        <v>584</v>
      </c>
      <c r="K57" s="329"/>
      <c r="L57" s="329"/>
      <c r="M57" s="329"/>
      <c r="N57" s="329"/>
      <c r="O57" s="329"/>
      <c r="P57" s="329"/>
      <c r="Q57" s="329"/>
      <c r="R57" s="329"/>
      <c r="S57" s="329"/>
      <c r="T57" s="329"/>
      <c r="U57" s="329"/>
      <c r="V57" s="329"/>
      <c r="W57" s="329"/>
      <c r="X57" s="329"/>
      <c r="Y57" s="329"/>
      <c r="Z57" s="329"/>
      <c r="AA57" s="329"/>
      <c r="AB57" s="329"/>
      <c r="AC57" s="329"/>
      <c r="AD57" s="329"/>
      <c r="AE57" s="109" t="s">
        <v>1216</v>
      </c>
    </row>
    <row r="58" spans="2:31" ht="87.5">
      <c r="B58" s="105">
        <f t="shared" si="0"/>
        <v>54</v>
      </c>
      <c r="C58" s="110"/>
      <c r="D58" s="67"/>
      <c r="E58" s="107" t="s">
        <v>1113</v>
      </c>
      <c r="F58" s="108" t="s">
        <v>1096</v>
      </c>
      <c r="G58" s="108" t="s">
        <v>1219</v>
      </c>
      <c r="H58" s="102" t="s">
        <v>584</v>
      </c>
      <c r="I58" s="71" t="s">
        <v>1220</v>
      </c>
      <c r="J58" s="102" t="s">
        <v>1116</v>
      </c>
      <c r="K58" s="329"/>
      <c r="L58" s="329"/>
      <c r="M58" s="329"/>
      <c r="N58" s="329"/>
      <c r="O58" s="329"/>
      <c r="P58" s="329"/>
      <c r="Q58" s="329"/>
      <c r="R58" s="329"/>
      <c r="S58" s="329"/>
      <c r="T58" s="329"/>
      <c r="U58" s="329"/>
      <c r="V58" s="329"/>
      <c r="W58" s="329"/>
      <c r="X58" s="329"/>
      <c r="Y58" s="329"/>
      <c r="Z58" s="329"/>
      <c r="AA58" s="329"/>
      <c r="AB58" s="329"/>
      <c r="AC58" s="329"/>
      <c r="AD58" s="329"/>
      <c r="AE58" s="109" t="s">
        <v>1216</v>
      </c>
    </row>
    <row r="59" spans="2:31" ht="70">
      <c r="B59" s="105">
        <f t="shared" si="0"/>
        <v>55</v>
      </c>
      <c r="C59" s="161"/>
      <c r="D59" s="75"/>
      <c r="E59" s="107" t="s">
        <v>1117</v>
      </c>
      <c r="F59" s="108" t="s">
        <v>1096</v>
      </c>
      <c r="G59" s="108" t="s">
        <v>1221</v>
      </c>
      <c r="H59" s="102" t="s">
        <v>584</v>
      </c>
      <c r="I59" s="71" t="s">
        <v>1222</v>
      </c>
      <c r="J59" s="102" t="s">
        <v>584</v>
      </c>
      <c r="K59" s="329"/>
      <c r="L59" s="329"/>
      <c r="M59" s="329"/>
      <c r="N59" s="329"/>
      <c r="O59" s="329"/>
      <c r="P59" s="329"/>
      <c r="Q59" s="329"/>
      <c r="R59" s="329"/>
      <c r="S59" s="329"/>
      <c r="T59" s="329"/>
      <c r="U59" s="329"/>
      <c r="V59" s="329"/>
      <c r="W59" s="329"/>
      <c r="X59" s="329"/>
      <c r="Y59" s="329"/>
      <c r="Z59" s="329"/>
      <c r="AA59" s="329"/>
      <c r="AB59" s="329"/>
      <c r="AC59" s="329"/>
      <c r="AD59" s="329"/>
      <c r="AE59" s="131" t="s">
        <v>1201</v>
      </c>
    </row>
  </sheetData>
  <autoFilter ref="B4:J4" xr:uid="{00000000-0001-0000-0B00-000000000000}"/>
  <mergeCells count="4">
    <mergeCell ref="K3:O3"/>
    <mergeCell ref="P3:T3"/>
    <mergeCell ref="U3:Y3"/>
    <mergeCell ref="Z3:AD3"/>
  </mergeCells>
  <phoneticPr fontId="3"/>
  <conditionalFormatting sqref="B5:B26">
    <cfRule type="expression" dxfId="109" priority="392" stopIfTrue="1">
      <formula>$K5="NT"</formula>
    </cfRule>
  </conditionalFormatting>
  <conditionalFormatting sqref="B58:B60">
    <cfRule type="expression" dxfId="108" priority="374" stopIfTrue="1">
      <formula>$K58="NT"</formula>
    </cfRule>
  </conditionalFormatting>
  <conditionalFormatting sqref="B5:E5 G5:J5 B6:J14">
    <cfRule type="expression" dxfId="107" priority="470" stopIfTrue="1">
      <formula>$K5="NT"</formula>
    </cfRule>
  </conditionalFormatting>
  <conditionalFormatting sqref="B15:I15">
    <cfRule type="expression" dxfId="106" priority="385" stopIfTrue="1">
      <formula>$K15="NT"</formula>
    </cfRule>
  </conditionalFormatting>
  <conditionalFormatting sqref="B25:I26">
    <cfRule type="expression" dxfId="105" priority="344" stopIfTrue="1">
      <formula>$K25="NT"</formula>
    </cfRule>
  </conditionalFormatting>
  <conditionalFormatting sqref="B36:I37">
    <cfRule type="expression" dxfId="104" priority="342" stopIfTrue="1">
      <formula>$K36="NT"</formula>
    </cfRule>
  </conditionalFormatting>
  <conditionalFormatting sqref="B58:I59">
    <cfRule type="expression" dxfId="103" priority="316" stopIfTrue="1">
      <formula>$K58="NT"</formula>
    </cfRule>
  </conditionalFormatting>
  <conditionalFormatting sqref="B47:J57">
    <cfRule type="expression" dxfId="102" priority="300" stopIfTrue="1">
      <formula>$K47="NT"</formula>
    </cfRule>
  </conditionalFormatting>
  <conditionalFormatting sqref="C44:C45">
    <cfRule type="expression" dxfId="101" priority="471" stopIfTrue="1">
      <formula>$K44="NT"</formula>
    </cfRule>
  </conditionalFormatting>
  <conditionalFormatting sqref="F17">
    <cfRule type="expression" dxfId="100" priority="336" stopIfTrue="1">
      <formula>$K17="NT"</formula>
    </cfRule>
  </conditionalFormatting>
  <conditionalFormatting sqref="F19">
    <cfRule type="expression" dxfId="99" priority="334" stopIfTrue="1">
      <formula>$K19="NT"</formula>
    </cfRule>
  </conditionalFormatting>
  <conditionalFormatting sqref="F23">
    <cfRule type="expression" dxfId="98" priority="332" stopIfTrue="1">
      <formula>$K23="NT"</formula>
    </cfRule>
  </conditionalFormatting>
  <conditionalFormatting sqref="F28">
    <cfRule type="expression" dxfId="97" priority="330" stopIfTrue="1">
      <formula>$K28="NT"</formula>
    </cfRule>
  </conditionalFormatting>
  <conditionalFormatting sqref="F30">
    <cfRule type="expression" dxfId="96" priority="328" stopIfTrue="1">
      <formula>$K30="NT"</formula>
    </cfRule>
  </conditionalFormatting>
  <conditionalFormatting sqref="F32">
    <cfRule type="expression" dxfId="95" priority="326" stopIfTrue="1">
      <formula>$K32="NT"</formula>
    </cfRule>
  </conditionalFormatting>
  <conditionalFormatting sqref="F34">
    <cfRule type="expression" dxfId="94" priority="324" stopIfTrue="1">
      <formula>$K34="NT"</formula>
    </cfRule>
  </conditionalFormatting>
  <conditionalFormatting sqref="F39">
    <cfRule type="expression" dxfId="93" priority="320" stopIfTrue="1">
      <formula>$K39="NT"</formula>
    </cfRule>
  </conditionalFormatting>
  <conditionalFormatting sqref="F41">
    <cfRule type="expression" dxfId="92" priority="318" stopIfTrue="1">
      <formula>$K41="NT"</formula>
    </cfRule>
  </conditionalFormatting>
  <conditionalFormatting sqref="F48">
    <cfRule type="expression" dxfId="91" priority="322" stopIfTrue="1">
      <formula>$K48="NT"</formula>
    </cfRule>
  </conditionalFormatting>
  <conditionalFormatting sqref="F50">
    <cfRule type="expression" dxfId="90" priority="310" stopIfTrue="1">
      <formula>$K50="NT"</formula>
    </cfRule>
  </conditionalFormatting>
  <conditionalFormatting sqref="F52">
    <cfRule type="expression" dxfId="89" priority="312" stopIfTrue="1">
      <formula>$K52="NT"</formula>
    </cfRule>
  </conditionalFormatting>
  <conditionalFormatting sqref="F54">
    <cfRule type="expression" dxfId="88" priority="314" stopIfTrue="1">
      <formula>$K54="NT"</formula>
    </cfRule>
  </conditionalFormatting>
  <conditionalFormatting sqref="I44:I45">
    <cfRule type="expression" dxfId="87" priority="473" stopIfTrue="1">
      <formula>$K44="NT"</formula>
    </cfRule>
  </conditionalFormatting>
  <conditionalFormatting sqref="J5:J37">
    <cfRule type="expression" dxfId="86" priority="354" stopIfTrue="1">
      <formula>$K5="NT"</formula>
    </cfRule>
  </conditionalFormatting>
  <conditionalFormatting sqref="J37:J46 B38:J46 C8:G9 B9:G9 B11:G11 B16:J24 D16:H54 B27:J35 D56:H59">
    <cfRule type="expression" dxfId="85" priority="514" stopIfTrue="1">
      <formula>$K8="NT"</formula>
    </cfRule>
  </conditionalFormatting>
  <conditionalFormatting sqref="J44">
    <cfRule type="expression" dxfId="84" priority="481" stopIfTrue="1">
      <formula>$T44="NT"</formula>
    </cfRule>
  </conditionalFormatting>
  <conditionalFormatting sqref="J54">
    <cfRule type="expression" dxfId="83" priority="393" stopIfTrue="1">
      <formula>$K54="NT"</formula>
    </cfRule>
  </conditionalFormatting>
  <conditionalFormatting sqref="J56:J59">
    <cfRule type="expression" dxfId="82" priority="346" stopIfTrue="1">
      <formula>$K56="NT"</formula>
    </cfRule>
  </conditionalFormatting>
  <conditionalFormatting sqref="K5">
    <cfRule type="expression" dxfId="81" priority="296" stopIfTrue="1">
      <formula>#REF!="NT"</formula>
    </cfRule>
  </conditionalFormatting>
  <conditionalFormatting sqref="K5:K59 L20:AD59">
    <cfRule type="cellIs" dxfId="80" priority="217" stopIfTrue="1" operator="equal">
      <formula>"NG"</formula>
    </cfRule>
  </conditionalFormatting>
  <conditionalFormatting sqref="K6:K59 L20:AD59">
    <cfRule type="expression" dxfId="79" priority="218" stopIfTrue="1">
      <formula>#REF!="NT"</formula>
    </cfRule>
  </conditionalFormatting>
  <conditionalFormatting sqref="P5:P19">
    <cfRule type="expression" dxfId="78" priority="58" stopIfTrue="1">
      <formula>#REF!="NT"</formula>
    </cfRule>
    <cfRule type="cellIs" dxfId="77" priority="57" stopIfTrue="1" operator="equal">
      <formula>"NG"</formula>
    </cfRule>
  </conditionalFormatting>
  <conditionalFormatting sqref="U5:U19">
    <cfRule type="expression" dxfId="76" priority="30" stopIfTrue="1">
      <formula>#REF!="NT"</formula>
    </cfRule>
    <cfRule type="cellIs" dxfId="75" priority="29" stopIfTrue="1" operator="equal">
      <formula>"NG"</formula>
    </cfRule>
  </conditionalFormatting>
  <conditionalFormatting sqref="Z5:Z19">
    <cfRule type="expression" dxfId="74" priority="2" stopIfTrue="1">
      <formula>#REF!="NT"</formula>
    </cfRule>
    <cfRule type="cellIs" dxfId="73" priority="1" stopIfTrue="1" operator="equal">
      <formula>"NG"</formula>
    </cfRule>
  </conditionalFormatting>
  <conditionalFormatting sqref="AE5:AE59">
    <cfRule type="expression" dxfId="72" priority="403" stopIfTrue="1">
      <formula>$K5="NT"</formula>
    </cfRule>
  </conditionalFormatting>
  <dataValidations count="2">
    <dataValidation type="list" allowBlank="1" showInputMessage="1" showErrorMessage="1" sqref="K5:K59 P5:P59 U5:U59 AA20:AD59 L20:O59 Q20:T59 V20:Y59 Z5:Z59" xr:uid="{00000000-0002-0000-0B00-000000000000}">
      <formula1>"OK,NG,NT,'-,'---"</formula1>
    </dataValidation>
    <dataValidation type="list" allowBlank="1" showInputMessage="1" showErrorMessage="1" sqref="F5:F59" xr:uid="{00000000-0002-0000-0B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E51"/>
  <sheetViews>
    <sheetView zoomScale="85" zoomScaleNormal="85" workbookViewId="0"/>
  </sheetViews>
  <sheetFormatPr defaultColWidth="2.36328125" defaultRowHeight="17.5"/>
  <cols>
    <col min="1" max="51" width="2.36328125" style="25" customWidth="1"/>
    <col min="52" max="52" width="17.08984375" style="25" customWidth="1"/>
    <col min="53" max="57" width="25.08984375" style="25" customWidth="1"/>
    <col min="58" max="16384" width="2.36328125" style="25"/>
  </cols>
  <sheetData>
    <row r="1" spans="1:57">
      <c r="A1" s="117"/>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row>
    <row r="2" spans="1:57" ht="23" thickBot="1">
      <c r="A2" s="117"/>
      <c r="B2" s="125" t="s">
        <v>1223</v>
      </c>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t="s">
        <v>1224</v>
      </c>
      <c r="BA2" s="117"/>
      <c r="BB2" s="117"/>
      <c r="BC2" s="117"/>
      <c r="BD2" s="117"/>
      <c r="BE2" s="117"/>
    </row>
    <row r="3" spans="1:57" ht="18" thickBot="1">
      <c r="A3" s="117"/>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8"/>
      <c r="BA3" s="118" t="s">
        <v>1079</v>
      </c>
      <c r="BB3" s="118" t="s">
        <v>1225</v>
      </c>
      <c r="BC3" s="118" t="s">
        <v>1226</v>
      </c>
      <c r="BD3" s="118" t="s">
        <v>1227</v>
      </c>
      <c r="BE3" s="118" t="s">
        <v>1228</v>
      </c>
    </row>
    <row r="4" spans="1:57" ht="18.5">
      <c r="A4" s="117"/>
      <c r="B4" s="117"/>
      <c r="C4" s="117"/>
      <c r="D4" s="117"/>
      <c r="E4" s="117"/>
      <c r="F4" s="117"/>
      <c r="G4" s="117"/>
      <c r="H4" s="117"/>
      <c r="I4" s="117"/>
      <c r="J4" s="117"/>
      <c r="K4" s="117"/>
      <c r="L4" s="117"/>
      <c r="M4" s="117"/>
      <c r="N4" s="117"/>
      <c r="O4" s="117"/>
      <c r="P4" s="117"/>
      <c r="Q4" s="117"/>
      <c r="R4" s="117"/>
      <c r="S4" s="117"/>
      <c r="T4" s="117"/>
      <c r="U4" s="176"/>
      <c r="V4" s="176"/>
      <c r="W4" s="176"/>
      <c r="X4" s="176"/>
      <c r="Y4" s="176"/>
      <c r="Z4" s="176"/>
      <c r="AA4" s="176"/>
      <c r="AB4" s="176"/>
      <c r="AC4" s="176"/>
      <c r="AD4" s="176"/>
      <c r="AE4" s="176"/>
      <c r="AF4" s="176"/>
      <c r="AG4" s="176"/>
      <c r="AH4" s="176"/>
      <c r="AI4" s="176"/>
      <c r="AJ4" s="176"/>
      <c r="AK4" s="176"/>
      <c r="AL4" s="176"/>
      <c r="AM4" s="117"/>
      <c r="AN4" s="117"/>
      <c r="AO4" s="117"/>
      <c r="AP4" s="117"/>
      <c r="AQ4" s="117"/>
      <c r="AR4" s="117"/>
      <c r="AS4" s="117"/>
      <c r="AT4" s="117"/>
      <c r="AU4" s="117"/>
      <c r="AV4" s="117"/>
      <c r="AW4" s="117"/>
      <c r="AX4" s="117"/>
      <c r="AY4" s="117"/>
      <c r="AZ4" s="119" t="s">
        <v>1229</v>
      </c>
      <c r="BA4" s="119" t="s">
        <v>45</v>
      </c>
      <c r="BB4" s="119" t="s">
        <v>45</v>
      </c>
      <c r="BC4" s="119" t="s">
        <v>45</v>
      </c>
      <c r="BD4" s="119" t="s">
        <v>45</v>
      </c>
      <c r="BE4" s="119" t="s">
        <v>45</v>
      </c>
    </row>
    <row r="5" spans="1:57" ht="18" thickBot="1">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20"/>
      <c r="BA5" s="120"/>
      <c r="BB5" s="120"/>
      <c r="BC5" s="120"/>
      <c r="BD5" s="120"/>
      <c r="BE5" s="120"/>
    </row>
    <row r="6" spans="1:57">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9" t="s">
        <v>1230</v>
      </c>
      <c r="BA6" s="119" t="s">
        <v>45</v>
      </c>
      <c r="BB6" s="119" t="s">
        <v>1231</v>
      </c>
      <c r="BC6" s="119" t="s">
        <v>1231</v>
      </c>
      <c r="BD6" s="119" t="s">
        <v>1231</v>
      </c>
      <c r="BE6" s="119" t="s">
        <v>1231</v>
      </c>
    </row>
    <row r="7" spans="1:57" ht="18" thickBot="1">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20"/>
      <c r="BA7" s="120"/>
      <c r="BB7" s="120"/>
      <c r="BC7" s="120"/>
      <c r="BD7" s="120"/>
      <c r="BE7" s="120"/>
    </row>
    <row r="8" spans="1:57">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9" t="s">
        <v>1232</v>
      </c>
      <c r="BA8" s="119" t="s">
        <v>45</v>
      </c>
      <c r="BB8" s="119" t="s">
        <v>45</v>
      </c>
      <c r="BC8" s="119" t="s">
        <v>45</v>
      </c>
      <c r="BD8" s="119" t="s">
        <v>45</v>
      </c>
      <c r="BE8" s="119" t="s">
        <v>45</v>
      </c>
    </row>
    <row r="9" spans="1:57" ht="18" thickBot="1">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20"/>
      <c r="BA9" s="120"/>
      <c r="BB9" s="120"/>
      <c r="BC9" s="120"/>
      <c r="BD9" s="120"/>
      <c r="BE9" s="120"/>
    </row>
    <row r="10" spans="1:57">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9" t="s">
        <v>1233</v>
      </c>
      <c r="BA10" s="119" t="s">
        <v>45</v>
      </c>
      <c r="BB10" s="119" t="s">
        <v>1231</v>
      </c>
      <c r="BC10" s="119" t="s">
        <v>1231</v>
      </c>
      <c r="BD10" s="119" t="s">
        <v>1231</v>
      </c>
      <c r="BE10" s="119" t="s">
        <v>1231</v>
      </c>
    </row>
    <row r="11" spans="1:57" ht="18" thickBot="1">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20"/>
      <c r="BA11" s="120" t="s">
        <v>1234</v>
      </c>
      <c r="BB11" s="120"/>
      <c r="BC11" s="120"/>
      <c r="BD11" s="120"/>
      <c r="BE11" s="120"/>
    </row>
    <row r="12" spans="1:57">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9" t="s">
        <v>1235</v>
      </c>
      <c r="BA12" s="119" t="s">
        <v>1231</v>
      </c>
      <c r="BB12" s="119" t="s">
        <v>45</v>
      </c>
      <c r="BC12" s="119" t="s">
        <v>45</v>
      </c>
      <c r="BD12" s="119" t="s">
        <v>45</v>
      </c>
      <c r="BE12" s="119" t="s">
        <v>45</v>
      </c>
    </row>
    <row r="13" spans="1:57" ht="18" thickBot="1">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20"/>
      <c r="BA13" s="120"/>
      <c r="BB13" s="120"/>
      <c r="BC13" s="120"/>
      <c r="BD13" s="120"/>
      <c r="BE13" s="120"/>
    </row>
    <row r="14" spans="1:57">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9" t="s">
        <v>1236</v>
      </c>
      <c r="BA14" s="119" t="s">
        <v>1231</v>
      </c>
      <c r="BB14" s="119" t="s">
        <v>45</v>
      </c>
      <c r="BC14" s="119" t="s">
        <v>1231</v>
      </c>
      <c r="BD14" s="119" t="s">
        <v>45</v>
      </c>
      <c r="BE14" s="119" t="s">
        <v>1231</v>
      </c>
    </row>
    <row r="15" spans="1:57" ht="18" thickBot="1">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20"/>
      <c r="BA15" s="120"/>
      <c r="BB15" s="120" t="s">
        <v>1237</v>
      </c>
      <c r="BC15" s="120"/>
      <c r="BD15" s="120" t="s">
        <v>1238</v>
      </c>
      <c r="BE15" s="120"/>
    </row>
    <row r="16" spans="1:57">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t="s">
        <v>1239</v>
      </c>
      <c r="BA16" s="119" t="s">
        <v>1231</v>
      </c>
      <c r="BB16" s="119" t="s">
        <v>45</v>
      </c>
      <c r="BC16" s="119" t="s">
        <v>45</v>
      </c>
      <c r="BD16" s="119" t="s">
        <v>1231</v>
      </c>
      <c r="BE16" s="119" t="s">
        <v>1231</v>
      </c>
    </row>
    <row r="17" spans="1:57" ht="18" thickBot="1">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20"/>
      <c r="BA17" s="120"/>
      <c r="BB17" s="120" t="s">
        <v>1240</v>
      </c>
      <c r="BC17" s="120" t="s">
        <v>1238</v>
      </c>
      <c r="BD17" s="120"/>
      <c r="BE17" s="120"/>
    </row>
    <row r="18" spans="1:57">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9" t="s">
        <v>1241</v>
      </c>
      <c r="BA18" s="119" t="s">
        <v>1231</v>
      </c>
      <c r="BB18" s="119" t="s">
        <v>1231</v>
      </c>
      <c r="BC18" s="119" t="s">
        <v>1231</v>
      </c>
      <c r="BD18" s="119" t="s">
        <v>1231</v>
      </c>
      <c r="BE18" s="119" t="s">
        <v>45</v>
      </c>
    </row>
    <row r="19" spans="1:57" ht="18" thickBot="1">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20"/>
      <c r="BA19" s="120"/>
      <c r="BB19" s="120"/>
      <c r="BC19" s="121"/>
      <c r="BD19" s="120" t="s">
        <v>1242</v>
      </c>
      <c r="BE19" s="120" t="s">
        <v>1240</v>
      </c>
    </row>
    <row r="20" spans="1:57">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9" t="s">
        <v>1243</v>
      </c>
      <c r="BA20" s="119" t="s">
        <v>1231</v>
      </c>
      <c r="BB20" s="119" t="s">
        <v>1231</v>
      </c>
      <c r="BC20" s="119" t="s">
        <v>1231</v>
      </c>
      <c r="BD20" s="119" t="s">
        <v>45</v>
      </c>
      <c r="BE20" s="119" t="s">
        <v>45</v>
      </c>
    </row>
    <row r="21" spans="1:57" ht="18" thickBot="1">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20"/>
      <c r="BA21" s="120"/>
      <c r="BB21" s="120"/>
      <c r="BC21" s="120"/>
      <c r="BD21" s="120" t="s">
        <v>1234</v>
      </c>
      <c r="BE21" s="120" t="s">
        <v>1237</v>
      </c>
    </row>
    <row r="22" spans="1:57">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59" t="s">
        <v>1244</v>
      </c>
      <c r="BA22" s="119" t="s">
        <v>45</v>
      </c>
      <c r="BB22" s="119" t="s">
        <v>45</v>
      </c>
      <c r="BC22" s="119" t="s">
        <v>45</v>
      </c>
      <c r="BD22" s="119" t="s">
        <v>1231</v>
      </c>
      <c r="BE22" s="119" t="s">
        <v>1231</v>
      </c>
    </row>
    <row r="23" spans="1:57" ht="18" thickBot="1">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59" t="s">
        <v>1245</v>
      </c>
      <c r="BA23" s="159"/>
      <c r="BB23" s="159"/>
      <c r="BC23" s="160"/>
      <c r="BD23" s="159"/>
      <c r="BE23" s="159"/>
    </row>
    <row r="24" spans="1:57">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9" t="s">
        <v>1246</v>
      </c>
      <c r="BA24" s="119" t="s">
        <v>45</v>
      </c>
      <c r="BB24" s="119" t="s">
        <v>45</v>
      </c>
      <c r="BC24" s="119" t="s">
        <v>45</v>
      </c>
      <c r="BD24" s="119" t="s">
        <v>1231</v>
      </c>
      <c r="BE24" s="119" t="s">
        <v>1231</v>
      </c>
    </row>
    <row r="25" spans="1:57" ht="18" thickBot="1">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20" t="s">
        <v>1247</v>
      </c>
      <c r="BA25" s="120"/>
      <c r="BB25" s="120"/>
      <c r="BC25" s="120"/>
      <c r="BD25" s="120"/>
      <c r="BE25" s="120"/>
    </row>
    <row r="26" spans="1:57" ht="18.5">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t="s">
        <v>1248</v>
      </c>
      <c r="BA26" s="176"/>
      <c r="BB26" s="176"/>
      <c r="BC26" s="117"/>
      <c r="BD26" s="117"/>
      <c r="BE26" s="117"/>
    </row>
    <row r="27" spans="1:57" ht="18">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77"/>
      <c r="BA27" s="177"/>
      <c r="BB27" s="177"/>
      <c r="BC27" s="117"/>
      <c r="BD27" s="117"/>
      <c r="BE27" s="117"/>
    </row>
    <row r="28" spans="1:57">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row>
    <row r="29" spans="1:57" ht="18" thickBot="1">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t="s">
        <v>1249</v>
      </c>
      <c r="BA29" s="117"/>
      <c r="BB29" s="117"/>
      <c r="BC29" s="117"/>
      <c r="BD29" s="117"/>
      <c r="BE29" s="117"/>
    </row>
    <row r="30" spans="1:57" ht="18" thickBot="1">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8"/>
      <c r="BA30" s="118" t="s">
        <v>1079</v>
      </c>
      <c r="BB30" s="118" t="s">
        <v>1225</v>
      </c>
      <c r="BC30" s="118" t="s">
        <v>1226</v>
      </c>
      <c r="BD30" s="118" t="s">
        <v>1227</v>
      </c>
      <c r="BE30" s="118" t="s">
        <v>1228</v>
      </c>
    </row>
    <row r="31" spans="1:57">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9" t="s">
        <v>1229</v>
      </c>
      <c r="BA31" s="119" t="s">
        <v>45</v>
      </c>
      <c r="BB31" s="119" t="s">
        <v>45</v>
      </c>
      <c r="BC31" s="119" t="s">
        <v>45</v>
      </c>
      <c r="BD31" s="119" t="s">
        <v>45</v>
      </c>
      <c r="BE31" s="119" t="s">
        <v>45</v>
      </c>
    </row>
    <row r="32" spans="1:57" ht="18" thickBot="1">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20"/>
      <c r="BA32" s="120"/>
      <c r="BB32" s="120"/>
      <c r="BC32" s="120"/>
      <c r="BD32" s="120"/>
      <c r="BE32" s="120"/>
    </row>
    <row r="33" spans="1:57">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9" t="s">
        <v>1230</v>
      </c>
      <c r="BA33" s="119" t="s">
        <v>45</v>
      </c>
      <c r="BB33" s="119" t="s">
        <v>1231</v>
      </c>
      <c r="BC33" s="119" t="s">
        <v>1231</v>
      </c>
      <c r="BD33" s="119" t="s">
        <v>1231</v>
      </c>
      <c r="BE33" s="119" t="s">
        <v>1231</v>
      </c>
    </row>
    <row r="34" spans="1:57" ht="18" thickBot="1">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20"/>
      <c r="BA34" s="120"/>
      <c r="BB34" s="120"/>
      <c r="BC34" s="120"/>
      <c r="BD34" s="120"/>
      <c r="BE34" s="120"/>
    </row>
    <row r="35" spans="1:57">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9" t="s">
        <v>1232</v>
      </c>
      <c r="BA35" s="119" t="s">
        <v>45</v>
      </c>
      <c r="BB35" s="119" t="s">
        <v>45</v>
      </c>
      <c r="BC35" s="119" t="s">
        <v>45</v>
      </c>
      <c r="BD35" s="119" t="s">
        <v>45</v>
      </c>
      <c r="BE35" s="119" t="s">
        <v>45</v>
      </c>
    </row>
    <row r="36" spans="1:57" ht="18" thickBot="1">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20"/>
      <c r="BA36" s="120"/>
      <c r="BB36" s="120"/>
      <c r="BC36" s="120"/>
      <c r="BD36" s="120"/>
      <c r="BE36" s="120"/>
    </row>
    <row r="37" spans="1:57">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9" t="s">
        <v>1233</v>
      </c>
      <c r="BA37" s="119" t="s">
        <v>45</v>
      </c>
      <c r="BB37" s="119" t="s">
        <v>1231</v>
      </c>
      <c r="BC37" s="119" t="s">
        <v>1231</v>
      </c>
      <c r="BD37" s="119" t="s">
        <v>1231</v>
      </c>
      <c r="BE37" s="119" t="s">
        <v>1231</v>
      </c>
    </row>
    <row r="38" spans="1:57" ht="18" thickBot="1">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20"/>
      <c r="BA38" s="120" t="s">
        <v>1234</v>
      </c>
      <c r="BB38" s="120"/>
      <c r="BC38" s="120"/>
      <c r="BD38" s="120"/>
      <c r="BE38" s="120"/>
    </row>
    <row r="39" spans="1:57">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9" t="s">
        <v>1235</v>
      </c>
      <c r="BA39" s="119" t="s">
        <v>1231</v>
      </c>
      <c r="BB39" s="119" t="s">
        <v>45</v>
      </c>
      <c r="BC39" s="119" t="s">
        <v>45</v>
      </c>
      <c r="BD39" s="119" t="s">
        <v>45</v>
      </c>
      <c r="BE39" s="119" t="s">
        <v>45</v>
      </c>
    </row>
    <row r="40" spans="1:57" ht="18" thickBot="1">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20"/>
      <c r="BA40" s="120"/>
      <c r="BB40" s="120"/>
      <c r="BC40" s="120"/>
      <c r="BD40" s="120"/>
      <c r="BE40" s="120"/>
    </row>
    <row r="41" spans="1:57">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9" t="s">
        <v>1236</v>
      </c>
      <c r="BA41" s="119" t="s">
        <v>1231</v>
      </c>
      <c r="BB41" s="119" t="s">
        <v>45</v>
      </c>
      <c r="BC41" s="119" t="s">
        <v>1231</v>
      </c>
      <c r="BD41" s="119" t="s">
        <v>45</v>
      </c>
      <c r="BE41" s="119" t="s">
        <v>1231</v>
      </c>
    </row>
    <row r="42" spans="1:57" ht="18" thickBot="1">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20"/>
      <c r="BA42" s="120"/>
      <c r="BB42" s="120" t="s">
        <v>1237</v>
      </c>
      <c r="BC42" s="120"/>
      <c r="BD42" s="120" t="s">
        <v>1238</v>
      </c>
      <c r="BE42" s="120"/>
    </row>
    <row r="43" spans="1:57">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9" t="s">
        <v>1239</v>
      </c>
      <c r="BA43" s="119" t="s">
        <v>1231</v>
      </c>
      <c r="BB43" s="119" t="s">
        <v>45</v>
      </c>
      <c r="BC43" s="119" t="s">
        <v>45</v>
      </c>
      <c r="BD43" s="122" t="s">
        <v>1250</v>
      </c>
      <c r="BE43" s="122" t="s">
        <v>1250</v>
      </c>
    </row>
    <row r="44" spans="1:57" ht="18" thickBot="1">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20"/>
      <c r="BA44" s="120"/>
      <c r="BB44" s="120" t="s">
        <v>1240</v>
      </c>
      <c r="BC44" s="120" t="s">
        <v>1238</v>
      </c>
      <c r="BD44" s="123" t="s">
        <v>1251</v>
      </c>
      <c r="BE44" s="123" t="s">
        <v>1251</v>
      </c>
    </row>
    <row r="45" spans="1:57">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9" t="s">
        <v>1241</v>
      </c>
      <c r="BA45" s="119" t="s">
        <v>1231</v>
      </c>
      <c r="BB45" s="119" t="s">
        <v>1231</v>
      </c>
      <c r="BC45" s="119" t="s">
        <v>1231</v>
      </c>
      <c r="BD45" s="119" t="s">
        <v>1231</v>
      </c>
      <c r="BE45" s="119" t="s">
        <v>45</v>
      </c>
    </row>
    <row r="46" spans="1:57" ht="18" thickBot="1">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20"/>
      <c r="BA46" s="120"/>
      <c r="BB46" s="120"/>
      <c r="BC46" s="121"/>
      <c r="BD46" s="120" t="s">
        <v>1242</v>
      </c>
      <c r="BE46" s="120" t="s">
        <v>1240</v>
      </c>
    </row>
    <row r="47" spans="1:57">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9" t="s">
        <v>1243</v>
      </c>
      <c r="BA47" s="122" t="s">
        <v>1250</v>
      </c>
      <c r="BB47" s="122" t="s">
        <v>1250</v>
      </c>
      <c r="BC47" s="122" t="s">
        <v>1250</v>
      </c>
      <c r="BD47" s="119" t="s">
        <v>45</v>
      </c>
      <c r="BE47" s="119" t="s">
        <v>45</v>
      </c>
    </row>
    <row r="48" spans="1:57" ht="18" thickBot="1">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20"/>
      <c r="BA48" s="123" t="s">
        <v>1252</v>
      </c>
      <c r="BB48" s="123" t="s">
        <v>1252</v>
      </c>
      <c r="BC48" s="123" t="s">
        <v>1252</v>
      </c>
      <c r="BD48" s="120" t="s">
        <v>1234</v>
      </c>
      <c r="BE48" s="120" t="s">
        <v>1237</v>
      </c>
    </row>
    <row r="49" spans="1:57" ht="18">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51" t="s">
        <v>1253</v>
      </c>
      <c r="BA49" s="151"/>
      <c r="BB49" s="151"/>
      <c r="BC49" s="117"/>
      <c r="BD49" s="117"/>
      <c r="BE49" s="117"/>
    </row>
    <row r="51" spans="1:57">
      <c r="BD51" s="124" t="s">
        <v>1254</v>
      </c>
    </row>
  </sheetData>
  <phoneticPr fontId="3"/>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T91"/>
  <sheetViews>
    <sheetView topLeftCell="A28" zoomScale="70" zoomScaleNormal="70" workbookViewId="0">
      <selection activeCell="N17" sqref="N17"/>
    </sheetView>
  </sheetViews>
  <sheetFormatPr defaultColWidth="9" defaultRowHeight="17.5"/>
  <cols>
    <col min="1" max="1" width="2.90625" style="85" customWidth="1"/>
    <col min="2" max="2" width="5.7265625" style="85" customWidth="1"/>
    <col min="3" max="4" width="19.7265625" style="85" customWidth="1"/>
    <col min="5" max="6" width="9" style="85"/>
    <col min="7" max="7" width="26.36328125" style="85" customWidth="1"/>
    <col min="8" max="8" width="32.90625" style="85" bestFit="1" customWidth="1"/>
    <col min="9" max="9" width="7.26953125" style="85" bestFit="1" customWidth="1"/>
    <col min="10" max="10" width="6.26953125" style="85" bestFit="1" customWidth="1"/>
    <col min="11" max="11" width="10.26953125" style="85" customWidth="1"/>
    <col min="12" max="12" width="54.26953125" style="85" customWidth="1"/>
    <col min="13" max="13" width="18.90625" style="25" bestFit="1" customWidth="1"/>
    <col min="14" max="14" width="59.26953125" style="85" customWidth="1"/>
    <col min="15" max="15" width="9" style="85"/>
    <col min="16" max="16" width="28.90625" style="25" bestFit="1" customWidth="1"/>
    <col min="17" max="17" width="13.26953125" style="85" bestFit="1" customWidth="1"/>
    <col min="18" max="18" width="11" style="85" bestFit="1" customWidth="1"/>
    <col min="19" max="19" width="9" style="85"/>
    <col min="20" max="20" width="35.7265625" style="85" customWidth="1"/>
    <col min="21" max="16384" width="9" style="85"/>
  </cols>
  <sheetData>
    <row r="1" spans="2:20" ht="23.5" customHeight="1">
      <c r="B1" s="155" t="s">
        <v>1255</v>
      </c>
      <c r="C1" s="19"/>
    </row>
    <row r="2" spans="2:20" ht="17.5" customHeight="1">
      <c r="G2" s="149"/>
      <c r="H2" s="149"/>
      <c r="I2" s="149"/>
      <c r="J2" s="149"/>
      <c r="K2" s="149"/>
      <c r="L2" s="149"/>
    </row>
    <row r="3" spans="2:20" ht="33.75" customHeight="1">
      <c r="B3" s="87" t="s">
        <v>879</v>
      </c>
      <c r="C3" s="87" t="s">
        <v>880</v>
      </c>
      <c r="D3" s="87" t="s">
        <v>881</v>
      </c>
      <c r="E3" s="87" t="s">
        <v>563</v>
      </c>
      <c r="F3" s="87" t="s">
        <v>394</v>
      </c>
      <c r="G3" s="87" t="s">
        <v>882</v>
      </c>
      <c r="H3" s="87" t="s">
        <v>930</v>
      </c>
      <c r="I3" s="87" t="s">
        <v>1256</v>
      </c>
      <c r="J3" s="87" t="s">
        <v>1257</v>
      </c>
      <c r="K3" s="87" t="s">
        <v>1258</v>
      </c>
      <c r="L3" s="87" t="s">
        <v>565</v>
      </c>
      <c r="M3" s="52" t="s">
        <v>566</v>
      </c>
      <c r="N3" s="52" t="s">
        <v>567</v>
      </c>
      <c r="O3" s="88" t="s">
        <v>568</v>
      </c>
      <c r="P3" s="52" t="s">
        <v>569</v>
      </c>
      <c r="Q3" s="88" t="s">
        <v>570</v>
      </c>
      <c r="R3" s="88" t="s">
        <v>54</v>
      </c>
      <c r="S3" s="88" t="s">
        <v>571</v>
      </c>
      <c r="T3" s="88" t="s">
        <v>572</v>
      </c>
    </row>
    <row r="4" spans="2:20" ht="70">
      <c r="B4" s="89">
        <f>ROW()-3</f>
        <v>1</v>
      </c>
      <c r="C4" s="244" t="s">
        <v>1259</v>
      </c>
      <c r="D4" s="245" t="s">
        <v>930</v>
      </c>
      <c r="E4" s="245" t="s">
        <v>575</v>
      </c>
      <c r="F4" s="114" t="s">
        <v>402</v>
      </c>
      <c r="G4" s="90" t="s">
        <v>1260</v>
      </c>
      <c r="H4" s="89" t="s">
        <v>1261</v>
      </c>
      <c r="I4" s="89">
        <v>1920</v>
      </c>
      <c r="J4" s="89">
        <v>1080</v>
      </c>
      <c r="K4" s="89">
        <v>1</v>
      </c>
      <c r="L4" s="90" t="s">
        <v>1262</v>
      </c>
      <c r="M4" s="56" t="str">
        <f>CONCATENATE("tt param1 case ", TEXT(ROW()-3,0))</f>
        <v>tt param1 case 1</v>
      </c>
      <c r="N4" s="90" t="s">
        <v>1263</v>
      </c>
      <c r="O4" s="58"/>
      <c r="P4" s="57"/>
      <c r="Q4" s="59"/>
      <c r="R4" s="60"/>
      <c r="S4" s="60"/>
      <c r="T4" s="89"/>
    </row>
    <row r="5" spans="2:20">
      <c r="B5" s="91">
        <f t="shared" ref="B5:B68" si="0">ROW()-3</f>
        <v>2</v>
      </c>
      <c r="C5" s="178"/>
      <c r="D5" s="178"/>
      <c r="E5" s="178"/>
      <c r="F5" s="114" t="s">
        <v>402</v>
      </c>
      <c r="G5" s="91" t="s">
        <v>1264</v>
      </c>
      <c r="H5" s="91" t="s">
        <v>1265</v>
      </c>
      <c r="I5" s="91" t="s">
        <v>584</v>
      </c>
      <c r="J5" s="91" t="s">
        <v>584</v>
      </c>
      <c r="K5" s="91">
        <v>1</v>
      </c>
      <c r="L5" s="92" t="s">
        <v>584</v>
      </c>
      <c r="M5" s="65" t="str">
        <f t="shared" ref="M5:M68" si="1">CONCATENATE("tt param1 case ", TEXT(ROW()-3,0))</f>
        <v>tt param1 case 2</v>
      </c>
      <c r="N5" s="91" t="s">
        <v>584</v>
      </c>
      <c r="O5" s="58"/>
      <c r="P5" s="57"/>
      <c r="Q5" s="59"/>
      <c r="R5" s="60"/>
      <c r="S5" s="60"/>
      <c r="T5" s="91"/>
    </row>
    <row r="6" spans="2:20">
      <c r="B6" s="91">
        <f t="shared" si="0"/>
        <v>3</v>
      </c>
      <c r="C6" s="178"/>
      <c r="D6" s="178"/>
      <c r="E6" s="178"/>
      <c r="F6" s="114" t="s">
        <v>402</v>
      </c>
      <c r="G6" s="91" t="s">
        <v>1266</v>
      </c>
      <c r="H6" s="91" t="s">
        <v>1267</v>
      </c>
      <c r="I6" s="91" t="s">
        <v>584</v>
      </c>
      <c r="J6" s="91" t="s">
        <v>584</v>
      </c>
      <c r="K6" s="91">
        <v>1</v>
      </c>
      <c r="L6" s="92" t="s">
        <v>584</v>
      </c>
      <c r="M6" s="65" t="str">
        <f t="shared" si="1"/>
        <v>tt param1 case 3</v>
      </c>
      <c r="N6" s="91" t="s">
        <v>584</v>
      </c>
      <c r="O6" s="58"/>
      <c r="P6" s="57"/>
      <c r="Q6" s="59"/>
      <c r="R6" s="60"/>
      <c r="S6" s="60"/>
      <c r="T6" s="91"/>
    </row>
    <row r="7" spans="2:20">
      <c r="B7" s="91">
        <f t="shared" si="0"/>
        <v>4</v>
      </c>
      <c r="C7" s="178"/>
      <c r="D7" s="178"/>
      <c r="E7" s="178"/>
      <c r="F7" s="114" t="s">
        <v>402</v>
      </c>
      <c r="G7" s="91" t="s">
        <v>1268</v>
      </c>
      <c r="H7" s="91" t="s">
        <v>1269</v>
      </c>
      <c r="I7" s="91" t="s">
        <v>584</v>
      </c>
      <c r="J7" s="91" t="s">
        <v>584</v>
      </c>
      <c r="K7" s="91">
        <v>1</v>
      </c>
      <c r="L7" s="92" t="s">
        <v>584</v>
      </c>
      <c r="M7" s="65" t="str">
        <f t="shared" si="1"/>
        <v>tt param1 case 4</v>
      </c>
      <c r="N7" s="91" t="s">
        <v>584</v>
      </c>
      <c r="O7" s="58"/>
      <c r="P7" s="57"/>
      <c r="Q7" s="59"/>
      <c r="R7" s="60"/>
      <c r="S7" s="60"/>
      <c r="T7" s="91"/>
    </row>
    <row r="8" spans="2:20">
      <c r="B8" s="91">
        <f t="shared" si="0"/>
        <v>5</v>
      </c>
      <c r="C8" s="178"/>
      <c r="D8" s="178"/>
      <c r="E8" s="178"/>
      <c r="F8" s="114" t="s">
        <v>402</v>
      </c>
      <c r="G8" s="91" t="s">
        <v>1270</v>
      </c>
      <c r="H8" s="91" t="s">
        <v>1271</v>
      </c>
      <c r="I8" s="91" t="s">
        <v>584</v>
      </c>
      <c r="J8" s="91" t="s">
        <v>584</v>
      </c>
      <c r="K8" s="91">
        <v>1</v>
      </c>
      <c r="L8" s="92" t="s">
        <v>584</v>
      </c>
      <c r="M8" s="65" t="str">
        <f t="shared" si="1"/>
        <v>tt param1 case 5</v>
      </c>
      <c r="N8" s="91" t="s">
        <v>584</v>
      </c>
      <c r="O8" s="58"/>
      <c r="P8" s="57"/>
      <c r="Q8" s="59"/>
      <c r="R8" s="60"/>
      <c r="S8" s="60"/>
      <c r="T8" s="91"/>
    </row>
    <row r="9" spans="2:20">
      <c r="B9" s="91">
        <f t="shared" si="0"/>
        <v>6</v>
      </c>
      <c r="C9" s="178"/>
      <c r="D9" s="178"/>
      <c r="E9" s="178"/>
      <c r="F9" s="114" t="s">
        <v>402</v>
      </c>
      <c r="G9" s="91" t="s">
        <v>1272</v>
      </c>
      <c r="H9" s="91" t="s">
        <v>1273</v>
      </c>
      <c r="I9" s="91" t="s">
        <v>584</v>
      </c>
      <c r="J9" s="91" t="s">
        <v>584</v>
      </c>
      <c r="K9" s="91">
        <v>1</v>
      </c>
      <c r="L9" s="92" t="s">
        <v>584</v>
      </c>
      <c r="M9" s="65" t="str">
        <f t="shared" si="1"/>
        <v>tt param1 case 6</v>
      </c>
      <c r="N9" s="91" t="s">
        <v>584</v>
      </c>
      <c r="O9" s="58"/>
      <c r="P9" s="57"/>
      <c r="Q9" s="59"/>
      <c r="R9" s="60"/>
      <c r="S9" s="60"/>
      <c r="T9" s="91"/>
    </row>
    <row r="10" spans="2:20">
      <c r="B10" s="91">
        <f t="shared" si="0"/>
        <v>7</v>
      </c>
      <c r="C10" s="178"/>
      <c r="D10" s="178"/>
      <c r="E10" s="178"/>
      <c r="F10" s="114" t="s">
        <v>402</v>
      </c>
      <c r="G10" s="91" t="s">
        <v>1274</v>
      </c>
      <c r="H10" s="91" t="s">
        <v>1275</v>
      </c>
      <c r="I10" s="91" t="s">
        <v>584</v>
      </c>
      <c r="J10" s="91" t="s">
        <v>584</v>
      </c>
      <c r="K10" s="91">
        <v>1</v>
      </c>
      <c r="L10" s="92" t="s">
        <v>584</v>
      </c>
      <c r="M10" s="65" t="str">
        <f t="shared" si="1"/>
        <v>tt param1 case 7</v>
      </c>
      <c r="N10" s="91" t="s">
        <v>584</v>
      </c>
      <c r="O10" s="58"/>
      <c r="P10" s="57"/>
      <c r="Q10" s="59"/>
      <c r="R10" s="60"/>
      <c r="S10" s="60"/>
      <c r="T10" s="91"/>
    </row>
    <row r="11" spans="2:20">
      <c r="B11" s="91">
        <f t="shared" si="0"/>
        <v>8</v>
      </c>
      <c r="C11" s="178"/>
      <c r="D11" s="178"/>
      <c r="E11" s="178"/>
      <c r="F11" s="114" t="s">
        <v>402</v>
      </c>
      <c r="G11" s="91" t="s">
        <v>1276</v>
      </c>
      <c r="H11" s="91" t="s">
        <v>1277</v>
      </c>
      <c r="I11" s="91" t="s">
        <v>584</v>
      </c>
      <c r="J11" s="91" t="s">
        <v>584</v>
      </c>
      <c r="K11" s="91">
        <v>1</v>
      </c>
      <c r="L11" s="92" t="s">
        <v>584</v>
      </c>
      <c r="M11" s="65" t="str">
        <f t="shared" si="1"/>
        <v>tt param1 case 8</v>
      </c>
      <c r="N11" s="91" t="s">
        <v>584</v>
      </c>
      <c r="O11" s="58"/>
      <c r="P11" s="57"/>
      <c r="Q11" s="59"/>
      <c r="R11" s="60"/>
      <c r="S11" s="60"/>
      <c r="T11" s="91"/>
    </row>
    <row r="12" spans="2:20">
      <c r="B12" s="91">
        <f t="shared" si="0"/>
        <v>9</v>
      </c>
      <c r="C12" s="178"/>
      <c r="D12" s="178"/>
      <c r="E12" s="178"/>
      <c r="F12" s="114" t="s">
        <v>402</v>
      </c>
      <c r="G12" s="91" t="s">
        <v>1278</v>
      </c>
      <c r="H12" s="91" t="s">
        <v>1279</v>
      </c>
      <c r="I12" s="91" t="s">
        <v>584</v>
      </c>
      <c r="J12" s="91" t="s">
        <v>584</v>
      </c>
      <c r="K12" s="91">
        <v>1</v>
      </c>
      <c r="L12" s="92" t="s">
        <v>584</v>
      </c>
      <c r="M12" s="65" t="str">
        <f t="shared" si="1"/>
        <v>tt param1 case 9</v>
      </c>
      <c r="N12" s="91" t="s">
        <v>584</v>
      </c>
      <c r="O12" s="58"/>
      <c r="P12" s="57"/>
      <c r="Q12" s="59"/>
      <c r="R12" s="60"/>
      <c r="S12" s="60"/>
      <c r="T12" s="91"/>
    </row>
    <row r="13" spans="2:20" ht="35">
      <c r="B13" s="91">
        <f t="shared" si="0"/>
        <v>10</v>
      </c>
      <c r="C13" s="178"/>
      <c r="D13" s="178"/>
      <c r="E13" s="178"/>
      <c r="F13" s="114" t="s">
        <v>402</v>
      </c>
      <c r="G13" s="91" t="s">
        <v>1280</v>
      </c>
      <c r="H13" s="91" t="s">
        <v>1281</v>
      </c>
      <c r="I13" s="91" t="s">
        <v>584</v>
      </c>
      <c r="J13" s="91" t="s">
        <v>584</v>
      </c>
      <c r="K13" s="91">
        <v>1</v>
      </c>
      <c r="L13" s="92" t="s">
        <v>584</v>
      </c>
      <c r="M13" s="65" t="str">
        <f t="shared" si="1"/>
        <v>tt param1 case 10</v>
      </c>
      <c r="N13" s="91" t="s">
        <v>584</v>
      </c>
      <c r="O13" s="58"/>
      <c r="P13" s="57"/>
      <c r="Q13" s="59"/>
      <c r="R13" s="60"/>
      <c r="S13" s="60"/>
      <c r="T13" s="91"/>
    </row>
    <row r="14" spans="2:20" ht="35">
      <c r="B14" s="91">
        <f t="shared" si="0"/>
        <v>11</v>
      </c>
      <c r="C14" s="178"/>
      <c r="D14" s="178"/>
      <c r="E14" s="178"/>
      <c r="F14" s="114" t="s">
        <v>402</v>
      </c>
      <c r="G14" s="91" t="s">
        <v>1282</v>
      </c>
      <c r="H14" s="91" t="s">
        <v>1283</v>
      </c>
      <c r="I14" s="91" t="s">
        <v>584</v>
      </c>
      <c r="J14" s="91" t="s">
        <v>584</v>
      </c>
      <c r="K14" s="91">
        <v>1</v>
      </c>
      <c r="L14" s="92" t="s">
        <v>584</v>
      </c>
      <c r="M14" s="65" t="str">
        <f t="shared" si="1"/>
        <v>tt param1 case 11</v>
      </c>
      <c r="N14" s="91" t="s">
        <v>584</v>
      </c>
      <c r="O14" s="58"/>
      <c r="P14" s="57"/>
      <c r="Q14" s="59"/>
      <c r="R14" s="60"/>
      <c r="S14" s="60"/>
      <c r="T14" s="91"/>
    </row>
    <row r="15" spans="2:20" ht="35">
      <c r="B15" s="91">
        <f t="shared" si="0"/>
        <v>12</v>
      </c>
      <c r="C15" s="178"/>
      <c r="D15" s="178"/>
      <c r="E15" s="178"/>
      <c r="F15" s="114" t="s">
        <v>402</v>
      </c>
      <c r="G15" s="91" t="s">
        <v>1284</v>
      </c>
      <c r="H15" s="91" t="s">
        <v>1285</v>
      </c>
      <c r="I15" s="91" t="s">
        <v>584</v>
      </c>
      <c r="J15" s="91" t="s">
        <v>584</v>
      </c>
      <c r="K15" s="91">
        <v>1</v>
      </c>
      <c r="L15" s="92" t="s">
        <v>584</v>
      </c>
      <c r="M15" s="65" t="str">
        <f t="shared" si="1"/>
        <v>tt param1 case 12</v>
      </c>
      <c r="N15" s="91" t="s">
        <v>584</v>
      </c>
      <c r="O15" s="58"/>
      <c r="P15" s="57"/>
      <c r="Q15" s="59"/>
      <c r="R15" s="60"/>
      <c r="S15" s="60"/>
      <c r="T15" s="91"/>
    </row>
    <row r="16" spans="2:20" ht="35">
      <c r="B16" s="91">
        <f t="shared" si="0"/>
        <v>13</v>
      </c>
      <c r="C16" s="178"/>
      <c r="D16" s="178"/>
      <c r="E16" s="178"/>
      <c r="F16" s="114" t="s">
        <v>402</v>
      </c>
      <c r="G16" s="91" t="s">
        <v>1286</v>
      </c>
      <c r="H16" s="91" t="s">
        <v>1287</v>
      </c>
      <c r="I16" s="91" t="s">
        <v>584</v>
      </c>
      <c r="J16" s="91" t="s">
        <v>584</v>
      </c>
      <c r="K16" s="91">
        <v>1</v>
      </c>
      <c r="L16" s="92" t="s">
        <v>584</v>
      </c>
      <c r="M16" s="65" t="str">
        <f t="shared" si="1"/>
        <v>tt param1 case 13</v>
      </c>
      <c r="N16" s="91" t="s">
        <v>584</v>
      </c>
      <c r="O16" s="58"/>
      <c r="P16" s="57"/>
      <c r="Q16" s="59"/>
      <c r="R16" s="60"/>
      <c r="S16" s="60"/>
      <c r="T16" s="91"/>
    </row>
    <row r="17" spans="2:20" ht="35">
      <c r="B17" s="91">
        <f t="shared" si="0"/>
        <v>14</v>
      </c>
      <c r="C17" s="178"/>
      <c r="D17" s="178"/>
      <c r="E17" s="178"/>
      <c r="F17" s="114" t="s">
        <v>402</v>
      </c>
      <c r="G17" s="91" t="s">
        <v>1288</v>
      </c>
      <c r="H17" s="91" t="s">
        <v>1289</v>
      </c>
      <c r="I17" s="91" t="s">
        <v>584</v>
      </c>
      <c r="J17" s="91" t="s">
        <v>584</v>
      </c>
      <c r="K17" s="91">
        <v>1</v>
      </c>
      <c r="L17" s="92" t="s">
        <v>584</v>
      </c>
      <c r="M17" s="65" t="str">
        <f t="shared" si="1"/>
        <v>tt param1 case 14</v>
      </c>
      <c r="N17" s="91" t="s">
        <v>584</v>
      </c>
      <c r="O17" s="58"/>
      <c r="P17" s="57"/>
      <c r="Q17" s="59"/>
      <c r="R17" s="60"/>
      <c r="S17" s="60"/>
      <c r="T17" s="91"/>
    </row>
    <row r="18" spans="2:20" ht="35">
      <c r="B18" s="91">
        <f t="shared" si="0"/>
        <v>15</v>
      </c>
      <c r="C18" s="178"/>
      <c r="D18" s="178"/>
      <c r="E18" s="178"/>
      <c r="F18" s="114" t="s">
        <v>402</v>
      </c>
      <c r="G18" s="91" t="s">
        <v>1290</v>
      </c>
      <c r="H18" s="91" t="s">
        <v>1291</v>
      </c>
      <c r="I18" s="91" t="s">
        <v>584</v>
      </c>
      <c r="J18" s="91" t="s">
        <v>584</v>
      </c>
      <c r="K18" s="91">
        <v>1</v>
      </c>
      <c r="L18" s="92" t="s">
        <v>584</v>
      </c>
      <c r="M18" s="65" t="str">
        <f t="shared" si="1"/>
        <v>tt param1 case 15</v>
      </c>
      <c r="N18" s="91" t="s">
        <v>584</v>
      </c>
      <c r="O18" s="58"/>
      <c r="P18" s="57"/>
      <c r="Q18" s="59"/>
      <c r="R18" s="60"/>
      <c r="S18" s="60"/>
      <c r="T18" s="91"/>
    </row>
    <row r="19" spans="2:20" ht="35">
      <c r="B19" s="91">
        <f t="shared" si="0"/>
        <v>16</v>
      </c>
      <c r="C19" s="178"/>
      <c r="D19" s="178"/>
      <c r="E19" s="178"/>
      <c r="F19" s="114" t="s">
        <v>402</v>
      </c>
      <c r="G19" s="91" t="s">
        <v>1292</v>
      </c>
      <c r="H19" s="91" t="s">
        <v>1293</v>
      </c>
      <c r="I19" s="91" t="s">
        <v>584</v>
      </c>
      <c r="J19" s="91" t="s">
        <v>584</v>
      </c>
      <c r="K19" s="91">
        <v>1</v>
      </c>
      <c r="L19" s="92" t="s">
        <v>584</v>
      </c>
      <c r="M19" s="65" t="str">
        <f t="shared" si="1"/>
        <v>tt param1 case 16</v>
      </c>
      <c r="N19" s="91" t="s">
        <v>584</v>
      </c>
      <c r="O19" s="58"/>
      <c r="P19" s="57"/>
      <c r="Q19" s="59"/>
      <c r="R19" s="60"/>
      <c r="S19" s="60"/>
      <c r="T19" s="91"/>
    </row>
    <row r="20" spans="2:20" ht="35">
      <c r="B20" s="91">
        <f t="shared" si="0"/>
        <v>17</v>
      </c>
      <c r="C20" s="178"/>
      <c r="D20" s="178"/>
      <c r="E20" s="178"/>
      <c r="F20" s="114" t="s">
        <v>402</v>
      </c>
      <c r="G20" s="91" t="s">
        <v>1294</v>
      </c>
      <c r="H20" s="91" t="s">
        <v>1295</v>
      </c>
      <c r="I20" s="91" t="s">
        <v>584</v>
      </c>
      <c r="J20" s="91" t="s">
        <v>584</v>
      </c>
      <c r="K20" s="91">
        <v>2</v>
      </c>
      <c r="L20" s="92" t="s">
        <v>584</v>
      </c>
      <c r="M20" s="65" t="str">
        <f t="shared" si="1"/>
        <v>tt param1 case 17</v>
      </c>
      <c r="N20" s="91" t="s">
        <v>584</v>
      </c>
      <c r="O20" s="58"/>
      <c r="P20" s="57"/>
      <c r="Q20" s="59"/>
      <c r="R20" s="60"/>
      <c r="S20" s="60"/>
      <c r="T20" s="91"/>
    </row>
    <row r="21" spans="2:20" ht="35">
      <c r="B21" s="91">
        <f t="shared" si="0"/>
        <v>18</v>
      </c>
      <c r="C21" s="178"/>
      <c r="D21" s="178"/>
      <c r="E21" s="178"/>
      <c r="F21" s="114" t="s">
        <v>402</v>
      </c>
      <c r="G21" s="91" t="s">
        <v>1296</v>
      </c>
      <c r="H21" s="91" t="s">
        <v>1297</v>
      </c>
      <c r="I21" s="91" t="s">
        <v>584</v>
      </c>
      <c r="J21" s="91" t="s">
        <v>584</v>
      </c>
      <c r="K21" s="91">
        <v>2</v>
      </c>
      <c r="L21" s="92" t="s">
        <v>584</v>
      </c>
      <c r="M21" s="65" t="str">
        <f t="shared" si="1"/>
        <v>tt param1 case 18</v>
      </c>
      <c r="N21" s="91" t="s">
        <v>584</v>
      </c>
      <c r="O21" s="58"/>
      <c r="P21" s="57"/>
      <c r="Q21" s="59"/>
      <c r="R21" s="60"/>
      <c r="S21" s="60"/>
      <c r="T21" s="91"/>
    </row>
    <row r="22" spans="2:20" ht="35">
      <c r="B22" s="91">
        <f t="shared" si="0"/>
        <v>19</v>
      </c>
      <c r="C22" s="178"/>
      <c r="D22" s="178"/>
      <c r="E22" s="178"/>
      <c r="F22" s="114" t="s">
        <v>402</v>
      </c>
      <c r="G22" s="91" t="s">
        <v>1298</v>
      </c>
      <c r="H22" s="91" t="s">
        <v>1299</v>
      </c>
      <c r="I22" s="91" t="s">
        <v>584</v>
      </c>
      <c r="J22" s="91" t="s">
        <v>584</v>
      </c>
      <c r="K22" s="91">
        <v>2</v>
      </c>
      <c r="L22" s="92" t="s">
        <v>584</v>
      </c>
      <c r="M22" s="65" t="str">
        <f t="shared" si="1"/>
        <v>tt param1 case 19</v>
      </c>
      <c r="N22" s="91" t="s">
        <v>584</v>
      </c>
      <c r="O22" s="58"/>
      <c r="P22" s="57"/>
      <c r="Q22" s="59"/>
      <c r="R22" s="60"/>
      <c r="S22" s="60"/>
      <c r="T22" s="91"/>
    </row>
    <row r="23" spans="2:20" ht="35">
      <c r="B23" s="91">
        <f t="shared" si="0"/>
        <v>20</v>
      </c>
      <c r="C23" s="178"/>
      <c r="D23" s="178"/>
      <c r="E23" s="178"/>
      <c r="F23" s="114" t="s">
        <v>402</v>
      </c>
      <c r="G23" s="91" t="s">
        <v>1300</v>
      </c>
      <c r="H23" s="91" t="s">
        <v>1301</v>
      </c>
      <c r="I23" s="91" t="s">
        <v>584</v>
      </c>
      <c r="J23" s="91" t="s">
        <v>584</v>
      </c>
      <c r="K23" s="91">
        <v>2</v>
      </c>
      <c r="L23" s="92" t="s">
        <v>584</v>
      </c>
      <c r="M23" s="65" t="str">
        <f t="shared" si="1"/>
        <v>tt param1 case 20</v>
      </c>
      <c r="N23" s="91" t="s">
        <v>584</v>
      </c>
      <c r="O23" s="58"/>
      <c r="P23" s="57"/>
      <c r="Q23" s="59"/>
      <c r="R23" s="60"/>
      <c r="S23" s="60"/>
      <c r="T23" s="91"/>
    </row>
    <row r="24" spans="2:20" ht="35">
      <c r="B24" s="91">
        <f t="shared" si="0"/>
        <v>21</v>
      </c>
      <c r="C24" s="178"/>
      <c r="D24" s="178"/>
      <c r="E24" s="178"/>
      <c r="F24" s="114" t="s">
        <v>402</v>
      </c>
      <c r="G24" s="91" t="s">
        <v>1302</v>
      </c>
      <c r="H24" s="91" t="s">
        <v>1303</v>
      </c>
      <c r="I24" s="91" t="s">
        <v>584</v>
      </c>
      <c r="J24" s="91" t="s">
        <v>584</v>
      </c>
      <c r="K24" s="91">
        <v>3</v>
      </c>
      <c r="L24" s="92" t="s">
        <v>584</v>
      </c>
      <c r="M24" s="65" t="str">
        <f t="shared" si="1"/>
        <v>tt param1 case 21</v>
      </c>
      <c r="N24" s="91" t="s">
        <v>584</v>
      </c>
      <c r="O24" s="58"/>
      <c r="P24" s="57"/>
      <c r="Q24" s="59"/>
      <c r="R24" s="60"/>
      <c r="S24" s="60"/>
      <c r="T24" s="91"/>
    </row>
    <row r="25" spans="2:20" ht="35">
      <c r="B25" s="91">
        <f t="shared" si="0"/>
        <v>22</v>
      </c>
      <c r="C25" s="178"/>
      <c r="D25" s="178"/>
      <c r="E25" s="178"/>
      <c r="F25" s="114" t="s">
        <v>402</v>
      </c>
      <c r="G25" s="91" t="s">
        <v>1304</v>
      </c>
      <c r="H25" s="91" t="s">
        <v>1305</v>
      </c>
      <c r="I25" s="91" t="s">
        <v>584</v>
      </c>
      <c r="J25" s="91" t="s">
        <v>584</v>
      </c>
      <c r="K25" s="91">
        <v>3</v>
      </c>
      <c r="L25" s="92" t="s">
        <v>584</v>
      </c>
      <c r="M25" s="65" t="str">
        <f t="shared" si="1"/>
        <v>tt param1 case 22</v>
      </c>
      <c r="N25" s="91" t="s">
        <v>584</v>
      </c>
      <c r="O25" s="58"/>
      <c r="P25" s="57"/>
      <c r="Q25" s="59"/>
      <c r="R25" s="60"/>
      <c r="S25" s="60"/>
      <c r="T25" s="91"/>
    </row>
    <row r="26" spans="2:20" ht="35">
      <c r="B26" s="91">
        <f t="shared" si="0"/>
        <v>23</v>
      </c>
      <c r="C26" s="178"/>
      <c r="D26" s="178"/>
      <c r="E26" s="178"/>
      <c r="F26" s="114" t="s">
        <v>402</v>
      </c>
      <c r="G26" s="91" t="s">
        <v>1306</v>
      </c>
      <c r="H26" s="91" t="s">
        <v>1307</v>
      </c>
      <c r="I26" s="91" t="s">
        <v>584</v>
      </c>
      <c r="J26" s="91" t="s">
        <v>584</v>
      </c>
      <c r="K26" s="91">
        <v>3</v>
      </c>
      <c r="L26" s="92" t="s">
        <v>584</v>
      </c>
      <c r="M26" s="65" t="str">
        <f t="shared" si="1"/>
        <v>tt param1 case 23</v>
      </c>
      <c r="N26" s="91" t="s">
        <v>584</v>
      </c>
      <c r="O26" s="58"/>
      <c r="P26" s="57"/>
      <c r="Q26" s="59"/>
      <c r="R26" s="60"/>
      <c r="S26" s="60"/>
      <c r="T26" s="91"/>
    </row>
    <row r="27" spans="2:20" ht="35">
      <c r="B27" s="91">
        <f t="shared" si="0"/>
        <v>24</v>
      </c>
      <c r="C27" s="178"/>
      <c r="D27" s="178"/>
      <c r="E27" s="178"/>
      <c r="F27" s="114" t="s">
        <v>402</v>
      </c>
      <c r="G27" s="91" t="s">
        <v>1308</v>
      </c>
      <c r="H27" s="91" t="s">
        <v>1309</v>
      </c>
      <c r="I27" s="91" t="s">
        <v>584</v>
      </c>
      <c r="J27" s="91" t="s">
        <v>584</v>
      </c>
      <c r="K27" s="91">
        <v>3</v>
      </c>
      <c r="L27" s="92" t="s">
        <v>584</v>
      </c>
      <c r="M27" s="65" t="str">
        <f t="shared" si="1"/>
        <v>tt param1 case 24</v>
      </c>
      <c r="N27" s="91" t="s">
        <v>584</v>
      </c>
      <c r="O27" s="58"/>
      <c r="P27" s="57"/>
      <c r="Q27" s="59"/>
      <c r="R27" s="60"/>
      <c r="S27" s="60"/>
      <c r="T27" s="91"/>
    </row>
    <row r="28" spans="2:20" ht="35">
      <c r="B28" s="91">
        <f t="shared" si="0"/>
        <v>25</v>
      </c>
      <c r="C28" s="178"/>
      <c r="D28" s="178"/>
      <c r="E28" s="178"/>
      <c r="F28" s="114" t="s">
        <v>402</v>
      </c>
      <c r="G28" s="91" t="s">
        <v>1310</v>
      </c>
      <c r="H28" s="91" t="s">
        <v>1311</v>
      </c>
      <c r="I28" s="91" t="s">
        <v>584</v>
      </c>
      <c r="J28" s="91" t="s">
        <v>584</v>
      </c>
      <c r="K28" s="91">
        <v>3</v>
      </c>
      <c r="L28" s="92" t="s">
        <v>584</v>
      </c>
      <c r="M28" s="65" t="str">
        <f t="shared" si="1"/>
        <v>tt param1 case 25</v>
      </c>
      <c r="N28" s="91" t="s">
        <v>584</v>
      </c>
      <c r="O28" s="58"/>
      <c r="P28" s="57"/>
      <c r="Q28" s="59"/>
      <c r="R28" s="60"/>
      <c r="S28" s="60"/>
      <c r="T28" s="91"/>
    </row>
    <row r="29" spans="2:20" ht="35">
      <c r="B29" s="91">
        <f t="shared" si="0"/>
        <v>26</v>
      </c>
      <c r="C29" s="178"/>
      <c r="D29" s="178"/>
      <c r="E29" s="178"/>
      <c r="F29" s="114" t="s">
        <v>402</v>
      </c>
      <c r="G29" s="92" t="s">
        <v>1312</v>
      </c>
      <c r="H29" s="91" t="s">
        <v>1313</v>
      </c>
      <c r="I29" s="91" t="s">
        <v>584</v>
      </c>
      <c r="J29" s="91" t="s">
        <v>584</v>
      </c>
      <c r="K29" s="91">
        <v>3</v>
      </c>
      <c r="L29" s="92" t="s">
        <v>584</v>
      </c>
      <c r="M29" s="65" t="str">
        <f t="shared" si="1"/>
        <v>tt param1 case 26</v>
      </c>
      <c r="N29" s="91" t="s">
        <v>584</v>
      </c>
      <c r="O29" s="58"/>
      <c r="P29" s="57"/>
      <c r="Q29" s="59"/>
      <c r="R29" s="60"/>
      <c r="S29" s="60"/>
      <c r="T29" s="91"/>
    </row>
    <row r="30" spans="2:20" ht="105">
      <c r="B30" s="91">
        <f t="shared" si="0"/>
        <v>27</v>
      </c>
      <c r="C30" s="178"/>
      <c r="D30" s="178"/>
      <c r="E30" s="178"/>
      <c r="F30" s="114" t="s">
        <v>1096</v>
      </c>
      <c r="G30" s="92" t="s">
        <v>1314</v>
      </c>
      <c r="H30" s="91" t="s">
        <v>1315</v>
      </c>
      <c r="I30" s="91" t="s">
        <v>584</v>
      </c>
      <c r="J30" s="91" t="s">
        <v>584</v>
      </c>
      <c r="K30" s="91">
        <v>2</v>
      </c>
      <c r="L30" s="92" t="s">
        <v>584</v>
      </c>
      <c r="M30" s="65" t="str">
        <f t="shared" si="1"/>
        <v>tt param1 case 27</v>
      </c>
      <c r="N30" s="92" t="s">
        <v>1316</v>
      </c>
      <c r="O30" s="58"/>
      <c r="P30" s="57"/>
      <c r="Q30" s="59"/>
      <c r="R30" s="60"/>
      <c r="S30" s="60"/>
      <c r="T30" s="92" t="s">
        <v>1317</v>
      </c>
    </row>
    <row r="31" spans="2:20" ht="35">
      <c r="B31" s="91">
        <f t="shared" si="0"/>
        <v>28</v>
      </c>
      <c r="C31" s="178"/>
      <c r="D31" s="178"/>
      <c r="E31" s="178"/>
      <c r="F31" s="114" t="s">
        <v>404</v>
      </c>
      <c r="G31" s="92" t="s">
        <v>1318</v>
      </c>
      <c r="H31" s="91" t="s">
        <v>1319</v>
      </c>
      <c r="I31" s="91" t="s">
        <v>584</v>
      </c>
      <c r="J31" s="91" t="s">
        <v>584</v>
      </c>
      <c r="K31" s="91">
        <v>0</v>
      </c>
      <c r="L31" s="92" t="s">
        <v>584</v>
      </c>
      <c r="M31" s="65" t="str">
        <f t="shared" si="1"/>
        <v>tt param1 case 28</v>
      </c>
      <c r="N31" s="92" t="s">
        <v>584</v>
      </c>
      <c r="O31" s="58"/>
      <c r="P31" s="57"/>
      <c r="Q31" s="59"/>
      <c r="R31" s="60"/>
      <c r="S31" s="60"/>
      <c r="T31" s="92" t="s">
        <v>584</v>
      </c>
    </row>
    <row r="32" spans="2:20" ht="35">
      <c r="B32" s="91">
        <f t="shared" si="0"/>
        <v>29</v>
      </c>
      <c r="C32" s="178"/>
      <c r="D32" s="178"/>
      <c r="E32" s="178"/>
      <c r="F32" s="114" t="s">
        <v>404</v>
      </c>
      <c r="G32" s="92" t="s">
        <v>1320</v>
      </c>
      <c r="H32" s="91" t="s">
        <v>1321</v>
      </c>
      <c r="I32" s="91" t="s">
        <v>584</v>
      </c>
      <c r="J32" s="91" t="s">
        <v>584</v>
      </c>
      <c r="K32" s="91">
        <v>0</v>
      </c>
      <c r="L32" s="92" t="s">
        <v>584</v>
      </c>
      <c r="M32" s="65" t="str">
        <f t="shared" si="1"/>
        <v>tt param1 case 29</v>
      </c>
      <c r="N32" s="92" t="s">
        <v>584</v>
      </c>
      <c r="O32" s="58"/>
      <c r="P32" s="57"/>
      <c r="Q32" s="59"/>
      <c r="R32" s="60"/>
      <c r="S32" s="60"/>
      <c r="T32" s="92" t="s">
        <v>584</v>
      </c>
    </row>
    <row r="33" spans="2:20" ht="52.5">
      <c r="B33" s="91">
        <f t="shared" si="0"/>
        <v>30</v>
      </c>
      <c r="C33" s="178"/>
      <c r="D33" s="178"/>
      <c r="E33" s="179" t="s">
        <v>667</v>
      </c>
      <c r="F33" s="114" t="s">
        <v>402</v>
      </c>
      <c r="G33" s="91" t="s">
        <v>1322</v>
      </c>
      <c r="H33" s="91" t="s">
        <v>1323</v>
      </c>
      <c r="I33" s="91">
        <v>1920</v>
      </c>
      <c r="J33" s="91">
        <v>1080</v>
      </c>
      <c r="K33" s="91">
        <v>1</v>
      </c>
      <c r="L33" s="92" t="s">
        <v>584</v>
      </c>
      <c r="M33" s="65" t="str">
        <f t="shared" si="1"/>
        <v>tt param1 case 30</v>
      </c>
      <c r="N33" s="92" t="s">
        <v>1263</v>
      </c>
      <c r="O33" s="58"/>
      <c r="P33" s="57"/>
      <c r="Q33" s="59"/>
      <c r="R33" s="60"/>
      <c r="S33" s="60"/>
      <c r="T33" s="91"/>
    </row>
    <row r="34" spans="2:20" ht="35">
      <c r="B34" s="91">
        <f t="shared" si="0"/>
        <v>31</v>
      </c>
      <c r="C34" s="178"/>
      <c r="D34" s="178"/>
      <c r="E34" s="178"/>
      <c r="F34" s="114" t="s">
        <v>402</v>
      </c>
      <c r="G34" s="91" t="s">
        <v>1324</v>
      </c>
      <c r="H34" s="91" t="s">
        <v>1265</v>
      </c>
      <c r="I34" s="91" t="s">
        <v>584</v>
      </c>
      <c r="J34" s="91" t="s">
        <v>584</v>
      </c>
      <c r="K34" s="91">
        <v>1</v>
      </c>
      <c r="L34" s="92" t="s">
        <v>584</v>
      </c>
      <c r="M34" s="65" t="str">
        <f t="shared" si="1"/>
        <v>tt param1 case 31</v>
      </c>
      <c r="N34" s="91" t="s">
        <v>584</v>
      </c>
      <c r="O34" s="58"/>
      <c r="P34" s="57"/>
      <c r="Q34" s="59"/>
      <c r="R34" s="60"/>
      <c r="S34" s="60"/>
      <c r="T34" s="91"/>
    </row>
    <row r="35" spans="2:20" ht="35">
      <c r="B35" s="91">
        <f t="shared" si="0"/>
        <v>32</v>
      </c>
      <c r="C35" s="178"/>
      <c r="D35" s="178"/>
      <c r="E35" s="178"/>
      <c r="F35" s="114" t="s">
        <v>402</v>
      </c>
      <c r="G35" s="91" t="s">
        <v>1325</v>
      </c>
      <c r="H35" s="91" t="s">
        <v>1267</v>
      </c>
      <c r="I35" s="91" t="s">
        <v>584</v>
      </c>
      <c r="J35" s="91" t="s">
        <v>584</v>
      </c>
      <c r="K35" s="91">
        <v>1</v>
      </c>
      <c r="L35" s="92" t="s">
        <v>584</v>
      </c>
      <c r="M35" s="65" t="str">
        <f t="shared" si="1"/>
        <v>tt param1 case 32</v>
      </c>
      <c r="N35" s="91" t="s">
        <v>584</v>
      </c>
      <c r="O35" s="58"/>
      <c r="P35" s="57"/>
      <c r="Q35" s="59"/>
      <c r="R35" s="60"/>
      <c r="S35" s="60"/>
      <c r="T35" s="91"/>
    </row>
    <row r="36" spans="2:20" ht="35">
      <c r="B36" s="91">
        <f t="shared" si="0"/>
        <v>33</v>
      </c>
      <c r="C36" s="178"/>
      <c r="D36" s="178"/>
      <c r="E36" s="178"/>
      <c r="F36" s="114" t="s">
        <v>402</v>
      </c>
      <c r="G36" s="91" t="s">
        <v>1326</v>
      </c>
      <c r="H36" s="91" t="s">
        <v>1269</v>
      </c>
      <c r="I36" s="91" t="s">
        <v>584</v>
      </c>
      <c r="J36" s="91" t="s">
        <v>584</v>
      </c>
      <c r="K36" s="91">
        <v>1</v>
      </c>
      <c r="L36" s="92" t="s">
        <v>584</v>
      </c>
      <c r="M36" s="65" t="str">
        <f t="shared" si="1"/>
        <v>tt param1 case 33</v>
      </c>
      <c r="N36" s="91" t="s">
        <v>584</v>
      </c>
      <c r="O36" s="58"/>
      <c r="P36" s="57"/>
      <c r="Q36" s="59"/>
      <c r="R36" s="60"/>
      <c r="S36" s="60"/>
      <c r="T36" s="91"/>
    </row>
    <row r="37" spans="2:20" ht="35">
      <c r="B37" s="91">
        <f t="shared" si="0"/>
        <v>34</v>
      </c>
      <c r="C37" s="178"/>
      <c r="D37" s="178"/>
      <c r="E37" s="178"/>
      <c r="F37" s="114" t="s">
        <v>402</v>
      </c>
      <c r="G37" s="91" t="s">
        <v>1327</v>
      </c>
      <c r="H37" s="91" t="s">
        <v>1271</v>
      </c>
      <c r="I37" s="91" t="s">
        <v>584</v>
      </c>
      <c r="J37" s="91" t="s">
        <v>584</v>
      </c>
      <c r="K37" s="91">
        <v>1</v>
      </c>
      <c r="L37" s="92" t="s">
        <v>584</v>
      </c>
      <c r="M37" s="65" t="str">
        <f t="shared" si="1"/>
        <v>tt param1 case 34</v>
      </c>
      <c r="N37" s="91" t="s">
        <v>584</v>
      </c>
      <c r="O37" s="58"/>
      <c r="P37" s="57"/>
      <c r="Q37" s="59"/>
      <c r="R37" s="60"/>
      <c r="S37" s="60"/>
      <c r="T37" s="91"/>
    </row>
    <row r="38" spans="2:20" ht="35">
      <c r="B38" s="91">
        <f t="shared" si="0"/>
        <v>35</v>
      </c>
      <c r="C38" s="178"/>
      <c r="D38" s="178"/>
      <c r="E38" s="178"/>
      <c r="F38" s="114" t="s">
        <v>402</v>
      </c>
      <c r="G38" s="91" t="s">
        <v>1328</v>
      </c>
      <c r="H38" s="91" t="s">
        <v>1273</v>
      </c>
      <c r="I38" s="91" t="s">
        <v>584</v>
      </c>
      <c r="J38" s="91" t="s">
        <v>584</v>
      </c>
      <c r="K38" s="91">
        <v>1</v>
      </c>
      <c r="L38" s="92" t="s">
        <v>584</v>
      </c>
      <c r="M38" s="65" t="str">
        <f t="shared" si="1"/>
        <v>tt param1 case 35</v>
      </c>
      <c r="N38" s="91" t="s">
        <v>584</v>
      </c>
      <c r="O38" s="58"/>
      <c r="P38" s="57"/>
      <c r="Q38" s="59"/>
      <c r="R38" s="60"/>
      <c r="S38" s="60"/>
      <c r="T38" s="91"/>
    </row>
    <row r="39" spans="2:20" ht="35">
      <c r="B39" s="91">
        <f t="shared" si="0"/>
        <v>36</v>
      </c>
      <c r="C39" s="178"/>
      <c r="D39" s="178"/>
      <c r="E39" s="178"/>
      <c r="F39" s="114" t="s">
        <v>402</v>
      </c>
      <c r="G39" s="91" t="s">
        <v>1329</v>
      </c>
      <c r="H39" s="91" t="s">
        <v>1275</v>
      </c>
      <c r="I39" s="91" t="s">
        <v>584</v>
      </c>
      <c r="J39" s="91" t="s">
        <v>584</v>
      </c>
      <c r="K39" s="91">
        <v>1</v>
      </c>
      <c r="L39" s="92" t="s">
        <v>584</v>
      </c>
      <c r="M39" s="65" t="str">
        <f t="shared" si="1"/>
        <v>tt param1 case 36</v>
      </c>
      <c r="N39" s="91" t="s">
        <v>584</v>
      </c>
      <c r="O39" s="58"/>
      <c r="P39" s="57"/>
      <c r="Q39" s="59"/>
      <c r="R39" s="60"/>
      <c r="S39" s="60"/>
      <c r="T39" s="91"/>
    </row>
    <row r="40" spans="2:20" ht="35">
      <c r="B40" s="91">
        <f t="shared" si="0"/>
        <v>37</v>
      </c>
      <c r="C40" s="178"/>
      <c r="D40" s="178"/>
      <c r="E40" s="178"/>
      <c r="F40" s="114" t="s">
        <v>402</v>
      </c>
      <c r="G40" s="91" t="s">
        <v>1330</v>
      </c>
      <c r="H40" s="91" t="s">
        <v>1277</v>
      </c>
      <c r="I40" s="91" t="s">
        <v>584</v>
      </c>
      <c r="J40" s="91" t="s">
        <v>584</v>
      </c>
      <c r="K40" s="91">
        <v>1</v>
      </c>
      <c r="L40" s="92" t="s">
        <v>584</v>
      </c>
      <c r="M40" s="65" t="str">
        <f t="shared" si="1"/>
        <v>tt param1 case 37</v>
      </c>
      <c r="N40" s="91" t="s">
        <v>584</v>
      </c>
      <c r="O40" s="58"/>
      <c r="P40" s="57"/>
      <c r="Q40" s="59"/>
      <c r="R40" s="60"/>
      <c r="S40" s="60"/>
      <c r="T40" s="91"/>
    </row>
    <row r="41" spans="2:20" ht="35">
      <c r="B41" s="91">
        <f t="shared" si="0"/>
        <v>38</v>
      </c>
      <c r="C41" s="178"/>
      <c r="D41" s="178"/>
      <c r="E41" s="178"/>
      <c r="F41" s="114" t="s">
        <v>402</v>
      </c>
      <c r="G41" s="91" t="s">
        <v>1331</v>
      </c>
      <c r="H41" s="91" t="s">
        <v>1279</v>
      </c>
      <c r="I41" s="91" t="s">
        <v>584</v>
      </c>
      <c r="J41" s="91" t="s">
        <v>584</v>
      </c>
      <c r="K41" s="91">
        <v>1</v>
      </c>
      <c r="L41" s="92" t="s">
        <v>584</v>
      </c>
      <c r="M41" s="65" t="str">
        <f t="shared" si="1"/>
        <v>tt param1 case 38</v>
      </c>
      <c r="N41" s="91" t="s">
        <v>584</v>
      </c>
      <c r="O41" s="58"/>
      <c r="P41" s="57"/>
      <c r="Q41" s="59"/>
      <c r="R41" s="60"/>
      <c r="S41" s="60"/>
      <c r="T41" s="91"/>
    </row>
    <row r="42" spans="2:20" ht="35">
      <c r="B42" s="91">
        <f t="shared" si="0"/>
        <v>39</v>
      </c>
      <c r="C42" s="178"/>
      <c r="D42" s="178"/>
      <c r="E42" s="178"/>
      <c r="F42" s="114" t="s">
        <v>402</v>
      </c>
      <c r="G42" s="91" t="s">
        <v>1332</v>
      </c>
      <c r="H42" s="91" t="s">
        <v>1281</v>
      </c>
      <c r="I42" s="91" t="s">
        <v>584</v>
      </c>
      <c r="J42" s="91" t="s">
        <v>584</v>
      </c>
      <c r="K42" s="91">
        <v>1</v>
      </c>
      <c r="L42" s="92" t="s">
        <v>584</v>
      </c>
      <c r="M42" s="65" t="str">
        <f t="shared" si="1"/>
        <v>tt param1 case 39</v>
      </c>
      <c r="N42" s="91" t="s">
        <v>584</v>
      </c>
      <c r="O42" s="58"/>
      <c r="P42" s="57"/>
      <c r="Q42" s="59"/>
      <c r="R42" s="60"/>
      <c r="S42" s="60"/>
      <c r="T42" s="91"/>
    </row>
    <row r="43" spans="2:20" ht="35">
      <c r="B43" s="91">
        <f t="shared" si="0"/>
        <v>40</v>
      </c>
      <c r="C43" s="178"/>
      <c r="D43" s="178"/>
      <c r="E43" s="178"/>
      <c r="F43" s="114" t="s">
        <v>402</v>
      </c>
      <c r="G43" s="91" t="s">
        <v>1333</v>
      </c>
      <c r="H43" s="91" t="s">
        <v>1283</v>
      </c>
      <c r="I43" s="91" t="s">
        <v>584</v>
      </c>
      <c r="J43" s="91" t="s">
        <v>584</v>
      </c>
      <c r="K43" s="91">
        <v>1</v>
      </c>
      <c r="L43" s="92" t="s">
        <v>584</v>
      </c>
      <c r="M43" s="65" t="str">
        <f t="shared" si="1"/>
        <v>tt param1 case 40</v>
      </c>
      <c r="N43" s="91" t="s">
        <v>584</v>
      </c>
      <c r="O43" s="58"/>
      <c r="P43" s="57"/>
      <c r="Q43" s="59"/>
      <c r="R43" s="60"/>
      <c r="S43" s="60"/>
      <c r="T43" s="91"/>
    </row>
    <row r="44" spans="2:20" ht="35">
      <c r="B44" s="91">
        <f t="shared" si="0"/>
        <v>41</v>
      </c>
      <c r="C44" s="178"/>
      <c r="D44" s="178"/>
      <c r="E44" s="178"/>
      <c r="F44" s="114" t="s">
        <v>402</v>
      </c>
      <c r="G44" s="91" t="s">
        <v>1334</v>
      </c>
      <c r="H44" s="91" t="s">
        <v>1285</v>
      </c>
      <c r="I44" s="91" t="s">
        <v>584</v>
      </c>
      <c r="J44" s="91" t="s">
        <v>584</v>
      </c>
      <c r="K44" s="91">
        <v>1</v>
      </c>
      <c r="L44" s="92" t="s">
        <v>584</v>
      </c>
      <c r="M44" s="65" t="str">
        <f t="shared" si="1"/>
        <v>tt param1 case 41</v>
      </c>
      <c r="N44" s="91" t="s">
        <v>584</v>
      </c>
      <c r="O44" s="58"/>
      <c r="P44" s="57"/>
      <c r="Q44" s="59"/>
      <c r="R44" s="60"/>
      <c r="S44" s="60"/>
      <c r="T44" s="91"/>
    </row>
    <row r="45" spans="2:20" ht="35">
      <c r="B45" s="91">
        <f t="shared" si="0"/>
        <v>42</v>
      </c>
      <c r="C45" s="178"/>
      <c r="D45" s="178"/>
      <c r="E45" s="178"/>
      <c r="F45" s="114" t="s">
        <v>402</v>
      </c>
      <c r="G45" s="91" t="s">
        <v>1335</v>
      </c>
      <c r="H45" s="91" t="s">
        <v>1287</v>
      </c>
      <c r="I45" s="91" t="s">
        <v>584</v>
      </c>
      <c r="J45" s="91" t="s">
        <v>584</v>
      </c>
      <c r="K45" s="91">
        <v>1</v>
      </c>
      <c r="L45" s="92" t="s">
        <v>584</v>
      </c>
      <c r="M45" s="65" t="str">
        <f t="shared" si="1"/>
        <v>tt param1 case 42</v>
      </c>
      <c r="N45" s="91" t="s">
        <v>584</v>
      </c>
      <c r="O45" s="58"/>
      <c r="P45" s="57"/>
      <c r="Q45" s="59"/>
      <c r="R45" s="60"/>
      <c r="S45" s="60"/>
      <c r="T45" s="91"/>
    </row>
    <row r="46" spans="2:20" ht="35">
      <c r="B46" s="91">
        <f t="shared" si="0"/>
        <v>43</v>
      </c>
      <c r="C46" s="178"/>
      <c r="D46" s="178"/>
      <c r="E46" s="178"/>
      <c r="F46" s="114" t="s">
        <v>402</v>
      </c>
      <c r="G46" s="91" t="s">
        <v>1336</v>
      </c>
      <c r="H46" s="91" t="s">
        <v>1289</v>
      </c>
      <c r="I46" s="91" t="s">
        <v>584</v>
      </c>
      <c r="J46" s="91" t="s">
        <v>584</v>
      </c>
      <c r="K46" s="91">
        <v>1</v>
      </c>
      <c r="L46" s="92" t="s">
        <v>584</v>
      </c>
      <c r="M46" s="65" t="str">
        <f t="shared" si="1"/>
        <v>tt param1 case 43</v>
      </c>
      <c r="N46" s="91" t="s">
        <v>584</v>
      </c>
      <c r="O46" s="58"/>
      <c r="P46" s="57"/>
      <c r="Q46" s="59"/>
      <c r="R46" s="60"/>
      <c r="S46" s="60"/>
      <c r="T46" s="91"/>
    </row>
    <row r="47" spans="2:20" ht="35">
      <c r="B47" s="91">
        <f t="shared" si="0"/>
        <v>44</v>
      </c>
      <c r="C47" s="178"/>
      <c r="D47" s="178"/>
      <c r="E47" s="178"/>
      <c r="F47" s="114" t="s">
        <v>402</v>
      </c>
      <c r="G47" s="91" t="s">
        <v>1337</v>
      </c>
      <c r="H47" s="91" t="s">
        <v>1291</v>
      </c>
      <c r="I47" s="91" t="s">
        <v>584</v>
      </c>
      <c r="J47" s="91" t="s">
        <v>584</v>
      </c>
      <c r="K47" s="91">
        <v>1</v>
      </c>
      <c r="L47" s="92" t="s">
        <v>584</v>
      </c>
      <c r="M47" s="65" t="str">
        <f t="shared" si="1"/>
        <v>tt param1 case 44</v>
      </c>
      <c r="N47" s="91" t="s">
        <v>584</v>
      </c>
      <c r="O47" s="58"/>
      <c r="P47" s="57"/>
      <c r="Q47" s="59"/>
      <c r="R47" s="60"/>
      <c r="S47" s="60"/>
      <c r="T47" s="91"/>
    </row>
    <row r="48" spans="2:20" ht="35">
      <c r="B48" s="91">
        <f t="shared" si="0"/>
        <v>45</v>
      </c>
      <c r="C48" s="178"/>
      <c r="D48" s="178"/>
      <c r="E48" s="178"/>
      <c r="F48" s="114" t="s">
        <v>402</v>
      </c>
      <c r="G48" s="91" t="s">
        <v>1338</v>
      </c>
      <c r="H48" s="91" t="s">
        <v>1293</v>
      </c>
      <c r="I48" s="91" t="s">
        <v>584</v>
      </c>
      <c r="J48" s="91" t="s">
        <v>584</v>
      </c>
      <c r="K48" s="91">
        <v>1</v>
      </c>
      <c r="L48" s="92" t="s">
        <v>584</v>
      </c>
      <c r="M48" s="65" t="str">
        <f t="shared" si="1"/>
        <v>tt param1 case 45</v>
      </c>
      <c r="N48" s="91" t="s">
        <v>584</v>
      </c>
      <c r="O48" s="58"/>
      <c r="P48" s="57"/>
      <c r="Q48" s="59"/>
      <c r="R48" s="60"/>
      <c r="S48" s="60"/>
      <c r="T48" s="91"/>
    </row>
    <row r="49" spans="2:20" ht="35">
      <c r="B49" s="91">
        <f t="shared" si="0"/>
        <v>46</v>
      </c>
      <c r="C49" s="178"/>
      <c r="D49" s="178"/>
      <c r="E49" s="178"/>
      <c r="F49" s="114" t="s">
        <v>402</v>
      </c>
      <c r="G49" s="91" t="s">
        <v>1339</v>
      </c>
      <c r="H49" s="91" t="s">
        <v>1295</v>
      </c>
      <c r="I49" s="91" t="s">
        <v>584</v>
      </c>
      <c r="J49" s="91" t="s">
        <v>584</v>
      </c>
      <c r="K49" s="91">
        <v>2</v>
      </c>
      <c r="L49" s="92" t="s">
        <v>584</v>
      </c>
      <c r="M49" s="65" t="str">
        <f t="shared" si="1"/>
        <v>tt param1 case 46</v>
      </c>
      <c r="N49" s="91" t="s">
        <v>584</v>
      </c>
      <c r="O49" s="58"/>
      <c r="P49" s="57"/>
      <c r="Q49" s="59"/>
      <c r="R49" s="60"/>
      <c r="S49" s="60"/>
      <c r="T49" s="91"/>
    </row>
    <row r="50" spans="2:20" ht="35">
      <c r="B50" s="91">
        <f t="shared" si="0"/>
        <v>47</v>
      </c>
      <c r="C50" s="178"/>
      <c r="D50" s="178"/>
      <c r="E50" s="178"/>
      <c r="F50" s="114" t="s">
        <v>402</v>
      </c>
      <c r="G50" s="91" t="s">
        <v>1340</v>
      </c>
      <c r="H50" s="91" t="s">
        <v>1297</v>
      </c>
      <c r="I50" s="91" t="s">
        <v>584</v>
      </c>
      <c r="J50" s="91" t="s">
        <v>584</v>
      </c>
      <c r="K50" s="91">
        <v>2</v>
      </c>
      <c r="L50" s="92" t="s">
        <v>584</v>
      </c>
      <c r="M50" s="65" t="str">
        <f t="shared" si="1"/>
        <v>tt param1 case 47</v>
      </c>
      <c r="N50" s="91" t="s">
        <v>584</v>
      </c>
      <c r="O50" s="58"/>
      <c r="P50" s="57"/>
      <c r="Q50" s="59"/>
      <c r="R50" s="60"/>
      <c r="S50" s="60"/>
      <c r="T50" s="91"/>
    </row>
    <row r="51" spans="2:20" ht="35">
      <c r="B51" s="91">
        <f t="shared" si="0"/>
        <v>48</v>
      </c>
      <c r="C51" s="178"/>
      <c r="D51" s="178"/>
      <c r="E51" s="178"/>
      <c r="F51" s="114" t="s">
        <v>402</v>
      </c>
      <c r="G51" s="91" t="s">
        <v>1341</v>
      </c>
      <c r="H51" s="91" t="s">
        <v>1299</v>
      </c>
      <c r="I51" s="91" t="s">
        <v>584</v>
      </c>
      <c r="J51" s="91" t="s">
        <v>584</v>
      </c>
      <c r="K51" s="91">
        <v>2</v>
      </c>
      <c r="L51" s="92" t="s">
        <v>584</v>
      </c>
      <c r="M51" s="65" t="str">
        <f t="shared" si="1"/>
        <v>tt param1 case 48</v>
      </c>
      <c r="N51" s="91" t="s">
        <v>584</v>
      </c>
      <c r="O51" s="58"/>
      <c r="P51" s="57"/>
      <c r="Q51" s="59"/>
      <c r="R51" s="60"/>
      <c r="S51" s="60"/>
      <c r="T51" s="91"/>
    </row>
    <row r="52" spans="2:20" ht="35">
      <c r="B52" s="91">
        <f t="shared" si="0"/>
        <v>49</v>
      </c>
      <c r="C52" s="178"/>
      <c r="D52" s="178"/>
      <c r="E52" s="178"/>
      <c r="F52" s="114" t="s">
        <v>402</v>
      </c>
      <c r="G52" s="91" t="s">
        <v>1342</v>
      </c>
      <c r="H52" s="91" t="s">
        <v>1301</v>
      </c>
      <c r="I52" s="91" t="s">
        <v>584</v>
      </c>
      <c r="J52" s="91" t="s">
        <v>584</v>
      </c>
      <c r="K52" s="91">
        <v>2</v>
      </c>
      <c r="L52" s="92" t="s">
        <v>584</v>
      </c>
      <c r="M52" s="65" t="str">
        <f t="shared" si="1"/>
        <v>tt param1 case 49</v>
      </c>
      <c r="N52" s="91" t="s">
        <v>584</v>
      </c>
      <c r="O52" s="58"/>
      <c r="P52" s="57"/>
      <c r="Q52" s="59"/>
      <c r="R52" s="60"/>
      <c r="S52" s="60"/>
      <c r="T52" s="91"/>
    </row>
    <row r="53" spans="2:20" ht="35">
      <c r="B53" s="91">
        <f t="shared" si="0"/>
        <v>50</v>
      </c>
      <c r="C53" s="178"/>
      <c r="D53" s="178"/>
      <c r="E53" s="178"/>
      <c r="F53" s="114" t="s">
        <v>402</v>
      </c>
      <c r="G53" s="91" t="s">
        <v>1343</v>
      </c>
      <c r="H53" s="91" t="s">
        <v>1303</v>
      </c>
      <c r="I53" s="91" t="s">
        <v>584</v>
      </c>
      <c r="J53" s="91" t="s">
        <v>584</v>
      </c>
      <c r="K53" s="91">
        <v>3</v>
      </c>
      <c r="L53" s="92" t="s">
        <v>584</v>
      </c>
      <c r="M53" s="65" t="str">
        <f t="shared" si="1"/>
        <v>tt param1 case 50</v>
      </c>
      <c r="N53" s="91" t="s">
        <v>584</v>
      </c>
      <c r="O53" s="58"/>
      <c r="P53" s="57"/>
      <c r="Q53" s="59"/>
      <c r="R53" s="60"/>
      <c r="S53" s="60"/>
      <c r="T53" s="91"/>
    </row>
    <row r="54" spans="2:20" ht="35">
      <c r="B54" s="91">
        <f t="shared" si="0"/>
        <v>51</v>
      </c>
      <c r="C54" s="178"/>
      <c r="D54" s="178"/>
      <c r="E54" s="178"/>
      <c r="F54" s="114" t="s">
        <v>402</v>
      </c>
      <c r="G54" s="91" t="s">
        <v>1344</v>
      </c>
      <c r="H54" s="91" t="s">
        <v>1345</v>
      </c>
      <c r="I54" s="91" t="s">
        <v>584</v>
      </c>
      <c r="J54" s="91" t="s">
        <v>584</v>
      </c>
      <c r="K54" s="91">
        <v>3</v>
      </c>
      <c r="L54" s="92" t="s">
        <v>584</v>
      </c>
      <c r="M54" s="65" t="str">
        <f t="shared" si="1"/>
        <v>tt param1 case 51</v>
      </c>
      <c r="N54" s="91" t="s">
        <v>584</v>
      </c>
      <c r="O54" s="58"/>
      <c r="P54" s="57"/>
      <c r="Q54" s="59"/>
      <c r="R54" s="60"/>
      <c r="S54" s="60"/>
      <c r="T54" s="91"/>
    </row>
    <row r="55" spans="2:20" ht="35">
      <c r="B55" s="91">
        <f t="shared" si="0"/>
        <v>52</v>
      </c>
      <c r="C55" s="178"/>
      <c r="D55" s="178"/>
      <c r="E55" s="178"/>
      <c r="F55" s="114" t="s">
        <v>402</v>
      </c>
      <c r="G55" s="91" t="s">
        <v>1346</v>
      </c>
      <c r="H55" s="91" t="s">
        <v>1307</v>
      </c>
      <c r="I55" s="91" t="s">
        <v>584</v>
      </c>
      <c r="J55" s="91" t="s">
        <v>584</v>
      </c>
      <c r="K55" s="91">
        <v>3</v>
      </c>
      <c r="L55" s="92" t="s">
        <v>584</v>
      </c>
      <c r="M55" s="65" t="str">
        <f t="shared" si="1"/>
        <v>tt param1 case 52</v>
      </c>
      <c r="N55" s="91" t="s">
        <v>584</v>
      </c>
      <c r="O55" s="58"/>
      <c r="P55" s="57"/>
      <c r="Q55" s="59"/>
      <c r="R55" s="60"/>
      <c r="S55" s="60"/>
      <c r="T55" s="91"/>
    </row>
    <row r="56" spans="2:20" ht="35">
      <c r="B56" s="91">
        <f t="shared" si="0"/>
        <v>53</v>
      </c>
      <c r="C56" s="178"/>
      <c r="D56" s="178"/>
      <c r="E56" s="178"/>
      <c r="F56" s="114" t="s">
        <v>402</v>
      </c>
      <c r="G56" s="91" t="s">
        <v>1347</v>
      </c>
      <c r="H56" s="91" t="s">
        <v>1309</v>
      </c>
      <c r="I56" s="91" t="s">
        <v>584</v>
      </c>
      <c r="J56" s="91" t="s">
        <v>584</v>
      </c>
      <c r="K56" s="91">
        <v>3</v>
      </c>
      <c r="L56" s="92" t="s">
        <v>584</v>
      </c>
      <c r="M56" s="65" t="str">
        <f t="shared" si="1"/>
        <v>tt param1 case 53</v>
      </c>
      <c r="N56" s="91" t="s">
        <v>584</v>
      </c>
      <c r="O56" s="58"/>
      <c r="P56" s="57"/>
      <c r="Q56" s="59"/>
      <c r="R56" s="60"/>
      <c r="S56" s="60"/>
      <c r="T56" s="91"/>
    </row>
    <row r="57" spans="2:20" ht="35">
      <c r="B57" s="91">
        <f t="shared" si="0"/>
        <v>54</v>
      </c>
      <c r="C57" s="178"/>
      <c r="D57" s="178"/>
      <c r="E57" s="178"/>
      <c r="F57" s="114" t="s">
        <v>402</v>
      </c>
      <c r="G57" s="91" t="s">
        <v>1348</v>
      </c>
      <c r="H57" s="91" t="s">
        <v>1311</v>
      </c>
      <c r="I57" s="91" t="s">
        <v>584</v>
      </c>
      <c r="J57" s="91" t="s">
        <v>584</v>
      </c>
      <c r="K57" s="91">
        <v>3</v>
      </c>
      <c r="L57" s="92" t="s">
        <v>584</v>
      </c>
      <c r="M57" s="65" t="str">
        <f t="shared" si="1"/>
        <v>tt param1 case 54</v>
      </c>
      <c r="N57" s="91" t="s">
        <v>584</v>
      </c>
      <c r="O57" s="58"/>
      <c r="P57" s="57"/>
      <c r="Q57" s="59"/>
      <c r="R57" s="60"/>
      <c r="S57" s="60"/>
      <c r="T57" s="91"/>
    </row>
    <row r="58" spans="2:20" ht="35">
      <c r="B58" s="91">
        <f t="shared" si="0"/>
        <v>55</v>
      </c>
      <c r="C58" s="178"/>
      <c r="D58" s="178"/>
      <c r="E58" s="178"/>
      <c r="F58" s="114" t="s">
        <v>402</v>
      </c>
      <c r="G58" s="91" t="s">
        <v>1349</v>
      </c>
      <c r="H58" s="91" t="s">
        <v>1350</v>
      </c>
      <c r="I58" s="91" t="s">
        <v>584</v>
      </c>
      <c r="J58" s="91" t="s">
        <v>584</v>
      </c>
      <c r="K58" s="91">
        <v>3</v>
      </c>
      <c r="L58" s="92" t="s">
        <v>584</v>
      </c>
      <c r="M58" s="65" t="str">
        <f t="shared" si="1"/>
        <v>tt param1 case 55</v>
      </c>
      <c r="N58" s="91" t="s">
        <v>584</v>
      </c>
      <c r="O58" s="58"/>
      <c r="P58" s="57"/>
      <c r="Q58" s="59"/>
      <c r="R58" s="60"/>
      <c r="S58" s="60"/>
      <c r="T58" s="91"/>
    </row>
    <row r="59" spans="2:20" ht="105">
      <c r="B59" s="91">
        <f t="shared" si="0"/>
        <v>56</v>
      </c>
      <c r="C59" s="178"/>
      <c r="D59" s="178"/>
      <c r="E59" s="178"/>
      <c r="F59" s="114" t="s">
        <v>1096</v>
      </c>
      <c r="G59" s="92" t="s">
        <v>1351</v>
      </c>
      <c r="H59" s="91" t="s">
        <v>1352</v>
      </c>
      <c r="I59" s="91" t="s">
        <v>584</v>
      </c>
      <c r="J59" s="91" t="s">
        <v>584</v>
      </c>
      <c r="K59" s="91">
        <v>2</v>
      </c>
      <c r="L59" s="92" t="s">
        <v>584</v>
      </c>
      <c r="M59" s="65" t="str">
        <f t="shared" si="1"/>
        <v>tt param1 case 56</v>
      </c>
      <c r="N59" s="92" t="s">
        <v>1316</v>
      </c>
      <c r="O59" s="58"/>
      <c r="P59" s="57"/>
      <c r="Q59" s="59"/>
      <c r="R59" s="60"/>
      <c r="S59" s="60"/>
      <c r="T59" s="92" t="s">
        <v>1317</v>
      </c>
    </row>
    <row r="60" spans="2:20" ht="35">
      <c r="B60" s="91">
        <f t="shared" si="0"/>
        <v>57</v>
      </c>
      <c r="C60" s="178"/>
      <c r="D60" s="178"/>
      <c r="E60" s="178"/>
      <c r="F60" s="114" t="s">
        <v>404</v>
      </c>
      <c r="G60" s="92" t="s">
        <v>1353</v>
      </c>
      <c r="H60" s="91" t="s">
        <v>1319</v>
      </c>
      <c r="I60" s="91" t="s">
        <v>584</v>
      </c>
      <c r="J60" s="91" t="s">
        <v>584</v>
      </c>
      <c r="K60" s="91">
        <v>0</v>
      </c>
      <c r="L60" s="92" t="s">
        <v>584</v>
      </c>
      <c r="M60" s="65" t="str">
        <f t="shared" si="1"/>
        <v>tt param1 case 57</v>
      </c>
      <c r="N60" s="92" t="s">
        <v>584</v>
      </c>
      <c r="O60" s="58"/>
      <c r="P60" s="57"/>
      <c r="Q60" s="59"/>
      <c r="R60" s="60"/>
      <c r="S60" s="60"/>
      <c r="T60" s="92" t="s">
        <v>584</v>
      </c>
    </row>
    <row r="61" spans="2:20" ht="35">
      <c r="B61" s="91">
        <f t="shared" si="0"/>
        <v>58</v>
      </c>
      <c r="C61" s="178"/>
      <c r="D61" s="178"/>
      <c r="E61" s="178"/>
      <c r="F61" s="114" t="s">
        <v>404</v>
      </c>
      <c r="G61" s="92" t="s">
        <v>1354</v>
      </c>
      <c r="H61" s="91" t="s">
        <v>1321</v>
      </c>
      <c r="I61" s="91" t="s">
        <v>584</v>
      </c>
      <c r="J61" s="91" t="s">
        <v>584</v>
      </c>
      <c r="K61" s="91">
        <v>0</v>
      </c>
      <c r="L61" s="92" t="s">
        <v>584</v>
      </c>
      <c r="M61" s="65" t="str">
        <f t="shared" si="1"/>
        <v>tt param1 case 58</v>
      </c>
      <c r="N61" s="92" t="s">
        <v>584</v>
      </c>
      <c r="O61" s="58"/>
      <c r="P61" s="57"/>
      <c r="Q61" s="59"/>
      <c r="R61" s="60"/>
      <c r="S61" s="60"/>
      <c r="T61" s="92" t="s">
        <v>584</v>
      </c>
    </row>
    <row r="62" spans="2:20" ht="52.5">
      <c r="B62" s="91">
        <f t="shared" si="0"/>
        <v>59</v>
      </c>
      <c r="C62" s="178"/>
      <c r="D62" s="179" t="s">
        <v>1355</v>
      </c>
      <c r="E62" s="179" t="s">
        <v>575</v>
      </c>
      <c r="F62" s="114" t="s">
        <v>404</v>
      </c>
      <c r="G62" s="92" t="s">
        <v>1356</v>
      </c>
      <c r="H62" s="292" t="s">
        <v>1303</v>
      </c>
      <c r="I62" s="91">
        <v>1</v>
      </c>
      <c r="J62" s="91">
        <v>720</v>
      </c>
      <c r="K62" s="292">
        <v>3</v>
      </c>
      <c r="L62" s="92" t="s">
        <v>584</v>
      </c>
      <c r="M62" s="65" t="str">
        <f t="shared" si="1"/>
        <v>tt param1 case 59</v>
      </c>
      <c r="N62" s="92" t="s">
        <v>1357</v>
      </c>
      <c r="O62" s="58"/>
      <c r="P62" s="57"/>
      <c r="Q62" s="59"/>
      <c r="R62" s="60"/>
      <c r="S62" s="60"/>
      <c r="T62" s="91"/>
    </row>
    <row r="63" spans="2:20" ht="52.5">
      <c r="B63" s="91">
        <f t="shared" si="0"/>
        <v>60</v>
      </c>
      <c r="C63" s="178"/>
      <c r="D63" s="178"/>
      <c r="E63" s="178"/>
      <c r="F63" s="114" t="s">
        <v>404</v>
      </c>
      <c r="G63" s="92" t="s">
        <v>1358</v>
      </c>
      <c r="H63" s="292" t="s">
        <v>1279</v>
      </c>
      <c r="I63" s="292">
        <v>1</v>
      </c>
      <c r="J63" s="91">
        <v>720</v>
      </c>
      <c r="K63" s="91">
        <v>1</v>
      </c>
      <c r="L63" s="92" t="s">
        <v>584</v>
      </c>
      <c r="M63" s="65" t="str">
        <f t="shared" si="1"/>
        <v>tt param1 case 60</v>
      </c>
      <c r="N63" s="92" t="s">
        <v>1359</v>
      </c>
      <c r="O63" s="58"/>
      <c r="P63" s="57"/>
      <c r="Q63" s="59"/>
      <c r="R63" s="60"/>
      <c r="S63" s="60"/>
      <c r="T63" s="91"/>
    </row>
    <row r="64" spans="2:20" ht="35">
      <c r="B64" s="91">
        <f t="shared" si="0"/>
        <v>61</v>
      </c>
      <c r="C64" s="178"/>
      <c r="D64" s="178"/>
      <c r="E64" s="178"/>
      <c r="F64" s="114" t="s">
        <v>404</v>
      </c>
      <c r="G64" s="92" t="s">
        <v>1360</v>
      </c>
      <c r="H64" s="91" t="s">
        <v>584</v>
      </c>
      <c r="I64" s="91">
        <v>8190</v>
      </c>
      <c r="J64" s="91">
        <v>720</v>
      </c>
      <c r="K64" s="91">
        <v>1</v>
      </c>
      <c r="L64" s="92" t="s">
        <v>584</v>
      </c>
      <c r="M64" s="65" t="str">
        <f t="shared" si="1"/>
        <v>tt param1 case 61</v>
      </c>
      <c r="N64" s="91" t="s">
        <v>584</v>
      </c>
      <c r="O64" s="58"/>
      <c r="P64" s="57"/>
      <c r="Q64" s="59"/>
      <c r="R64" s="60"/>
      <c r="S64" s="60"/>
      <c r="T64" s="91"/>
    </row>
    <row r="65" spans="2:20" ht="52.5">
      <c r="B65" s="91">
        <f t="shared" si="0"/>
        <v>62</v>
      </c>
      <c r="C65" s="178"/>
      <c r="D65" s="178"/>
      <c r="E65" s="178"/>
      <c r="F65" s="114" t="s">
        <v>404</v>
      </c>
      <c r="G65" s="92" t="s">
        <v>1361</v>
      </c>
      <c r="H65" s="91" t="s">
        <v>584</v>
      </c>
      <c r="I65" s="91">
        <v>8191</v>
      </c>
      <c r="J65" s="91">
        <v>720</v>
      </c>
      <c r="K65" s="91">
        <v>1</v>
      </c>
      <c r="L65" s="92" t="s">
        <v>584</v>
      </c>
      <c r="M65" s="65" t="str">
        <f t="shared" si="1"/>
        <v>tt param1 case 62</v>
      </c>
      <c r="N65" s="92" t="s">
        <v>1362</v>
      </c>
      <c r="O65" s="58"/>
      <c r="P65" s="57"/>
      <c r="Q65" s="59"/>
      <c r="R65" s="60"/>
      <c r="S65" s="60"/>
      <c r="T65" s="91"/>
    </row>
    <row r="66" spans="2:20" ht="52.5">
      <c r="B66" s="91">
        <f t="shared" si="0"/>
        <v>63</v>
      </c>
      <c r="C66" s="178"/>
      <c r="D66" s="178"/>
      <c r="E66" s="178"/>
      <c r="F66" s="114" t="s">
        <v>404</v>
      </c>
      <c r="G66" s="92" t="s">
        <v>1363</v>
      </c>
      <c r="H66" s="292" t="s">
        <v>1303</v>
      </c>
      <c r="I66" s="91">
        <v>1280</v>
      </c>
      <c r="J66" s="91">
        <v>1</v>
      </c>
      <c r="K66" s="292">
        <v>3</v>
      </c>
      <c r="L66" s="92" t="s">
        <v>584</v>
      </c>
      <c r="M66" s="65" t="str">
        <f t="shared" si="1"/>
        <v>tt param1 case 63</v>
      </c>
      <c r="N66" s="92" t="s">
        <v>1364</v>
      </c>
      <c r="O66" s="58"/>
      <c r="P66" s="57"/>
      <c r="Q66" s="59"/>
      <c r="R66" s="60"/>
      <c r="S66" s="60"/>
      <c r="T66" s="91"/>
    </row>
    <row r="67" spans="2:20" ht="70">
      <c r="B67" s="91">
        <f t="shared" si="0"/>
        <v>64</v>
      </c>
      <c r="C67" s="178"/>
      <c r="D67" s="178"/>
      <c r="E67" s="178"/>
      <c r="F67" s="114" t="s">
        <v>404</v>
      </c>
      <c r="G67" s="92" t="s">
        <v>1365</v>
      </c>
      <c r="H67" s="292" t="s">
        <v>1279</v>
      </c>
      <c r="I67" s="91">
        <v>1280</v>
      </c>
      <c r="J67" s="292">
        <v>1</v>
      </c>
      <c r="K67" s="91">
        <v>1</v>
      </c>
      <c r="L67" s="92" t="s">
        <v>584</v>
      </c>
      <c r="M67" s="65" t="str">
        <f t="shared" si="1"/>
        <v>tt param1 case 64</v>
      </c>
      <c r="N67" s="92" t="s">
        <v>1263</v>
      </c>
      <c r="O67" s="58"/>
      <c r="P67" s="57"/>
      <c r="Q67" s="59"/>
      <c r="R67" s="60"/>
      <c r="S67" s="60"/>
      <c r="T67" s="91"/>
    </row>
    <row r="68" spans="2:20" ht="35">
      <c r="B68" s="91">
        <f t="shared" si="0"/>
        <v>65</v>
      </c>
      <c r="C68" s="178"/>
      <c r="D68" s="178"/>
      <c r="E68" s="178"/>
      <c r="F68" s="114" t="s">
        <v>404</v>
      </c>
      <c r="G68" s="92" t="s">
        <v>1366</v>
      </c>
      <c r="H68" s="91" t="s">
        <v>584</v>
      </c>
      <c r="I68" s="91">
        <v>1280</v>
      </c>
      <c r="J68" s="91">
        <v>8190</v>
      </c>
      <c r="K68" s="91">
        <v>1</v>
      </c>
      <c r="L68" s="92" t="s">
        <v>584</v>
      </c>
      <c r="M68" s="65" t="str">
        <f t="shared" si="1"/>
        <v>tt param1 case 65</v>
      </c>
      <c r="N68" s="91" t="s">
        <v>584</v>
      </c>
      <c r="O68" s="58"/>
      <c r="P68" s="57"/>
      <c r="Q68" s="59"/>
      <c r="R68" s="60"/>
      <c r="S68" s="60"/>
      <c r="T68" s="91"/>
    </row>
    <row r="69" spans="2:20" ht="52.5">
      <c r="B69" s="91">
        <f t="shared" ref="B69:B91" si="2">ROW()-3</f>
        <v>66</v>
      </c>
      <c r="C69" s="178"/>
      <c r="D69" s="178"/>
      <c r="E69" s="89"/>
      <c r="F69" s="114" t="s">
        <v>404</v>
      </c>
      <c r="G69" s="92" t="s">
        <v>1367</v>
      </c>
      <c r="H69" s="91" t="s">
        <v>584</v>
      </c>
      <c r="I69" s="91">
        <v>1280</v>
      </c>
      <c r="J69" s="91">
        <v>8191</v>
      </c>
      <c r="K69" s="91">
        <v>1</v>
      </c>
      <c r="L69" s="92" t="s">
        <v>584</v>
      </c>
      <c r="M69" s="65" t="str">
        <f t="shared" ref="M69:M91" si="3">CONCATENATE("tt param1 case ", TEXT(ROW()-3,0))</f>
        <v>tt param1 case 66</v>
      </c>
      <c r="N69" s="92" t="s">
        <v>1368</v>
      </c>
      <c r="O69" s="58"/>
      <c r="P69" s="57"/>
      <c r="Q69" s="59"/>
      <c r="R69" s="60"/>
      <c r="S69" s="60"/>
      <c r="T69" s="91"/>
    </row>
    <row r="70" spans="2:20" ht="52.5">
      <c r="B70" s="91">
        <f t="shared" si="2"/>
        <v>67</v>
      </c>
      <c r="C70" s="178"/>
      <c r="D70" s="178"/>
      <c r="E70" s="179" t="s">
        <v>667</v>
      </c>
      <c r="F70" s="114" t="s">
        <v>404</v>
      </c>
      <c r="G70" s="92" t="s">
        <v>1369</v>
      </c>
      <c r="H70" s="292" t="s">
        <v>1303</v>
      </c>
      <c r="I70" s="91">
        <v>1</v>
      </c>
      <c r="J70" s="91">
        <v>720</v>
      </c>
      <c r="K70" s="292">
        <v>3</v>
      </c>
      <c r="L70" s="92" t="s">
        <v>584</v>
      </c>
      <c r="M70" s="65" t="str">
        <f t="shared" si="3"/>
        <v>tt param1 case 67</v>
      </c>
      <c r="N70" s="92" t="s">
        <v>1370</v>
      </c>
      <c r="O70" s="58"/>
      <c r="P70" s="57"/>
      <c r="Q70" s="59"/>
      <c r="R70" s="60"/>
      <c r="S70" s="60"/>
      <c r="T70" s="91"/>
    </row>
    <row r="71" spans="2:20" ht="70">
      <c r="B71" s="91">
        <f t="shared" si="2"/>
        <v>68</v>
      </c>
      <c r="C71" s="178"/>
      <c r="D71" s="178"/>
      <c r="E71" s="178"/>
      <c r="F71" s="114" t="s">
        <v>404</v>
      </c>
      <c r="G71" s="92" t="s">
        <v>1371</v>
      </c>
      <c r="H71" s="292" t="s">
        <v>1279</v>
      </c>
      <c r="I71" s="292">
        <v>1</v>
      </c>
      <c r="J71" s="91">
        <v>720</v>
      </c>
      <c r="K71" s="91">
        <v>1</v>
      </c>
      <c r="L71" s="92" t="s">
        <v>584</v>
      </c>
      <c r="M71" s="65" t="str">
        <f t="shared" si="3"/>
        <v>tt param1 case 68</v>
      </c>
      <c r="N71" s="92" t="s">
        <v>1372</v>
      </c>
      <c r="O71" s="58"/>
      <c r="P71" s="57"/>
      <c r="Q71" s="59"/>
      <c r="R71" s="60"/>
      <c r="S71" s="60"/>
      <c r="T71" s="91"/>
    </row>
    <row r="72" spans="2:20" ht="35">
      <c r="B72" s="91">
        <f t="shared" si="2"/>
        <v>69</v>
      </c>
      <c r="C72" s="178"/>
      <c r="D72" s="178"/>
      <c r="E72" s="178"/>
      <c r="F72" s="114" t="s">
        <v>404</v>
      </c>
      <c r="G72" s="92" t="s">
        <v>1373</v>
      </c>
      <c r="H72" s="91" t="s">
        <v>584</v>
      </c>
      <c r="I72" s="91">
        <v>8190</v>
      </c>
      <c r="J72" s="91">
        <v>720</v>
      </c>
      <c r="K72" s="91">
        <v>1</v>
      </c>
      <c r="L72" s="92" t="s">
        <v>584</v>
      </c>
      <c r="M72" s="65" t="str">
        <f t="shared" si="3"/>
        <v>tt param1 case 69</v>
      </c>
      <c r="N72" s="91" t="s">
        <v>584</v>
      </c>
      <c r="O72" s="58"/>
      <c r="P72" s="57"/>
      <c r="Q72" s="59"/>
      <c r="R72" s="60"/>
      <c r="S72" s="60"/>
      <c r="T72" s="91"/>
    </row>
    <row r="73" spans="2:20" ht="52.5">
      <c r="B73" s="91">
        <f t="shared" si="2"/>
        <v>70</v>
      </c>
      <c r="C73" s="178"/>
      <c r="D73" s="178"/>
      <c r="E73" s="178"/>
      <c r="F73" s="114" t="s">
        <v>404</v>
      </c>
      <c r="G73" s="92" t="s">
        <v>1374</v>
      </c>
      <c r="H73" s="91" t="s">
        <v>584</v>
      </c>
      <c r="I73" s="91">
        <v>8191</v>
      </c>
      <c r="J73" s="91">
        <v>720</v>
      </c>
      <c r="K73" s="91">
        <v>1</v>
      </c>
      <c r="L73" s="92" t="s">
        <v>584</v>
      </c>
      <c r="M73" s="65" t="str">
        <f t="shared" si="3"/>
        <v>tt param1 case 70</v>
      </c>
      <c r="N73" s="92" t="s">
        <v>1362</v>
      </c>
      <c r="O73" s="58"/>
      <c r="P73" s="57"/>
      <c r="Q73" s="59"/>
      <c r="R73" s="60"/>
      <c r="S73" s="60"/>
      <c r="T73" s="91"/>
    </row>
    <row r="74" spans="2:20" ht="52.5">
      <c r="B74" s="91">
        <f t="shared" si="2"/>
        <v>71</v>
      </c>
      <c r="C74" s="178"/>
      <c r="D74" s="178"/>
      <c r="E74" s="178"/>
      <c r="F74" s="114" t="s">
        <v>404</v>
      </c>
      <c r="G74" s="92" t="s">
        <v>1375</v>
      </c>
      <c r="H74" s="292" t="s">
        <v>1303</v>
      </c>
      <c r="I74" s="91">
        <v>1280</v>
      </c>
      <c r="J74" s="91">
        <v>1</v>
      </c>
      <c r="K74" s="292">
        <v>3</v>
      </c>
      <c r="L74" s="92" t="s">
        <v>584</v>
      </c>
      <c r="M74" s="65" t="str">
        <f t="shared" si="3"/>
        <v>tt param1 case 71</v>
      </c>
      <c r="N74" s="92" t="s">
        <v>1364</v>
      </c>
      <c r="O74" s="58"/>
      <c r="P74" s="57"/>
      <c r="Q74" s="59"/>
      <c r="R74" s="60"/>
      <c r="S74" s="60"/>
      <c r="T74" s="91"/>
    </row>
    <row r="75" spans="2:20" ht="70">
      <c r="B75" s="91">
        <f t="shared" si="2"/>
        <v>72</v>
      </c>
      <c r="C75" s="178"/>
      <c r="D75" s="178"/>
      <c r="E75" s="178"/>
      <c r="F75" s="114" t="s">
        <v>404</v>
      </c>
      <c r="G75" s="92" t="s">
        <v>1376</v>
      </c>
      <c r="H75" s="292" t="s">
        <v>1279</v>
      </c>
      <c r="I75" s="91">
        <v>1280</v>
      </c>
      <c r="J75" s="292">
        <v>1</v>
      </c>
      <c r="K75" s="91">
        <v>1</v>
      </c>
      <c r="L75" s="92" t="s">
        <v>584</v>
      </c>
      <c r="M75" s="65" t="str">
        <f t="shared" si="3"/>
        <v>tt param1 case 72</v>
      </c>
      <c r="N75" s="92" t="s">
        <v>1372</v>
      </c>
      <c r="O75" s="58"/>
      <c r="P75" s="57"/>
      <c r="Q75" s="59"/>
      <c r="R75" s="60"/>
      <c r="S75" s="60"/>
      <c r="T75" s="91"/>
    </row>
    <row r="76" spans="2:20" ht="35">
      <c r="B76" s="91">
        <f t="shared" si="2"/>
        <v>73</v>
      </c>
      <c r="C76" s="178"/>
      <c r="D76" s="178"/>
      <c r="E76" s="178"/>
      <c r="F76" s="114" t="s">
        <v>404</v>
      </c>
      <c r="G76" s="92" t="s">
        <v>1377</v>
      </c>
      <c r="H76" s="91" t="s">
        <v>584</v>
      </c>
      <c r="I76" s="91">
        <v>1280</v>
      </c>
      <c r="J76" s="91">
        <v>8190</v>
      </c>
      <c r="K76" s="91">
        <v>1</v>
      </c>
      <c r="L76" s="92" t="s">
        <v>584</v>
      </c>
      <c r="M76" s="65" t="str">
        <f t="shared" si="3"/>
        <v>tt param1 case 73</v>
      </c>
      <c r="N76" s="91" t="s">
        <v>584</v>
      </c>
      <c r="O76" s="58"/>
      <c r="P76" s="57"/>
      <c r="Q76" s="59"/>
      <c r="R76" s="60"/>
      <c r="S76" s="60"/>
      <c r="T76" s="91"/>
    </row>
    <row r="77" spans="2:20" ht="52.5">
      <c r="B77" s="91">
        <f t="shared" si="2"/>
        <v>74</v>
      </c>
      <c r="C77" s="178"/>
      <c r="D77" s="89"/>
      <c r="E77" s="89"/>
      <c r="F77" s="114" t="s">
        <v>404</v>
      </c>
      <c r="G77" s="92" t="s">
        <v>1378</v>
      </c>
      <c r="H77" s="91" t="s">
        <v>584</v>
      </c>
      <c r="I77" s="91">
        <v>1280</v>
      </c>
      <c r="J77" s="91">
        <v>8191</v>
      </c>
      <c r="K77" s="91">
        <v>1</v>
      </c>
      <c r="L77" s="92" t="s">
        <v>584</v>
      </c>
      <c r="M77" s="65" t="str">
        <f t="shared" si="3"/>
        <v>tt param1 case 74</v>
      </c>
      <c r="N77" s="92" t="s">
        <v>1368</v>
      </c>
      <c r="O77" s="58"/>
      <c r="P77" s="57"/>
      <c r="Q77" s="59"/>
      <c r="R77" s="60"/>
      <c r="S77" s="60"/>
      <c r="T77" s="91"/>
    </row>
    <row r="78" spans="2:20" ht="70">
      <c r="B78" s="91">
        <f t="shared" si="2"/>
        <v>75</v>
      </c>
      <c r="C78" s="178"/>
      <c r="D78" s="179" t="s">
        <v>1258</v>
      </c>
      <c r="E78" s="179" t="s">
        <v>575</v>
      </c>
      <c r="F78" s="114" t="s">
        <v>402</v>
      </c>
      <c r="G78" s="92" t="s">
        <v>1379</v>
      </c>
      <c r="H78" s="91" t="s">
        <v>1279</v>
      </c>
      <c r="I78" s="91">
        <v>1280</v>
      </c>
      <c r="J78" s="91">
        <v>720</v>
      </c>
      <c r="K78" s="91">
        <v>1</v>
      </c>
      <c r="L78" s="92" t="s">
        <v>584</v>
      </c>
      <c r="M78" s="65" t="str">
        <f t="shared" si="3"/>
        <v>tt param1 case 75</v>
      </c>
      <c r="N78" s="92" t="s">
        <v>1372</v>
      </c>
      <c r="O78" s="58"/>
      <c r="P78" s="57"/>
      <c r="Q78" s="59"/>
      <c r="R78" s="60"/>
      <c r="S78" s="60"/>
      <c r="T78" s="91"/>
    </row>
    <row r="79" spans="2:20" ht="70">
      <c r="B79" s="91">
        <f t="shared" si="2"/>
        <v>76</v>
      </c>
      <c r="C79" s="178"/>
      <c r="D79" s="178"/>
      <c r="E79" s="178"/>
      <c r="F79" s="114" t="s">
        <v>403</v>
      </c>
      <c r="G79" s="92" t="s">
        <v>1380</v>
      </c>
      <c r="H79" s="91" t="s">
        <v>584</v>
      </c>
      <c r="I79" s="91" t="s">
        <v>584</v>
      </c>
      <c r="J79" s="91" t="s">
        <v>584</v>
      </c>
      <c r="K79" s="91">
        <v>2</v>
      </c>
      <c r="L79" s="92" t="s">
        <v>584</v>
      </c>
      <c r="M79" s="65" t="str">
        <f t="shared" si="3"/>
        <v>tt param1 case 76</v>
      </c>
      <c r="N79" s="92" t="s">
        <v>1381</v>
      </c>
      <c r="O79" s="58"/>
      <c r="P79" s="57"/>
      <c r="Q79" s="59"/>
      <c r="R79" s="60"/>
      <c r="S79" s="60"/>
      <c r="T79" s="91"/>
    </row>
    <row r="80" spans="2:20" ht="70">
      <c r="B80" s="91">
        <f t="shared" si="2"/>
        <v>77</v>
      </c>
      <c r="C80" s="178"/>
      <c r="D80" s="178"/>
      <c r="E80" s="178"/>
      <c r="F80" s="114" t="s">
        <v>402</v>
      </c>
      <c r="G80" s="91" t="s">
        <v>1382</v>
      </c>
      <c r="H80" s="91" t="s">
        <v>1295</v>
      </c>
      <c r="I80" s="91" t="s">
        <v>584</v>
      </c>
      <c r="J80" s="91" t="s">
        <v>584</v>
      </c>
      <c r="K80" s="91">
        <v>2</v>
      </c>
      <c r="L80" s="92" t="s">
        <v>584</v>
      </c>
      <c r="M80" s="65" t="str">
        <f t="shared" si="3"/>
        <v>tt param1 case 77</v>
      </c>
      <c r="N80" s="92" t="s">
        <v>1372</v>
      </c>
      <c r="O80" s="58"/>
      <c r="P80" s="57"/>
      <c r="Q80" s="59"/>
      <c r="R80" s="60"/>
      <c r="S80" s="60"/>
      <c r="T80" s="91"/>
    </row>
    <row r="81" spans="2:20" ht="70">
      <c r="B81" s="91">
        <f t="shared" si="2"/>
        <v>78</v>
      </c>
      <c r="C81" s="178"/>
      <c r="D81" s="178"/>
      <c r="E81" s="178"/>
      <c r="F81" s="114" t="s">
        <v>403</v>
      </c>
      <c r="G81" s="92" t="s">
        <v>1383</v>
      </c>
      <c r="H81" s="91" t="s">
        <v>584</v>
      </c>
      <c r="I81" s="91" t="s">
        <v>584</v>
      </c>
      <c r="J81" s="91" t="s">
        <v>584</v>
      </c>
      <c r="K81" s="91">
        <v>1</v>
      </c>
      <c r="L81" s="92" t="s">
        <v>584</v>
      </c>
      <c r="M81" s="65" t="str">
        <f t="shared" si="3"/>
        <v>tt param1 case 78</v>
      </c>
      <c r="N81" s="92" t="s">
        <v>1384</v>
      </c>
      <c r="O81" s="58"/>
      <c r="P81" s="57"/>
      <c r="Q81" s="59"/>
      <c r="R81" s="60"/>
      <c r="S81" s="60"/>
      <c r="T81" s="91"/>
    </row>
    <row r="82" spans="2:20" ht="70">
      <c r="B82" s="91">
        <f t="shared" si="2"/>
        <v>79</v>
      </c>
      <c r="C82" s="178"/>
      <c r="D82" s="178"/>
      <c r="E82" s="178"/>
      <c r="F82" s="114" t="s">
        <v>404</v>
      </c>
      <c r="G82" s="92" t="s">
        <v>1385</v>
      </c>
      <c r="H82" s="91" t="s">
        <v>584</v>
      </c>
      <c r="I82" s="91" t="s">
        <v>584</v>
      </c>
      <c r="J82" s="91" t="s">
        <v>584</v>
      </c>
      <c r="K82" s="91">
        <v>0</v>
      </c>
      <c r="L82" s="92" t="s">
        <v>584</v>
      </c>
      <c r="M82" s="65" t="str">
        <f t="shared" si="3"/>
        <v>tt param1 case 79</v>
      </c>
      <c r="N82" s="92" t="s">
        <v>1384</v>
      </c>
      <c r="O82" s="58"/>
      <c r="P82" s="57"/>
      <c r="Q82" s="59"/>
      <c r="R82" s="60"/>
      <c r="S82" s="60"/>
      <c r="T82" s="91"/>
    </row>
    <row r="83" spans="2:20" ht="70">
      <c r="B83" s="91">
        <f t="shared" si="2"/>
        <v>80</v>
      </c>
      <c r="C83" s="178"/>
      <c r="D83" s="178"/>
      <c r="E83" s="178"/>
      <c r="F83" s="114" t="s">
        <v>404</v>
      </c>
      <c r="G83" s="92" t="s">
        <v>1386</v>
      </c>
      <c r="H83" s="91" t="s">
        <v>584</v>
      </c>
      <c r="I83" s="91" t="s">
        <v>584</v>
      </c>
      <c r="J83" s="91" t="s">
        <v>584</v>
      </c>
      <c r="K83" s="91">
        <v>3</v>
      </c>
      <c r="L83" s="92" t="s">
        <v>584</v>
      </c>
      <c r="M83" s="65" t="str">
        <f t="shared" si="3"/>
        <v>tt param1 case 80</v>
      </c>
      <c r="N83" s="92" t="s">
        <v>1384</v>
      </c>
      <c r="O83" s="58"/>
      <c r="P83" s="57"/>
      <c r="Q83" s="59"/>
      <c r="R83" s="60"/>
      <c r="S83" s="60"/>
      <c r="T83" s="91"/>
    </row>
    <row r="84" spans="2:20" ht="70">
      <c r="B84" s="91">
        <f t="shared" si="2"/>
        <v>81</v>
      </c>
      <c r="C84" s="178"/>
      <c r="D84" s="178"/>
      <c r="E84" s="178"/>
      <c r="F84" s="114" t="s">
        <v>404</v>
      </c>
      <c r="G84" s="92" t="s">
        <v>1387</v>
      </c>
      <c r="H84" s="91" t="s">
        <v>584</v>
      </c>
      <c r="I84" s="91" t="s">
        <v>584</v>
      </c>
      <c r="J84" s="91" t="s">
        <v>584</v>
      </c>
      <c r="K84" s="91">
        <v>4</v>
      </c>
      <c r="L84" s="92" t="s">
        <v>584</v>
      </c>
      <c r="M84" s="65" t="str">
        <f t="shared" si="3"/>
        <v>tt param1 case 81</v>
      </c>
      <c r="N84" s="92" t="s">
        <v>1384</v>
      </c>
      <c r="O84" s="58"/>
      <c r="P84" s="57"/>
      <c r="Q84" s="59"/>
      <c r="R84" s="60"/>
      <c r="S84" s="60"/>
      <c r="T84" s="91"/>
    </row>
    <row r="85" spans="2:20" ht="70">
      <c r="B85" s="91">
        <f t="shared" si="2"/>
        <v>82</v>
      </c>
      <c r="C85" s="178"/>
      <c r="D85" s="178"/>
      <c r="E85" s="179" t="s">
        <v>667</v>
      </c>
      <c r="F85" s="114" t="s">
        <v>402</v>
      </c>
      <c r="G85" s="92" t="s">
        <v>1388</v>
      </c>
      <c r="H85" s="91" t="s">
        <v>1279</v>
      </c>
      <c r="I85" s="91">
        <v>1280</v>
      </c>
      <c r="J85" s="91">
        <v>720</v>
      </c>
      <c r="K85" s="91">
        <v>1</v>
      </c>
      <c r="L85" s="92" t="s">
        <v>584</v>
      </c>
      <c r="M85" s="65" t="str">
        <f t="shared" si="3"/>
        <v>tt param1 case 82</v>
      </c>
      <c r="N85" s="92" t="s">
        <v>1372</v>
      </c>
      <c r="O85" s="58"/>
      <c r="P85" s="57"/>
      <c r="Q85" s="59"/>
      <c r="R85" s="60"/>
      <c r="S85" s="60"/>
      <c r="T85" s="91"/>
    </row>
    <row r="86" spans="2:20" ht="70">
      <c r="B86" s="91">
        <f t="shared" si="2"/>
        <v>83</v>
      </c>
      <c r="C86" s="178"/>
      <c r="D86" s="178"/>
      <c r="E86" s="178"/>
      <c r="F86" s="114" t="s">
        <v>403</v>
      </c>
      <c r="G86" s="92" t="s">
        <v>1389</v>
      </c>
      <c r="H86" s="91" t="s">
        <v>584</v>
      </c>
      <c r="I86" s="91" t="s">
        <v>584</v>
      </c>
      <c r="J86" s="91" t="s">
        <v>584</v>
      </c>
      <c r="K86" s="91">
        <v>2</v>
      </c>
      <c r="L86" s="92" t="s">
        <v>584</v>
      </c>
      <c r="M86" s="65" t="str">
        <f t="shared" si="3"/>
        <v>tt param1 case 83</v>
      </c>
      <c r="N86" s="92" t="s">
        <v>1381</v>
      </c>
      <c r="O86" s="58"/>
      <c r="P86" s="57"/>
      <c r="Q86" s="59"/>
      <c r="R86" s="60"/>
      <c r="S86" s="60"/>
      <c r="T86" s="91"/>
    </row>
    <row r="87" spans="2:20" ht="70">
      <c r="B87" s="91">
        <f t="shared" si="2"/>
        <v>84</v>
      </c>
      <c r="C87" s="178"/>
      <c r="D87" s="178"/>
      <c r="E87" s="178"/>
      <c r="F87" s="114" t="s">
        <v>402</v>
      </c>
      <c r="G87" s="91" t="s">
        <v>1390</v>
      </c>
      <c r="H87" s="91" t="s">
        <v>1295</v>
      </c>
      <c r="I87" s="91" t="s">
        <v>584</v>
      </c>
      <c r="J87" s="91" t="s">
        <v>584</v>
      </c>
      <c r="K87" s="91">
        <v>2</v>
      </c>
      <c r="L87" s="92" t="s">
        <v>584</v>
      </c>
      <c r="M87" s="65" t="str">
        <f t="shared" si="3"/>
        <v>tt param1 case 84</v>
      </c>
      <c r="N87" s="92" t="s">
        <v>1372</v>
      </c>
      <c r="O87" s="58"/>
      <c r="P87" s="57"/>
      <c r="Q87" s="59"/>
      <c r="R87" s="60"/>
      <c r="S87" s="60"/>
      <c r="T87" s="91"/>
    </row>
    <row r="88" spans="2:20" ht="70">
      <c r="B88" s="91">
        <f t="shared" si="2"/>
        <v>85</v>
      </c>
      <c r="C88" s="178"/>
      <c r="D88" s="178"/>
      <c r="E88" s="178"/>
      <c r="F88" s="114" t="s">
        <v>403</v>
      </c>
      <c r="G88" s="92" t="s">
        <v>1391</v>
      </c>
      <c r="H88" s="91" t="s">
        <v>584</v>
      </c>
      <c r="I88" s="91" t="s">
        <v>584</v>
      </c>
      <c r="J88" s="91" t="s">
        <v>584</v>
      </c>
      <c r="K88" s="91">
        <v>1</v>
      </c>
      <c r="L88" s="92" t="s">
        <v>584</v>
      </c>
      <c r="M88" s="65" t="str">
        <f t="shared" si="3"/>
        <v>tt param1 case 85</v>
      </c>
      <c r="N88" s="92" t="s">
        <v>1384</v>
      </c>
      <c r="O88" s="58"/>
      <c r="P88" s="57"/>
      <c r="Q88" s="59"/>
      <c r="R88" s="60"/>
      <c r="S88" s="60"/>
      <c r="T88" s="91"/>
    </row>
    <row r="89" spans="2:20" ht="70">
      <c r="B89" s="91">
        <f t="shared" si="2"/>
        <v>86</v>
      </c>
      <c r="C89" s="178"/>
      <c r="D89" s="178"/>
      <c r="E89" s="178"/>
      <c r="F89" s="114" t="s">
        <v>404</v>
      </c>
      <c r="G89" s="92" t="s">
        <v>1392</v>
      </c>
      <c r="H89" s="91" t="s">
        <v>584</v>
      </c>
      <c r="I89" s="91" t="s">
        <v>584</v>
      </c>
      <c r="J89" s="91" t="s">
        <v>584</v>
      </c>
      <c r="K89" s="91">
        <v>0</v>
      </c>
      <c r="L89" s="92" t="s">
        <v>584</v>
      </c>
      <c r="M89" s="65" t="str">
        <f t="shared" si="3"/>
        <v>tt param1 case 86</v>
      </c>
      <c r="N89" s="92" t="s">
        <v>1384</v>
      </c>
      <c r="O89" s="58"/>
      <c r="P89" s="57"/>
      <c r="Q89" s="59"/>
      <c r="R89" s="60"/>
      <c r="S89" s="60"/>
      <c r="T89" s="91"/>
    </row>
    <row r="90" spans="2:20" ht="70">
      <c r="B90" s="91">
        <f t="shared" si="2"/>
        <v>87</v>
      </c>
      <c r="C90" s="178"/>
      <c r="D90" s="178"/>
      <c r="E90" s="178"/>
      <c r="F90" s="114" t="s">
        <v>404</v>
      </c>
      <c r="G90" s="92" t="s">
        <v>1393</v>
      </c>
      <c r="H90" s="91" t="s">
        <v>584</v>
      </c>
      <c r="I90" s="91" t="s">
        <v>584</v>
      </c>
      <c r="J90" s="91" t="s">
        <v>584</v>
      </c>
      <c r="K90" s="91">
        <v>3</v>
      </c>
      <c r="L90" s="92" t="s">
        <v>584</v>
      </c>
      <c r="M90" s="65" t="str">
        <f t="shared" si="3"/>
        <v>tt param1 case 87</v>
      </c>
      <c r="N90" s="92" t="s">
        <v>1384</v>
      </c>
      <c r="O90" s="58"/>
      <c r="P90" s="57"/>
      <c r="Q90" s="59"/>
      <c r="R90" s="60"/>
      <c r="S90" s="60"/>
      <c r="T90" s="91"/>
    </row>
    <row r="91" spans="2:20" ht="70">
      <c r="B91" s="91">
        <f t="shared" si="2"/>
        <v>88</v>
      </c>
      <c r="C91" s="89"/>
      <c r="D91" s="89"/>
      <c r="E91" s="89"/>
      <c r="F91" s="114" t="s">
        <v>404</v>
      </c>
      <c r="G91" s="92" t="s">
        <v>1394</v>
      </c>
      <c r="H91" s="91" t="s">
        <v>584</v>
      </c>
      <c r="I91" s="91" t="s">
        <v>584</v>
      </c>
      <c r="J91" s="91" t="s">
        <v>584</v>
      </c>
      <c r="K91" s="91">
        <v>4</v>
      </c>
      <c r="L91" s="92" t="s">
        <v>584</v>
      </c>
      <c r="M91" s="65" t="str">
        <f t="shared" si="3"/>
        <v>tt param1 case 88</v>
      </c>
      <c r="N91" s="92" t="s">
        <v>1384</v>
      </c>
      <c r="O91" s="58"/>
      <c r="P91" s="57"/>
      <c r="Q91" s="59"/>
      <c r="R91" s="60"/>
      <c r="S91" s="60"/>
      <c r="T91" s="91"/>
    </row>
  </sheetData>
  <autoFilter ref="B3:N3" xr:uid="{00000000-0001-0000-0D00-000000000000}"/>
  <phoneticPr fontId="3"/>
  <conditionalFormatting sqref="M4:M91">
    <cfRule type="expression" dxfId="71" priority="103" stopIfTrue="1">
      <formula>$R4="NT"</formula>
    </cfRule>
    <cfRule type="expression" dxfId="70" priority="104" stopIfTrue="1">
      <formula>$V4="NT"</formula>
    </cfRule>
  </conditionalFormatting>
  <conditionalFormatting sqref="O4">
    <cfRule type="expression" dxfId="69" priority="98" stopIfTrue="1">
      <formula>#REF!="NT"</formula>
    </cfRule>
  </conditionalFormatting>
  <conditionalFormatting sqref="O4:O91">
    <cfRule type="cellIs" dxfId="68" priority="1" stopIfTrue="1" operator="equal">
      <formula>"NG"</formula>
    </cfRule>
  </conditionalFormatting>
  <conditionalFormatting sqref="O5:O91">
    <cfRule type="expression" dxfId="67" priority="2" stopIfTrue="1">
      <formula>#REF!="NT"</formula>
    </cfRule>
  </conditionalFormatting>
  <dataValidations count="2">
    <dataValidation type="list" allowBlank="1" showInputMessage="1" showErrorMessage="1" sqref="O4:O91" xr:uid="{00000000-0002-0000-0D00-000000000000}">
      <formula1>"OK,NG,NT,'-,'---"</formula1>
    </dataValidation>
    <dataValidation type="list" allowBlank="1" showInputMessage="1" showErrorMessage="1" sqref="F4:F91" xr:uid="{00000000-0002-0000-0D00-000001000000}">
      <formula1>"正常,異常,境界"</formula1>
    </dataValidation>
  </dataValidations>
  <pageMargins left="0.7" right="0.7" top="0.75" bottom="0.75" header="0.3" footer="0.3"/>
  <pageSetup paperSize="9" scale="27"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S158"/>
  <sheetViews>
    <sheetView topLeftCell="M3" zoomScale="70" zoomScaleNormal="70" workbookViewId="0">
      <selection activeCell="M3" sqref="M3"/>
    </sheetView>
  </sheetViews>
  <sheetFormatPr defaultColWidth="9" defaultRowHeight="17.5"/>
  <cols>
    <col min="1" max="1" width="2.90625" style="85" customWidth="1"/>
    <col min="2" max="2" width="5.7265625" style="85" customWidth="1"/>
    <col min="3" max="4" width="19.7265625" style="85" customWidth="1"/>
    <col min="5" max="6" width="9" style="85"/>
    <col min="7" max="7" width="17.7265625" style="85" customWidth="1"/>
    <col min="8" max="8" width="41" style="85" bestFit="1" customWidth="1"/>
    <col min="9" max="9" width="7.26953125" style="85" bestFit="1" customWidth="1"/>
    <col min="10" max="10" width="6.36328125" style="85" bestFit="1" customWidth="1"/>
    <col min="11" max="11" width="64" style="85" customWidth="1"/>
    <col min="12" max="12" width="20.36328125" style="25" bestFit="1" customWidth="1"/>
    <col min="13" max="13" width="66.36328125" style="85" customWidth="1"/>
    <col min="14" max="14" width="9" style="85"/>
    <col min="15" max="15" width="28.90625" style="25" bestFit="1" customWidth="1"/>
    <col min="16" max="16" width="13.26953125" style="85" bestFit="1" customWidth="1"/>
    <col min="17" max="17" width="11" style="85" bestFit="1" customWidth="1"/>
    <col min="18" max="18" width="9" style="85"/>
    <col min="19" max="19" width="52.7265625" style="85" customWidth="1"/>
    <col min="20" max="16384" width="9" style="85"/>
  </cols>
  <sheetData>
    <row r="1" spans="2:19" ht="23.5" customHeight="1">
      <c r="B1" s="18" t="s">
        <v>1395</v>
      </c>
      <c r="C1" s="18"/>
    </row>
    <row r="2" spans="2:19" ht="17.5" customHeight="1">
      <c r="H2" s="149"/>
      <c r="I2" s="149"/>
      <c r="J2" s="149"/>
      <c r="K2" s="149"/>
      <c r="L2" s="149"/>
    </row>
    <row r="3" spans="2:19" ht="26.5" customHeight="1">
      <c r="B3" s="87" t="s">
        <v>879</v>
      </c>
      <c r="C3" s="87" t="s">
        <v>880</v>
      </c>
      <c r="D3" s="87" t="s">
        <v>881</v>
      </c>
      <c r="E3" s="87" t="s">
        <v>563</v>
      </c>
      <c r="F3" s="87" t="s">
        <v>394</v>
      </c>
      <c r="G3" s="87" t="s">
        <v>882</v>
      </c>
      <c r="H3" s="87" t="s">
        <v>930</v>
      </c>
      <c r="I3" s="87" t="s">
        <v>1256</v>
      </c>
      <c r="J3" s="87" t="s">
        <v>1257</v>
      </c>
      <c r="K3" s="87" t="s">
        <v>565</v>
      </c>
      <c r="L3" s="52" t="s">
        <v>566</v>
      </c>
      <c r="M3" s="52" t="s">
        <v>567</v>
      </c>
      <c r="N3" s="88" t="s">
        <v>568</v>
      </c>
      <c r="O3" s="52" t="s">
        <v>569</v>
      </c>
      <c r="P3" s="88" t="s">
        <v>570</v>
      </c>
      <c r="Q3" s="88" t="s">
        <v>54</v>
      </c>
      <c r="R3" s="88" t="s">
        <v>571</v>
      </c>
      <c r="S3" s="88" t="s">
        <v>572</v>
      </c>
    </row>
    <row r="4" spans="2:19" ht="87.5">
      <c r="B4" s="89">
        <f>ROW()-3</f>
        <v>1</v>
      </c>
      <c r="C4" s="242" t="s">
        <v>1259</v>
      </c>
      <c r="D4" s="243" t="s">
        <v>930</v>
      </c>
      <c r="E4" s="243" t="s">
        <v>575</v>
      </c>
      <c r="F4" s="114" t="s">
        <v>402</v>
      </c>
      <c r="G4" s="90" t="s">
        <v>1396</v>
      </c>
      <c r="H4" s="89" t="s">
        <v>1397</v>
      </c>
      <c r="I4" s="180">
        <v>1920</v>
      </c>
      <c r="J4" s="89">
        <v>1080</v>
      </c>
      <c r="K4" s="90" t="s">
        <v>1398</v>
      </c>
      <c r="L4" s="56" t="s">
        <v>1399</v>
      </c>
      <c r="M4" s="90" t="s">
        <v>1372</v>
      </c>
      <c r="N4" s="58"/>
      <c r="O4" s="57"/>
      <c r="P4" s="59"/>
      <c r="Q4" s="60"/>
      <c r="R4" s="60"/>
      <c r="S4" s="89"/>
    </row>
    <row r="5" spans="2:19" ht="52.5">
      <c r="B5" s="91">
        <f t="shared" ref="B5:B68" si="0">ROW()-3</f>
        <v>2</v>
      </c>
      <c r="C5" s="178"/>
      <c r="D5" s="178"/>
      <c r="E5" s="178"/>
      <c r="F5" s="114" t="s">
        <v>402</v>
      </c>
      <c r="G5" s="92" t="s">
        <v>1400</v>
      </c>
      <c r="H5" s="91" t="s">
        <v>1401</v>
      </c>
      <c r="I5" s="91" t="s">
        <v>584</v>
      </c>
      <c r="J5" s="91" t="s">
        <v>584</v>
      </c>
      <c r="K5" s="92" t="s">
        <v>1402</v>
      </c>
      <c r="L5" s="56" t="s">
        <v>1403</v>
      </c>
      <c r="M5" s="92" t="s">
        <v>1402</v>
      </c>
      <c r="N5" s="58"/>
      <c r="O5" s="57"/>
      <c r="P5" s="59"/>
      <c r="Q5" s="60"/>
      <c r="R5" s="60"/>
      <c r="S5" s="91"/>
    </row>
    <row r="6" spans="2:19" ht="70">
      <c r="B6" s="91">
        <f t="shared" si="0"/>
        <v>3</v>
      </c>
      <c r="C6" s="178"/>
      <c r="D6" s="178"/>
      <c r="E6" s="178"/>
      <c r="F6" s="114" t="s">
        <v>1096</v>
      </c>
      <c r="G6" s="92" t="s">
        <v>1404</v>
      </c>
      <c r="H6" s="92" t="s">
        <v>1405</v>
      </c>
      <c r="I6" s="91" t="s">
        <v>584</v>
      </c>
      <c r="J6" s="91" t="s">
        <v>584</v>
      </c>
      <c r="K6" s="92" t="s">
        <v>1402</v>
      </c>
      <c r="L6" s="56" t="s">
        <v>1406</v>
      </c>
      <c r="M6" s="92" t="s">
        <v>1407</v>
      </c>
      <c r="N6" s="58"/>
      <c r="O6" s="57"/>
      <c r="P6" s="59"/>
      <c r="Q6" s="60"/>
      <c r="R6" s="60"/>
      <c r="S6" s="91"/>
    </row>
    <row r="7" spans="2:19" ht="87.5">
      <c r="B7" s="91">
        <f t="shared" si="0"/>
        <v>4</v>
      </c>
      <c r="C7" s="178"/>
      <c r="D7" s="178"/>
      <c r="E7" s="178"/>
      <c r="F7" s="114" t="s">
        <v>402</v>
      </c>
      <c r="G7" s="92" t="s">
        <v>1408</v>
      </c>
      <c r="H7" s="91" t="s">
        <v>1409</v>
      </c>
      <c r="I7" s="91" t="s">
        <v>584</v>
      </c>
      <c r="J7" s="91" t="s">
        <v>584</v>
      </c>
      <c r="K7" s="92" t="s">
        <v>1410</v>
      </c>
      <c r="L7" s="56" t="s">
        <v>1411</v>
      </c>
      <c r="M7" s="90" t="s">
        <v>1372</v>
      </c>
      <c r="N7" s="58"/>
      <c r="O7" s="57"/>
      <c r="P7" s="59"/>
      <c r="Q7" s="60"/>
      <c r="R7" s="60"/>
      <c r="S7" s="92" t="s">
        <v>1412</v>
      </c>
    </row>
    <row r="8" spans="2:19">
      <c r="B8" s="91">
        <f t="shared" si="0"/>
        <v>5</v>
      </c>
      <c r="C8" s="178"/>
      <c r="D8" s="178"/>
      <c r="E8" s="178"/>
      <c r="F8" s="114" t="s">
        <v>402</v>
      </c>
      <c r="G8" s="92" t="s">
        <v>1413</v>
      </c>
      <c r="H8" s="91" t="s">
        <v>1414</v>
      </c>
      <c r="I8" s="91" t="s">
        <v>584</v>
      </c>
      <c r="J8" s="91" t="s">
        <v>584</v>
      </c>
      <c r="K8" s="92" t="s">
        <v>1402</v>
      </c>
      <c r="L8" s="56" t="s">
        <v>1415</v>
      </c>
      <c r="M8" s="92" t="s">
        <v>1402</v>
      </c>
      <c r="N8" s="58"/>
      <c r="O8" s="57"/>
      <c r="P8" s="59"/>
      <c r="Q8" s="60"/>
      <c r="R8" s="60"/>
      <c r="S8" s="91"/>
    </row>
    <row r="9" spans="2:19" ht="70">
      <c r="B9" s="91">
        <f t="shared" si="0"/>
        <v>6</v>
      </c>
      <c r="C9" s="178"/>
      <c r="D9" s="178"/>
      <c r="E9" s="178"/>
      <c r="F9" s="114" t="s">
        <v>1096</v>
      </c>
      <c r="G9" s="92" t="s">
        <v>1416</v>
      </c>
      <c r="H9" s="92" t="s">
        <v>1405</v>
      </c>
      <c r="I9" s="91" t="s">
        <v>584</v>
      </c>
      <c r="J9" s="91" t="s">
        <v>584</v>
      </c>
      <c r="K9" s="92" t="s">
        <v>1402</v>
      </c>
      <c r="L9" s="56" t="s">
        <v>1417</v>
      </c>
      <c r="M9" s="92" t="s">
        <v>1418</v>
      </c>
      <c r="N9" s="58"/>
      <c r="O9" s="57"/>
      <c r="P9" s="59"/>
      <c r="Q9" s="60"/>
      <c r="R9" s="60"/>
      <c r="S9" s="91"/>
    </row>
    <row r="10" spans="2:19" ht="87.5">
      <c r="B10" s="91">
        <f t="shared" si="0"/>
        <v>7</v>
      </c>
      <c r="C10" s="178"/>
      <c r="D10" s="178"/>
      <c r="E10" s="178"/>
      <c r="F10" s="114" t="s">
        <v>404</v>
      </c>
      <c r="G10" s="92" t="s">
        <v>1419</v>
      </c>
      <c r="H10" s="91" t="s">
        <v>1420</v>
      </c>
      <c r="I10" s="91" t="s">
        <v>584</v>
      </c>
      <c r="J10" s="91" t="s">
        <v>584</v>
      </c>
      <c r="K10" s="92" t="s">
        <v>1398</v>
      </c>
      <c r="L10" s="56" t="s">
        <v>1421</v>
      </c>
      <c r="M10" s="92" t="s">
        <v>1422</v>
      </c>
      <c r="N10" s="58"/>
      <c r="O10" s="57"/>
      <c r="P10" s="59"/>
      <c r="Q10" s="60"/>
      <c r="R10" s="60"/>
      <c r="S10" s="91"/>
    </row>
    <row r="11" spans="2:19" ht="52.5">
      <c r="B11" s="91">
        <f t="shared" si="0"/>
        <v>8</v>
      </c>
      <c r="C11" s="178"/>
      <c r="D11" s="178"/>
      <c r="E11" s="178"/>
      <c r="F11" s="114" t="s">
        <v>404</v>
      </c>
      <c r="G11" s="92" t="s">
        <v>1423</v>
      </c>
      <c r="H11" s="91" t="s">
        <v>1424</v>
      </c>
      <c r="I11" s="91" t="s">
        <v>584</v>
      </c>
      <c r="J11" s="91" t="s">
        <v>584</v>
      </c>
      <c r="K11" s="92" t="s">
        <v>584</v>
      </c>
      <c r="L11" s="56" t="s">
        <v>1425</v>
      </c>
      <c r="M11" s="92" t="s">
        <v>1422</v>
      </c>
      <c r="N11" s="58"/>
      <c r="O11" s="57"/>
      <c r="P11" s="59"/>
      <c r="Q11" s="60"/>
      <c r="R11" s="60"/>
      <c r="S11" s="91"/>
    </row>
    <row r="12" spans="2:19" ht="87.5">
      <c r="B12" s="91">
        <f t="shared" si="0"/>
        <v>9</v>
      </c>
      <c r="C12" s="178"/>
      <c r="D12" s="178"/>
      <c r="E12" s="179" t="s">
        <v>667</v>
      </c>
      <c r="F12" s="114" t="s">
        <v>402</v>
      </c>
      <c r="G12" s="92" t="s">
        <v>1426</v>
      </c>
      <c r="H12" s="91" t="s">
        <v>1409</v>
      </c>
      <c r="I12" s="91">
        <v>1920</v>
      </c>
      <c r="J12" s="91">
        <v>1080</v>
      </c>
      <c r="K12" s="92" t="s">
        <v>1398</v>
      </c>
      <c r="L12" s="56" t="s">
        <v>1427</v>
      </c>
      <c r="M12" s="90" t="s">
        <v>1372</v>
      </c>
      <c r="N12" s="58"/>
      <c r="O12" s="57"/>
      <c r="P12" s="59"/>
      <c r="Q12" s="60"/>
      <c r="R12" s="60"/>
      <c r="S12" s="91"/>
    </row>
    <row r="13" spans="2:19" ht="52.5">
      <c r="B13" s="91">
        <f t="shared" si="0"/>
        <v>10</v>
      </c>
      <c r="C13" s="178"/>
      <c r="D13" s="178"/>
      <c r="E13" s="178"/>
      <c r="F13" s="114" t="s">
        <v>402</v>
      </c>
      <c r="G13" s="92" t="s">
        <v>1428</v>
      </c>
      <c r="H13" s="91" t="s">
        <v>1401</v>
      </c>
      <c r="I13" s="91" t="s">
        <v>584</v>
      </c>
      <c r="J13" s="91" t="s">
        <v>584</v>
      </c>
      <c r="K13" s="92" t="s">
        <v>1402</v>
      </c>
      <c r="L13" s="56" t="s">
        <v>1429</v>
      </c>
      <c r="M13" s="92" t="s">
        <v>1402</v>
      </c>
      <c r="N13" s="58"/>
      <c r="O13" s="57"/>
      <c r="P13" s="59"/>
      <c r="Q13" s="60"/>
      <c r="R13" s="60"/>
      <c r="S13" s="91"/>
    </row>
    <row r="14" spans="2:19" ht="70">
      <c r="B14" s="91">
        <f t="shared" si="0"/>
        <v>11</v>
      </c>
      <c r="C14" s="178"/>
      <c r="D14" s="178"/>
      <c r="E14" s="178"/>
      <c r="F14" s="114" t="s">
        <v>1096</v>
      </c>
      <c r="G14" s="92" t="s">
        <v>1430</v>
      </c>
      <c r="H14" s="92" t="s">
        <v>1405</v>
      </c>
      <c r="I14" s="91" t="s">
        <v>584</v>
      </c>
      <c r="J14" s="91" t="s">
        <v>584</v>
      </c>
      <c r="K14" s="92" t="s">
        <v>1402</v>
      </c>
      <c r="L14" s="56" t="s">
        <v>1431</v>
      </c>
      <c r="M14" s="92" t="s">
        <v>1418</v>
      </c>
      <c r="N14" s="58"/>
      <c r="O14" s="57"/>
      <c r="P14" s="59"/>
      <c r="Q14" s="60"/>
      <c r="R14" s="60"/>
      <c r="S14" s="91"/>
    </row>
    <row r="15" spans="2:19" ht="87.5">
      <c r="B15" s="91">
        <f t="shared" si="0"/>
        <v>12</v>
      </c>
      <c r="C15" s="178"/>
      <c r="D15" s="178"/>
      <c r="E15" s="178"/>
      <c r="F15" s="114" t="s">
        <v>402</v>
      </c>
      <c r="G15" s="92" t="s">
        <v>1432</v>
      </c>
      <c r="H15" s="91" t="s">
        <v>1409</v>
      </c>
      <c r="I15" s="91" t="s">
        <v>584</v>
      </c>
      <c r="J15" s="91" t="s">
        <v>584</v>
      </c>
      <c r="K15" s="92" t="s">
        <v>1433</v>
      </c>
      <c r="L15" s="56" t="s">
        <v>1434</v>
      </c>
      <c r="M15" s="90" t="s">
        <v>1372</v>
      </c>
      <c r="N15" s="58"/>
      <c r="O15" s="57"/>
      <c r="P15" s="59"/>
      <c r="Q15" s="60"/>
      <c r="R15" s="60"/>
      <c r="S15" s="91"/>
    </row>
    <row r="16" spans="2:19">
      <c r="B16" s="91">
        <f t="shared" si="0"/>
        <v>13</v>
      </c>
      <c r="C16" s="178"/>
      <c r="D16" s="178"/>
      <c r="E16" s="178"/>
      <c r="F16" s="114" t="s">
        <v>402</v>
      </c>
      <c r="G16" s="92" t="s">
        <v>1435</v>
      </c>
      <c r="H16" s="91" t="s">
        <v>1401</v>
      </c>
      <c r="I16" s="91" t="s">
        <v>584</v>
      </c>
      <c r="J16" s="91" t="s">
        <v>584</v>
      </c>
      <c r="K16" s="92" t="s">
        <v>1402</v>
      </c>
      <c r="L16" s="56" t="s">
        <v>1436</v>
      </c>
      <c r="M16" s="92" t="s">
        <v>1402</v>
      </c>
      <c r="N16" s="58"/>
      <c r="O16" s="57"/>
      <c r="P16" s="59"/>
      <c r="Q16" s="60"/>
      <c r="R16" s="60"/>
      <c r="S16" s="91"/>
    </row>
    <row r="17" spans="2:19" ht="70">
      <c r="B17" s="91">
        <f t="shared" si="0"/>
        <v>14</v>
      </c>
      <c r="C17" s="178"/>
      <c r="D17" s="178"/>
      <c r="E17" s="178"/>
      <c r="F17" s="114" t="s">
        <v>1096</v>
      </c>
      <c r="G17" s="92" t="s">
        <v>1437</v>
      </c>
      <c r="H17" s="91" t="s">
        <v>1438</v>
      </c>
      <c r="I17" s="91" t="s">
        <v>584</v>
      </c>
      <c r="J17" s="91" t="s">
        <v>584</v>
      </c>
      <c r="K17" s="92" t="s">
        <v>1402</v>
      </c>
      <c r="L17" s="56" t="s">
        <v>1439</v>
      </c>
      <c r="M17" s="92" t="s">
        <v>1418</v>
      </c>
      <c r="N17" s="58"/>
      <c r="O17" s="57"/>
      <c r="P17" s="59"/>
      <c r="Q17" s="60"/>
      <c r="R17" s="60"/>
      <c r="S17" s="91"/>
    </row>
    <row r="18" spans="2:19" ht="87.5">
      <c r="B18" s="91">
        <f t="shared" si="0"/>
        <v>15</v>
      </c>
      <c r="C18" s="178"/>
      <c r="D18" s="178"/>
      <c r="E18" s="178"/>
      <c r="F18" s="114" t="s">
        <v>404</v>
      </c>
      <c r="G18" s="92" t="s">
        <v>1440</v>
      </c>
      <c r="H18" s="91" t="s">
        <v>1420</v>
      </c>
      <c r="I18" s="91" t="s">
        <v>584</v>
      </c>
      <c r="J18" s="91" t="s">
        <v>584</v>
      </c>
      <c r="K18" s="92" t="s">
        <v>1398</v>
      </c>
      <c r="L18" s="56" t="s">
        <v>1441</v>
      </c>
      <c r="M18" s="92" t="s">
        <v>1422</v>
      </c>
      <c r="N18" s="58"/>
      <c r="O18" s="57"/>
      <c r="P18" s="59"/>
      <c r="Q18" s="60"/>
      <c r="R18" s="60"/>
      <c r="S18" s="91"/>
    </row>
    <row r="19" spans="2:19" ht="52.5">
      <c r="B19" s="91">
        <f t="shared" si="0"/>
        <v>16</v>
      </c>
      <c r="C19" s="178"/>
      <c r="D19" s="178"/>
      <c r="E19" s="178"/>
      <c r="F19" s="114" t="s">
        <v>404</v>
      </c>
      <c r="G19" s="92" t="s">
        <v>1442</v>
      </c>
      <c r="H19" s="91" t="s">
        <v>1424</v>
      </c>
      <c r="I19" s="91" t="s">
        <v>584</v>
      </c>
      <c r="J19" s="91" t="s">
        <v>584</v>
      </c>
      <c r="K19" s="92" t="s">
        <v>584</v>
      </c>
      <c r="L19" s="56" t="s">
        <v>1443</v>
      </c>
      <c r="M19" s="92" t="s">
        <v>1422</v>
      </c>
      <c r="N19" s="58"/>
      <c r="O19" s="57"/>
      <c r="P19" s="59"/>
      <c r="Q19" s="60"/>
      <c r="R19" s="60"/>
      <c r="S19" s="91"/>
    </row>
    <row r="20" spans="2:19" ht="87.5">
      <c r="B20" s="91">
        <f t="shared" si="0"/>
        <v>17</v>
      </c>
      <c r="C20" s="178"/>
      <c r="D20" s="178"/>
      <c r="E20" s="179" t="s">
        <v>1017</v>
      </c>
      <c r="F20" s="114" t="s">
        <v>402</v>
      </c>
      <c r="G20" s="92" t="s">
        <v>1444</v>
      </c>
      <c r="H20" s="91" t="s">
        <v>1397</v>
      </c>
      <c r="I20" s="91">
        <v>1920</v>
      </c>
      <c r="J20" s="91">
        <v>1080</v>
      </c>
      <c r="K20" s="92" t="s">
        <v>1398</v>
      </c>
      <c r="L20" s="56" t="s">
        <v>1445</v>
      </c>
      <c r="M20" s="90" t="s">
        <v>1372</v>
      </c>
      <c r="N20" s="58"/>
      <c r="O20" s="57"/>
      <c r="P20" s="59"/>
      <c r="Q20" s="60"/>
      <c r="R20" s="60"/>
      <c r="S20" s="91"/>
    </row>
    <row r="21" spans="2:19" ht="52.5">
      <c r="B21" s="91">
        <f t="shared" si="0"/>
        <v>18</v>
      </c>
      <c r="C21" s="178"/>
      <c r="D21" s="178"/>
      <c r="E21" s="178"/>
      <c r="F21" s="114" t="s">
        <v>402</v>
      </c>
      <c r="G21" s="92" t="s">
        <v>1446</v>
      </c>
      <c r="H21" s="91" t="s">
        <v>1401</v>
      </c>
      <c r="I21" s="91" t="s">
        <v>584</v>
      </c>
      <c r="J21" s="91" t="s">
        <v>584</v>
      </c>
      <c r="K21" s="92" t="s">
        <v>1402</v>
      </c>
      <c r="L21" s="56" t="s">
        <v>1447</v>
      </c>
      <c r="M21" s="92" t="s">
        <v>1402</v>
      </c>
      <c r="N21" s="58"/>
      <c r="O21" s="57"/>
      <c r="P21" s="59"/>
      <c r="Q21" s="60"/>
      <c r="R21" s="60"/>
      <c r="S21" s="91"/>
    </row>
    <row r="22" spans="2:19" ht="70">
      <c r="B22" s="91">
        <f t="shared" si="0"/>
        <v>19</v>
      </c>
      <c r="C22" s="178"/>
      <c r="D22" s="178"/>
      <c r="E22" s="178"/>
      <c r="F22" s="114" t="s">
        <v>1096</v>
      </c>
      <c r="G22" s="92" t="s">
        <v>1448</v>
      </c>
      <c r="H22" s="91" t="s">
        <v>1438</v>
      </c>
      <c r="I22" s="91" t="s">
        <v>584</v>
      </c>
      <c r="J22" s="91" t="s">
        <v>584</v>
      </c>
      <c r="K22" s="92" t="s">
        <v>1402</v>
      </c>
      <c r="L22" s="56" t="s">
        <v>1449</v>
      </c>
      <c r="M22" s="92" t="s">
        <v>1418</v>
      </c>
      <c r="N22" s="58"/>
      <c r="O22" s="57"/>
      <c r="P22" s="59"/>
      <c r="Q22" s="60"/>
      <c r="R22" s="60"/>
      <c r="S22" s="91"/>
    </row>
    <row r="23" spans="2:19" ht="122.5">
      <c r="B23" s="91">
        <f t="shared" si="0"/>
        <v>20</v>
      </c>
      <c r="C23" s="178"/>
      <c r="D23" s="178"/>
      <c r="E23" s="178"/>
      <c r="F23" s="114" t="s">
        <v>1096</v>
      </c>
      <c r="G23" s="92" t="s">
        <v>1450</v>
      </c>
      <c r="H23" s="91" t="s">
        <v>1401</v>
      </c>
      <c r="I23" s="91" t="s">
        <v>584</v>
      </c>
      <c r="J23" s="91" t="s">
        <v>584</v>
      </c>
      <c r="K23" s="92" t="s">
        <v>1451</v>
      </c>
      <c r="L23" s="56" t="s">
        <v>1452</v>
      </c>
      <c r="M23" s="92" t="s">
        <v>1453</v>
      </c>
      <c r="N23" s="58"/>
      <c r="O23" s="57"/>
      <c r="P23" s="59"/>
      <c r="Q23" s="60"/>
      <c r="R23" s="60"/>
      <c r="S23" s="92" t="s">
        <v>1454</v>
      </c>
    </row>
    <row r="24" spans="2:19" ht="87.5">
      <c r="B24" s="91">
        <f t="shared" si="0"/>
        <v>21</v>
      </c>
      <c r="C24" s="178"/>
      <c r="D24" s="178"/>
      <c r="E24" s="178"/>
      <c r="F24" s="114" t="s">
        <v>404</v>
      </c>
      <c r="G24" s="92" t="s">
        <v>1455</v>
      </c>
      <c r="H24" s="91" t="s">
        <v>1420</v>
      </c>
      <c r="I24" s="91" t="s">
        <v>584</v>
      </c>
      <c r="J24" s="91" t="s">
        <v>584</v>
      </c>
      <c r="K24" s="92" t="s">
        <v>1398</v>
      </c>
      <c r="L24" s="56" t="s">
        <v>1456</v>
      </c>
      <c r="M24" s="92" t="s">
        <v>1457</v>
      </c>
      <c r="N24" s="58"/>
      <c r="O24" s="57"/>
      <c r="P24" s="59"/>
      <c r="Q24" s="60"/>
      <c r="R24" s="60"/>
      <c r="S24" s="91"/>
    </row>
    <row r="25" spans="2:19" ht="52.5">
      <c r="B25" s="91">
        <f t="shared" si="0"/>
        <v>22</v>
      </c>
      <c r="C25" s="178"/>
      <c r="D25" s="178"/>
      <c r="E25" s="178"/>
      <c r="F25" s="114" t="s">
        <v>404</v>
      </c>
      <c r="G25" s="92" t="s">
        <v>1458</v>
      </c>
      <c r="H25" s="91" t="s">
        <v>1424</v>
      </c>
      <c r="I25" s="91" t="s">
        <v>584</v>
      </c>
      <c r="J25" s="91" t="s">
        <v>584</v>
      </c>
      <c r="K25" s="92" t="s">
        <v>584</v>
      </c>
      <c r="L25" s="56" t="s">
        <v>1459</v>
      </c>
      <c r="M25" s="92" t="s">
        <v>1422</v>
      </c>
      <c r="N25" s="58"/>
      <c r="O25" s="57"/>
      <c r="P25" s="59"/>
      <c r="Q25" s="60"/>
      <c r="R25" s="60"/>
      <c r="S25" s="91"/>
    </row>
    <row r="26" spans="2:19" ht="87.5">
      <c r="B26" s="91">
        <f t="shared" si="0"/>
        <v>23</v>
      </c>
      <c r="C26" s="178"/>
      <c r="D26" s="178"/>
      <c r="E26" s="179" t="s">
        <v>1029</v>
      </c>
      <c r="F26" s="114" t="s">
        <v>402</v>
      </c>
      <c r="G26" s="92" t="s">
        <v>1460</v>
      </c>
      <c r="H26" s="91" t="s">
        <v>1409</v>
      </c>
      <c r="I26" s="91">
        <v>1920</v>
      </c>
      <c r="J26" s="91">
        <v>1080</v>
      </c>
      <c r="K26" s="92" t="s">
        <v>1398</v>
      </c>
      <c r="L26" s="56" t="s">
        <v>1461</v>
      </c>
      <c r="M26" s="90" t="s">
        <v>1372</v>
      </c>
      <c r="N26" s="58"/>
      <c r="O26" s="57"/>
      <c r="P26" s="59"/>
      <c r="Q26" s="60"/>
      <c r="R26" s="60"/>
      <c r="S26" s="91"/>
    </row>
    <row r="27" spans="2:19" ht="52.5">
      <c r="B27" s="91">
        <f t="shared" si="0"/>
        <v>24</v>
      </c>
      <c r="C27" s="178"/>
      <c r="D27" s="178"/>
      <c r="E27" s="178"/>
      <c r="F27" s="114" t="s">
        <v>402</v>
      </c>
      <c r="G27" s="92" t="s">
        <v>1462</v>
      </c>
      <c r="H27" s="91" t="s">
        <v>1401</v>
      </c>
      <c r="I27" s="91" t="s">
        <v>584</v>
      </c>
      <c r="J27" s="91" t="s">
        <v>584</v>
      </c>
      <c r="K27" s="92" t="s">
        <v>1402</v>
      </c>
      <c r="L27" s="56" t="s">
        <v>1463</v>
      </c>
      <c r="M27" s="92" t="s">
        <v>1402</v>
      </c>
      <c r="N27" s="58"/>
      <c r="O27" s="57"/>
      <c r="P27" s="59"/>
      <c r="Q27" s="60"/>
      <c r="R27" s="60"/>
      <c r="S27" s="91"/>
    </row>
    <row r="28" spans="2:19" ht="70">
      <c r="B28" s="91">
        <f t="shared" si="0"/>
        <v>25</v>
      </c>
      <c r="C28" s="178"/>
      <c r="D28" s="178"/>
      <c r="E28" s="178"/>
      <c r="F28" s="114" t="s">
        <v>1096</v>
      </c>
      <c r="G28" s="92" t="s">
        <v>1464</v>
      </c>
      <c r="H28" s="91" t="s">
        <v>1438</v>
      </c>
      <c r="I28" s="91" t="s">
        <v>584</v>
      </c>
      <c r="J28" s="91" t="s">
        <v>584</v>
      </c>
      <c r="K28" s="92" t="s">
        <v>1402</v>
      </c>
      <c r="L28" s="56" t="s">
        <v>1465</v>
      </c>
      <c r="M28" s="92" t="s">
        <v>1418</v>
      </c>
      <c r="N28" s="58"/>
      <c r="O28" s="57"/>
      <c r="P28" s="59"/>
      <c r="Q28" s="60"/>
      <c r="R28" s="60"/>
      <c r="S28" s="91"/>
    </row>
    <row r="29" spans="2:19" ht="105">
      <c r="B29" s="91">
        <f t="shared" si="0"/>
        <v>26</v>
      </c>
      <c r="C29" s="178"/>
      <c r="D29" s="178"/>
      <c r="E29" s="178"/>
      <c r="F29" s="114" t="s">
        <v>402</v>
      </c>
      <c r="G29" s="92" t="s">
        <v>1466</v>
      </c>
      <c r="H29" s="91" t="s">
        <v>1397</v>
      </c>
      <c r="I29" s="91" t="s">
        <v>584</v>
      </c>
      <c r="J29" s="91" t="s">
        <v>584</v>
      </c>
      <c r="K29" s="92" t="s">
        <v>1467</v>
      </c>
      <c r="L29" s="56" t="s">
        <v>1468</v>
      </c>
      <c r="M29" s="90" t="s">
        <v>1372</v>
      </c>
      <c r="N29" s="58"/>
      <c r="O29" s="57"/>
      <c r="P29" s="59"/>
      <c r="Q29" s="60"/>
      <c r="R29" s="60"/>
      <c r="S29" s="92" t="s">
        <v>1469</v>
      </c>
    </row>
    <row r="30" spans="2:19" ht="70">
      <c r="B30" s="91">
        <f t="shared" si="0"/>
        <v>27</v>
      </c>
      <c r="C30" s="178"/>
      <c r="D30" s="178"/>
      <c r="E30" s="178"/>
      <c r="F30" s="114" t="s">
        <v>1096</v>
      </c>
      <c r="G30" s="91" t="s">
        <v>1470</v>
      </c>
      <c r="H30" s="91" t="s">
        <v>1414</v>
      </c>
      <c r="I30" s="91" t="s">
        <v>584</v>
      </c>
      <c r="J30" s="91" t="s">
        <v>584</v>
      </c>
      <c r="K30" s="92" t="s">
        <v>1402</v>
      </c>
      <c r="L30" s="56" t="s">
        <v>1471</v>
      </c>
      <c r="M30" s="92" t="s">
        <v>1453</v>
      </c>
      <c r="N30" s="58"/>
      <c r="O30" s="57"/>
      <c r="P30" s="59"/>
      <c r="Q30" s="60"/>
      <c r="R30" s="60"/>
      <c r="S30" s="91"/>
    </row>
    <row r="31" spans="2:19" ht="105">
      <c r="B31" s="91">
        <f t="shared" si="0"/>
        <v>28</v>
      </c>
      <c r="C31" s="178"/>
      <c r="D31" s="178"/>
      <c r="E31" s="178"/>
      <c r="F31" s="114" t="s">
        <v>402</v>
      </c>
      <c r="G31" s="91" t="s">
        <v>1472</v>
      </c>
      <c r="H31" s="91" t="s">
        <v>1397</v>
      </c>
      <c r="I31" s="91" t="s">
        <v>584</v>
      </c>
      <c r="J31" s="91" t="s">
        <v>584</v>
      </c>
      <c r="K31" s="92" t="s">
        <v>1473</v>
      </c>
      <c r="L31" s="56" t="s">
        <v>1474</v>
      </c>
      <c r="M31" s="90" t="s">
        <v>1372</v>
      </c>
      <c r="N31" s="58"/>
      <c r="O31" s="57"/>
      <c r="P31" s="59"/>
      <c r="Q31" s="60"/>
      <c r="R31" s="60"/>
      <c r="S31" s="91"/>
    </row>
    <row r="32" spans="2:19" ht="70">
      <c r="B32" s="91">
        <f t="shared" si="0"/>
        <v>29</v>
      </c>
      <c r="C32" s="178"/>
      <c r="D32" s="178"/>
      <c r="E32" s="178"/>
      <c r="F32" s="114" t="s">
        <v>1096</v>
      </c>
      <c r="G32" s="91" t="s">
        <v>1475</v>
      </c>
      <c r="H32" s="91" t="s">
        <v>1414</v>
      </c>
      <c r="I32" s="91" t="s">
        <v>584</v>
      </c>
      <c r="J32" s="91" t="s">
        <v>584</v>
      </c>
      <c r="K32" s="92" t="s">
        <v>1402</v>
      </c>
      <c r="L32" s="56" t="s">
        <v>1476</v>
      </c>
      <c r="M32" s="92" t="s">
        <v>1453</v>
      </c>
      <c r="N32" s="58"/>
      <c r="O32" s="57"/>
      <c r="P32" s="59"/>
      <c r="Q32" s="60"/>
      <c r="R32" s="60"/>
      <c r="S32" s="91"/>
    </row>
    <row r="33" spans="2:19" ht="105">
      <c r="B33" s="91">
        <f t="shared" si="0"/>
        <v>30</v>
      </c>
      <c r="C33" s="178"/>
      <c r="D33" s="178"/>
      <c r="E33" s="178"/>
      <c r="F33" s="114" t="s">
        <v>402</v>
      </c>
      <c r="G33" s="91" t="s">
        <v>1477</v>
      </c>
      <c r="H33" s="91" t="s">
        <v>1397</v>
      </c>
      <c r="I33" s="91" t="s">
        <v>584</v>
      </c>
      <c r="J33" s="91" t="s">
        <v>584</v>
      </c>
      <c r="K33" s="92" t="s">
        <v>1478</v>
      </c>
      <c r="L33" s="56" t="s">
        <v>1479</v>
      </c>
      <c r="M33" s="90" t="s">
        <v>1372</v>
      </c>
      <c r="N33" s="58"/>
      <c r="O33" s="57"/>
      <c r="P33" s="59"/>
      <c r="Q33" s="60"/>
      <c r="R33" s="60"/>
      <c r="S33" s="91"/>
    </row>
    <row r="34" spans="2:19" ht="70">
      <c r="B34" s="91">
        <f t="shared" si="0"/>
        <v>31</v>
      </c>
      <c r="C34" s="178"/>
      <c r="D34" s="178"/>
      <c r="E34" s="178"/>
      <c r="F34" s="114" t="s">
        <v>1096</v>
      </c>
      <c r="G34" s="91" t="s">
        <v>1480</v>
      </c>
      <c r="H34" s="91" t="s">
        <v>1414</v>
      </c>
      <c r="I34" s="91" t="s">
        <v>584</v>
      </c>
      <c r="J34" s="91" t="s">
        <v>584</v>
      </c>
      <c r="K34" s="92" t="s">
        <v>1402</v>
      </c>
      <c r="L34" s="56" t="s">
        <v>1481</v>
      </c>
      <c r="M34" s="92" t="s">
        <v>1453</v>
      </c>
      <c r="N34" s="58"/>
      <c r="O34" s="57"/>
      <c r="P34" s="59"/>
      <c r="Q34" s="60"/>
      <c r="R34" s="60"/>
      <c r="S34" s="91"/>
    </row>
    <row r="35" spans="2:19" ht="105">
      <c r="B35" s="91">
        <f t="shared" si="0"/>
        <v>32</v>
      </c>
      <c r="C35" s="178"/>
      <c r="D35" s="178"/>
      <c r="E35" s="178"/>
      <c r="F35" s="114" t="s">
        <v>402</v>
      </c>
      <c r="G35" s="91" t="s">
        <v>1482</v>
      </c>
      <c r="H35" s="91" t="s">
        <v>1397</v>
      </c>
      <c r="I35" s="91" t="s">
        <v>584</v>
      </c>
      <c r="J35" s="91" t="s">
        <v>584</v>
      </c>
      <c r="K35" s="92" t="s">
        <v>1483</v>
      </c>
      <c r="L35" s="56" t="s">
        <v>1484</v>
      </c>
      <c r="M35" s="90" t="s">
        <v>1372</v>
      </c>
      <c r="N35" s="58"/>
      <c r="O35" s="57"/>
      <c r="P35" s="59"/>
      <c r="Q35" s="60"/>
      <c r="R35" s="60"/>
      <c r="S35" s="91"/>
    </row>
    <row r="36" spans="2:19" ht="70">
      <c r="B36" s="91">
        <f t="shared" si="0"/>
        <v>33</v>
      </c>
      <c r="C36" s="178"/>
      <c r="D36" s="178"/>
      <c r="E36" s="178"/>
      <c r="F36" s="114" t="s">
        <v>1096</v>
      </c>
      <c r="G36" s="91" t="s">
        <v>1485</v>
      </c>
      <c r="H36" s="91" t="s">
        <v>1414</v>
      </c>
      <c r="I36" s="91" t="s">
        <v>584</v>
      </c>
      <c r="J36" s="91" t="s">
        <v>584</v>
      </c>
      <c r="K36" s="92" t="s">
        <v>1402</v>
      </c>
      <c r="L36" s="56" t="s">
        <v>1486</v>
      </c>
      <c r="M36" s="92" t="s">
        <v>1453</v>
      </c>
      <c r="N36" s="58"/>
      <c r="O36" s="57"/>
      <c r="P36" s="59"/>
      <c r="Q36" s="60"/>
      <c r="R36" s="60"/>
      <c r="S36" s="91"/>
    </row>
    <row r="37" spans="2:19" ht="105">
      <c r="B37" s="91">
        <f t="shared" si="0"/>
        <v>34</v>
      </c>
      <c r="C37" s="178"/>
      <c r="D37" s="178"/>
      <c r="E37" s="178"/>
      <c r="F37" s="114" t="s">
        <v>402</v>
      </c>
      <c r="G37" s="91" t="s">
        <v>1487</v>
      </c>
      <c r="H37" s="91" t="s">
        <v>1397</v>
      </c>
      <c r="I37" s="91" t="s">
        <v>584</v>
      </c>
      <c r="J37" s="91" t="s">
        <v>584</v>
      </c>
      <c r="K37" s="92" t="s">
        <v>1488</v>
      </c>
      <c r="L37" s="56" t="s">
        <v>1489</v>
      </c>
      <c r="M37" s="90" t="s">
        <v>1372</v>
      </c>
      <c r="N37" s="58"/>
      <c r="O37" s="57"/>
      <c r="P37" s="59"/>
      <c r="Q37" s="60"/>
      <c r="R37" s="60"/>
      <c r="S37" s="91"/>
    </row>
    <row r="38" spans="2:19" ht="70">
      <c r="B38" s="91">
        <f t="shared" si="0"/>
        <v>35</v>
      </c>
      <c r="C38" s="178"/>
      <c r="D38" s="178"/>
      <c r="E38" s="178"/>
      <c r="F38" s="114" t="s">
        <v>1096</v>
      </c>
      <c r="G38" s="91" t="s">
        <v>1490</v>
      </c>
      <c r="H38" s="91" t="s">
        <v>1414</v>
      </c>
      <c r="I38" s="91" t="s">
        <v>584</v>
      </c>
      <c r="J38" s="91" t="s">
        <v>584</v>
      </c>
      <c r="K38" s="92" t="s">
        <v>1402</v>
      </c>
      <c r="L38" s="56" t="s">
        <v>1491</v>
      </c>
      <c r="M38" s="92" t="s">
        <v>1453</v>
      </c>
      <c r="N38" s="58"/>
      <c r="O38" s="57"/>
      <c r="P38" s="59"/>
      <c r="Q38" s="60"/>
      <c r="R38" s="60"/>
      <c r="S38" s="91"/>
    </row>
    <row r="39" spans="2:19" ht="87.5">
      <c r="B39" s="91">
        <f t="shared" si="0"/>
        <v>36</v>
      </c>
      <c r="C39" s="178"/>
      <c r="D39" s="178"/>
      <c r="E39" s="178"/>
      <c r="F39" s="114" t="s">
        <v>404</v>
      </c>
      <c r="G39" s="92" t="s">
        <v>1492</v>
      </c>
      <c r="H39" s="91" t="s">
        <v>1420</v>
      </c>
      <c r="I39" s="91" t="s">
        <v>584</v>
      </c>
      <c r="J39" s="91" t="s">
        <v>584</v>
      </c>
      <c r="K39" s="92" t="s">
        <v>1398</v>
      </c>
      <c r="L39" s="56" t="s">
        <v>1493</v>
      </c>
      <c r="M39" s="92" t="s">
        <v>1457</v>
      </c>
      <c r="N39" s="58"/>
      <c r="O39" s="57"/>
      <c r="P39" s="59"/>
      <c r="Q39" s="60"/>
      <c r="R39" s="60"/>
      <c r="S39" s="91"/>
    </row>
    <row r="40" spans="2:19" ht="52.5">
      <c r="B40" s="91">
        <f t="shared" si="0"/>
        <v>37</v>
      </c>
      <c r="C40" s="178"/>
      <c r="D40" s="178"/>
      <c r="E40" s="178"/>
      <c r="F40" s="114" t="s">
        <v>404</v>
      </c>
      <c r="G40" s="92" t="s">
        <v>1494</v>
      </c>
      <c r="H40" s="91" t="s">
        <v>1424</v>
      </c>
      <c r="I40" s="91" t="s">
        <v>584</v>
      </c>
      <c r="J40" s="91" t="s">
        <v>584</v>
      </c>
      <c r="K40" s="92" t="s">
        <v>584</v>
      </c>
      <c r="L40" s="56" t="s">
        <v>1495</v>
      </c>
      <c r="M40" s="92" t="s">
        <v>1422</v>
      </c>
      <c r="N40" s="58"/>
      <c r="O40" s="57"/>
      <c r="P40" s="59"/>
      <c r="Q40" s="60"/>
      <c r="R40" s="60"/>
      <c r="S40" s="91"/>
    </row>
    <row r="41" spans="2:19" ht="87.5">
      <c r="B41" s="91">
        <f t="shared" si="0"/>
        <v>38</v>
      </c>
      <c r="C41" s="178"/>
      <c r="D41" s="178"/>
      <c r="E41" s="179" t="s">
        <v>857</v>
      </c>
      <c r="F41" s="114" t="s">
        <v>402</v>
      </c>
      <c r="G41" s="92" t="s">
        <v>1496</v>
      </c>
      <c r="H41" s="91" t="s">
        <v>1409</v>
      </c>
      <c r="I41" s="91">
        <v>1920</v>
      </c>
      <c r="J41" s="91">
        <v>1080</v>
      </c>
      <c r="K41" s="92" t="s">
        <v>1398</v>
      </c>
      <c r="L41" s="56" t="s">
        <v>1497</v>
      </c>
      <c r="M41" s="90" t="s">
        <v>1372</v>
      </c>
      <c r="N41" s="58"/>
      <c r="O41" s="57"/>
      <c r="P41" s="59"/>
      <c r="Q41" s="60"/>
      <c r="R41" s="60"/>
      <c r="S41" s="91"/>
    </row>
    <row r="42" spans="2:19" ht="52.5">
      <c r="B42" s="91">
        <f t="shared" si="0"/>
        <v>39</v>
      </c>
      <c r="C42" s="178"/>
      <c r="D42" s="178"/>
      <c r="E42" s="178"/>
      <c r="F42" s="114" t="s">
        <v>402</v>
      </c>
      <c r="G42" s="92" t="s">
        <v>1498</v>
      </c>
      <c r="H42" s="91" t="s">
        <v>1401</v>
      </c>
      <c r="I42" s="91" t="s">
        <v>584</v>
      </c>
      <c r="J42" s="91" t="s">
        <v>584</v>
      </c>
      <c r="K42" s="92" t="s">
        <v>1402</v>
      </c>
      <c r="L42" s="56" t="s">
        <v>1499</v>
      </c>
      <c r="M42" s="92" t="s">
        <v>1402</v>
      </c>
      <c r="N42" s="58"/>
      <c r="O42" s="57"/>
      <c r="P42" s="59"/>
      <c r="Q42" s="60"/>
      <c r="R42" s="60"/>
      <c r="S42" s="91"/>
    </row>
    <row r="43" spans="2:19" ht="70">
      <c r="B43" s="91">
        <f t="shared" si="0"/>
        <v>40</v>
      </c>
      <c r="C43" s="178"/>
      <c r="D43" s="178"/>
      <c r="E43" s="178"/>
      <c r="F43" s="114" t="s">
        <v>1096</v>
      </c>
      <c r="G43" s="92" t="s">
        <v>1500</v>
      </c>
      <c r="H43" s="91" t="s">
        <v>1438</v>
      </c>
      <c r="I43" s="91" t="s">
        <v>584</v>
      </c>
      <c r="J43" s="91" t="s">
        <v>584</v>
      </c>
      <c r="K43" s="92" t="s">
        <v>1402</v>
      </c>
      <c r="L43" s="56" t="s">
        <v>1501</v>
      </c>
      <c r="M43" s="92" t="s">
        <v>1453</v>
      </c>
      <c r="N43" s="58"/>
      <c r="O43" s="57"/>
      <c r="P43" s="59"/>
      <c r="Q43" s="60"/>
      <c r="R43" s="60"/>
      <c r="S43" s="91"/>
    </row>
    <row r="44" spans="2:19" ht="105">
      <c r="B44" s="91">
        <f t="shared" si="0"/>
        <v>41</v>
      </c>
      <c r="C44" s="178"/>
      <c r="D44" s="178"/>
      <c r="E44" s="178"/>
      <c r="F44" s="114" t="s">
        <v>402</v>
      </c>
      <c r="G44" s="91" t="s">
        <v>1502</v>
      </c>
      <c r="H44" s="91" t="s">
        <v>1409</v>
      </c>
      <c r="I44" s="91" t="s">
        <v>584</v>
      </c>
      <c r="J44" s="91" t="s">
        <v>584</v>
      </c>
      <c r="K44" s="92" t="s">
        <v>1503</v>
      </c>
      <c r="L44" s="56" t="s">
        <v>1504</v>
      </c>
      <c r="M44" s="90" t="s">
        <v>1372</v>
      </c>
      <c r="N44" s="58"/>
      <c r="O44" s="57"/>
      <c r="P44" s="59"/>
      <c r="Q44" s="60"/>
      <c r="R44" s="60"/>
      <c r="S44" s="91"/>
    </row>
    <row r="45" spans="2:19" ht="70">
      <c r="B45" s="91">
        <f t="shared" si="0"/>
        <v>42</v>
      </c>
      <c r="C45" s="178"/>
      <c r="D45" s="178"/>
      <c r="E45" s="178"/>
      <c r="F45" s="114" t="s">
        <v>1096</v>
      </c>
      <c r="G45" s="91" t="s">
        <v>1505</v>
      </c>
      <c r="H45" s="91" t="s">
        <v>1401</v>
      </c>
      <c r="I45" s="91" t="s">
        <v>584</v>
      </c>
      <c r="J45" s="91" t="s">
        <v>584</v>
      </c>
      <c r="K45" s="92" t="s">
        <v>1402</v>
      </c>
      <c r="L45" s="56" t="s">
        <v>1506</v>
      </c>
      <c r="M45" s="92" t="s">
        <v>1453</v>
      </c>
      <c r="N45" s="58"/>
      <c r="O45" s="57"/>
      <c r="P45" s="59"/>
      <c r="Q45" s="60"/>
      <c r="R45" s="60"/>
      <c r="S45" s="91"/>
    </row>
    <row r="46" spans="2:19" ht="87.5">
      <c r="B46" s="91">
        <f t="shared" si="0"/>
        <v>43</v>
      </c>
      <c r="C46" s="178"/>
      <c r="D46" s="178"/>
      <c r="E46" s="178"/>
      <c r="F46" s="114" t="s">
        <v>404</v>
      </c>
      <c r="G46" s="92" t="s">
        <v>1507</v>
      </c>
      <c r="H46" s="91" t="s">
        <v>1420</v>
      </c>
      <c r="I46" s="91" t="s">
        <v>584</v>
      </c>
      <c r="J46" s="91" t="s">
        <v>584</v>
      </c>
      <c r="K46" s="92" t="s">
        <v>1398</v>
      </c>
      <c r="L46" s="56" t="s">
        <v>1508</v>
      </c>
      <c r="M46" s="92" t="s">
        <v>1457</v>
      </c>
      <c r="N46" s="58"/>
      <c r="O46" s="57"/>
      <c r="P46" s="59"/>
      <c r="Q46" s="60"/>
      <c r="R46" s="60"/>
      <c r="S46" s="91"/>
    </row>
    <row r="47" spans="2:19" ht="52.5">
      <c r="B47" s="91">
        <f t="shared" si="0"/>
        <v>44</v>
      </c>
      <c r="C47" s="178"/>
      <c r="D47" s="178"/>
      <c r="E47" s="178"/>
      <c r="F47" s="114" t="s">
        <v>404</v>
      </c>
      <c r="G47" s="92" t="s">
        <v>1509</v>
      </c>
      <c r="H47" s="91" t="s">
        <v>1424</v>
      </c>
      <c r="I47" s="91" t="s">
        <v>584</v>
      </c>
      <c r="J47" s="91" t="s">
        <v>584</v>
      </c>
      <c r="K47" s="92" t="s">
        <v>584</v>
      </c>
      <c r="L47" s="56" t="s">
        <v>1510</v>
      </c>
      <c r="M47" s="92" t="s">
        <v>1422</v>
      </c>
      <c r="N47" s="58"/>
      <c r="O47" s="57"/>
      <c r="P47" s="59"/>
      <c r="Q47" s="60"/>
      <c r="R47" s="60"/>
      <c r="S47" s="91"/>
    </row>
    <row r="48" spans="2:19" ht="87.5">
      <c r="B48" s="91">
        <f t="shared" si="0"/>
        <v>45</v>
      </c>
      <c r="C48" s="178"/>
      <c r="D48" s="178"/>
      <c r="E48" s="179" t="s">
        <v>862</v>
      </c>
      <c r="F48" s="114" t="s">
        <v>402</v>
      </c>
      <c r="G48" s="92" t="s">
        <v>1511</v>
      </c>
      <c r="H48" s="91" t="s">
        <v>1409</v>
      </c>
      <c r="I48" s="91">
        <v>1920</v>
      </c>
      <c r="J48" s="91">
        <v>1080</v>
      </c>
      <c r="K48" s="92" t="s">
        <v>1398</v>
      </c>
      <c r="L48" s="56" t="s">
        <v>1512</v>
      </c>
      <c r="M48" s="90" t="s">
        <v>1372</v>
      </c>
      <c r="N48" s="58"/>
      <c r="O48" s="57"/>
      <c r="P48" s="59"/>
      <c r="Q48" s="60"/>
      <c r="R48" s="60"/>
      <c r="S48" s="91"/>
    </row>
    <row r="49" spans="2:19" ht="52.5">
      <c r="B49" s="91">
        <f t="shared" si="0"/>
        <v>46</v>
      </c>
      <c r="C49" s="178"/>
      <c r="D49" s="178"/>
      <c r="E49" s="178"/>
      <c r="F49" s="114" t="s">
        <v>402</v>
      </c>
      <c r="G49" s="92" t="s">
        <v>1513</v>
      </c>
      <c r="H49" s="91" t="s">
        <v>1401</v>
      </c>
      <c r="I49" s="91" t="s">
        <v>584</v>
      </c>
      <c r="J49" s="91" t="s">
        <v>584</v>
      </c>
      <c r="K49" s="92" t="s">
        <v>1402</v>
      </c>
      <c r="L49" s="56" t="s">
        <v>1514</v>
      </c>
      <c r="M49" s="92" t="s">
        <v>1402</v>
      </c>
      <c r="N49" s="58"/>
      <c r="O49" s="57"/>
      <c r="P49" s="59"/>
      <c r="Q49" s="60"/>
      <c r="R49" s="60"/>
      <c r="S49" s="91"/>
    </row>
    <row r="50" spans="2:19" ht="70">
      <c r="B50" s="91">
        <f t="shared" si="0"/>
        <v>47</v>
      </c>
      <c r="C50" s="178"/>
      <c r="D50" s="178"/>
      <c r="E50" s="178"/>
      <c r="F50" s="114" t="s">
        <v>1096</v>
      </c>
      <c r="G50" s="92" t="s">
        <v>1515</v>
      </c>
      <c r="H50" s="91" t="s">
        <v>1438</v>
      </c>
      <c r="I50" s="91" t="s">
        <v>584</v>
      </c>
      <c r="J50" s="91" t="s">
        <v>584</v>
      </c>
      <c r="K50" s="92" t="s">
        <v>1402</v>
      </c>
      <c r="L50" s="56" t="s">
        <v>1516</v>
      </c>
      <c r="M50" s="92" t="s">
        <v>1453</v>
      </c>
      <c r="N50" s="58"/>
      <c r="O50" s="57"/>
      <c r="P50" s="59"/>
      <c r="Q50" s="60"/>
      <c r="R50" s="60"/>
      <c r="S50" s="91"/>
    </row>
    <row r="51" spans="2:19" ht="105">
      <c r="B51" s="91">
        <f t="shared" si="0"/>
        <v>48</v>
      </c>
      <c r="C51" s="178"/>
      <c r="D51" s="178"/>
      <c r="E51" s="178"/>
      <c r="F51" s="114" t="s">
        <v>402</v>
      </c>
      <c r="G51" s="91" t="s">
        <v>1517</v>
      </c>
      <c r="H51" s="91" t="s">
        <v>1409</v>
      </c>
      <c r="I51" s="91" t="s">
        <v>584</v>
      </c>
      <c r="J51" s="91" t="s">
        <v>584</v>
      </c>
      <c r="K51" s="92" t="s">
        <v>1503</v>
      </c>
      <c r="L51" s="56" t="s">
        <v>1518</v>
      </c>
      <c r="M51" s="90" t="s">
        <v>1372</v>
      </c>
      <c r="N51" s="58"/>
      <c r="O51" s="57"/>
      <c r="P51" s="59"/>
      <c r="Q51" s="60"/>
      <c r="R51" s="60"/>
      <c r="S51" s="91"/>
    </row>
    <row r="52" spans="2:19" ht="70">
      <c r="B52" s="91">
        <f t="shared" si="0"/>
        <v>49</v>
      </c>
      <c r="C52" s="178"/>
      <c r="D52" s="178"/>
      <c r="E52" s="178"/>
      <c r="F52" s="114" t="s">
        <v>1096</v>
      </c>
      <c r="G52" s="91" t="s">
        <v>1519</v>
      </c>
      <c r="H52" s="91" t="s">
        <v>1401</v>
      </c>
      <c r="I52" s="91" t="s">
        <v>584</v>
      </c>
      <c r="J52" s="91" t="s">
        <v>584</v>
      </c>
      <c r="K52" s="92" t="s">
        <v>1402</v>
      </c>
      <c r="L52" s="56" t="s">
        <v>1520</v>
      </c>
      <c r="M52" s="92" t="s">
        <v>1453</v>
      </c>
      <c r="N52" s="58"/>
      <c r="O52" s="57"/>
      <c r="P52" s="59"/>
      <c r="Q52" s="60"/>
      <c r="R52" s="60"/>
      <c r="S52" s="91"/>
    </row>
    <row r="53" spans="2:19" ht="87.5">
      <c r="B53" s="91">
        <f t="shared" si="0"/>
        <v>50</v>
      </c>
      <c r="C53" s="178"/>
      <c r="D53" s="178"/>
      <c r="E53" s="178"/>
      <c r="F53" s="114" t="s">
        <v>404</v>
      </c>
      <c r="G53" s="92" t="s">
        <v>1521</v>
      </c>
      <c r="H53" s="91" t="s">
        <v>1420</v>
      </c>
      <c r="I53" s="91" t="s">
        <v>584</v>
      </c>
      <c r="J53" s="91" t="s">
        <v>584</v>
      </c>
      <c r="K53" s="92" t="s">
        <v>1398</v>
      </c>
      <c r="L53" s="56" t="s">
        <v>1522</v>
      </c>
      <c r="M53" s="92" t="s">
        <v>1457</v>
      </c>
      <c r="N53" s="58"/>
      <c r="O53" s="57"/>
      <c r="P53" s="59"/>
      <c r="Q53" s="60"/>
      <c r="R53" s="60"/>
      <c r="S53" s="91"/>
    </row>
    <row r="54" spans="2:19" ht="52.5">
      <c r="B54" s="91">
        <f t="shared" si="0"/>
        <v>51</v>
      </c>
      <c r="C54" s="178"/>
      <c r="D54" s="178"/>
      <c r="E54" s="178"/>
      <c r="F54" s="114" t="s">
        <v>404</v>
      </c>
      <c r="G54" s="92" t="s">
        <v>1523</v>
      </c>
      <c r="H54" s="91" t="s">
        <v>1424</v>
      </c>
      <c r="I54" s="91" t="s">
        <v>584</v>
      </c>
      <c r="J54" s="91" t="s">
        <v>584</v>
      </c>
      <c r="K54" s="92" t="s">
        <v>584</v>
      </c>
      <c r="L54" s="56" t="s">
        <v>1524</v>
      </c>
      <c r="M54" s="92" t="s">
        <v>1422</v>
      </c>
      <c r="N54" s="58"/>
      <c r="O54" s="57"/>
      <c r="P54" s="59"/>
      <c r="Q54" s="60"/>
      <c r="R54" s="60"/>
      <c r="S54" s="91"/>
    </row>
    <row r="55" spans="2:19" ht="87.5">
      <c r="B55" s="91">
        <f t="shared" si="0"/>
        <v>52</v>
      </c>
      <c r="C55" s="178"/>
      <c r="D55" s="179" t="s">
        <v>1355</v>
      </c>
      <c r="E55" s="179" t="s">
        <v>575</v>
      </c>
      <c r="F55" s="114" t="s">
        <v>404</v>
      </c>
      <c r="G55" s="92" t="s">
        <v>1525</v>
      </c>
      <c r="H55" s="91" t="s">
        <v>1409</v>
      </c>
      <c r="I55" s="91">
        <v>0</v>
      </c>
      <c r="J55" s="91">
        <v>1080</v>
      </c>
      <c r="K55" s="92" t="s">
        <v>1398</v>
      </c>
      <c r="L55" s="56" t="s">
        <v>1526</v>
      </c>
      <c r="M55" s="92" t="s">
        <v>1527</v>
      </c>
      <c r="N55" s="58"/>
      <c r="O55" s="57"/>
      <c r="P55" s="59"/>
      <c r="Q55" s="60"/>
      <c r="R55" s="60"/>
      <c r="S55" s="91"/>
    </row>
    <row r="56" spans="2:19" ht="52.5">
      <c r="B56" s="91">
        <f t="shared" si="0"/>
        <v>53</v>
      </c>
      <c r="C56" s="178"/>
      <c r="D56" s="178"/>
      <c r="E56" s="178"/>
      <c r="F56" s="114" t="s">
        <v>404</v>
      </c>
      <c r="G56" s="92" t="s">
        <v>1528</v>
      </c>
      <c r="H56" s="91" t="s">
        <v>1402</v>
      </c>
      <c r="I56" s="91">
        <v>1</v>
      </c>
      <c r="J56" s="91" t="s">
        <v>584</v>
      </c>
      <c r="K56" s="92" t="s">
        <v>1402</v>
      </c>
      <c r="L56" s="56" t="s">
        <v>1529</v>
      </c>
      <c r="M56" s="90" t="s">
        <v>1372</v>
      </c>
      <c r="N56" s="58"/>
      <c r="O56" s="57"/>
      <c r="P56" s="59"/>
      <c r="Q56" s="60"/>
      <c r="R56" s="60"/>
      <c r="S56" s="91"/>
    </row>
    <row r="57" spans="2:19" ht="35">
      <c r="B57" s="91">
        <f t="shared" si="0"/>
        <v>54</v>
      </c>
      <c r="C57" s="178"/>
      <c r="D57" s="178"/>
      <c r="E57" s="178"/>
      <c r="F57" s="114" t="s">
        <v>404</v>
      </c>
      <c r="G57" s="92" t="s">
        <v>1530</v>
      </c>
      <c r="H57" s="91" t="s">
        <v>1402</v>
      </c>
      <c r="I57" s="91">
        <v>8190</v>
      </c>
      <c r="J57" s="91" t="s">
        <v>584</v>
      </c>
      <c r="K57" s="92" t="s">
        <v>1402</v>
      </c>
      <c r="L57" s="56" t="s">
        <v>1531</v>
      </c>
      <c r="M57" s="92" t="s">
        <v>1402</v>
      </c>
      <c r="N57" s="58"/>
      <c r="O57" s="57"/>
      <c r="P57" s="59"/>
      <c r="Q57" s="60"/>
      <c r="R57" s="60"/>
      <c r="S57" s="91"/>
    </row>
    <row r="58" spans="2:19" ht="52.5">
      <c r="B58" s="91">
        <f t="shared" si="0"/>
        <v>55</v>
      </c>
      <c r="C58" s="178"/>
      <c r="D58" s="178"/>
      <c r="E58" s="178"/>
      <c r="F58" s="114" t="s">
        <v>404</v>
      </c>
      <c r="G58" s="92" t="s">
        <v>1532</v>
      </c>
      <c r="H58" s="91" t="s">
        <v>1402</v>
      </c>
      <c r="I58" s="91">
        <v>8191</v>
      </c>
      <c r="J58" s="91" t="s">
        <v>584</v>
      </c>
      <c r="K58" s="92" t="s">
        <v>1402</v>
      </c>
      <c r="L58" s="56" t="s">
        <v>1533</v>
      </c>
      <c r="M58" s="92" t="s">
        <v>1534</v>
      </c>
      <c r="N58" s="58"/>
      <c r="O58" s="57"/>
      <c r="P58" s="59"/>
      <c r="Q58" s="60"/>
      <c r="R58" s="60"/>
      <c r="S58" s="91"/>
    </row>
    <row r="59" spans="2:19" ht="87.5">
      <c r="B59" s="91">
        <f t="shared" si="0"/>
        <v>56</v>
      </c>
      <c r="C59" s="178"/>
      <c r="D59" s="178"/>
      <c r="E59" s="178"/>
      <c r="F59" s="114" t="s">
        <v>1096</v>
      </c>
      <c r="G59" s="91" t="s">
        <v>1535</v>
      </c>
      <c r="H59" s="91" t="s">
        <v>1402</v>
      </c>
      <c r="I59" s="91">
        <v>100</v>
      </c>
      <c r="J59" s="91" t="s">
        <v>584</v>
      </c>
      <c r="K59" s="92" t="s">
        <v>1536</v>
      </c>
      <c r="L59" s="56" t="s">
        <v>1537</v>
      </c>
      <c r="M59" s="92" t="s">
        <v>1538</v>
      </c>
      <c r="N59" s="58"/>
      <c r="O59" s="57"/>
      <c r="P59" s="59"/>
      <c r="Q59" s="60"/>
      <c r="R59" s="60"/>
      <c r="S59" s="92" t="s">
        <v>1539</v>
      </c>
    </row>
    <row r="60" spans="2:19" ht="87.5">
      <c r="B60" s="91">
        <f t="shared" si="0"/>
        <v>57</v>
      </c>
      <c r="C60" s="178"/>
      <c r="D60" s="178"/>
      <c r="E60" s="178"/>
      <c r="F60" s="114" t="s">
        <v>404</v>
      </c>
      <c r="G60" s="92" t="s">
        <v>1540</v>
      </c>
      <c r="H60" s="91" t="s">
        <v>1402</v>
      </c>
      <c r="I60" s="91">
        <v>1920</v>
      </c>
      <c r="J60" s="91">
        <v>0</v>
      </c>
      <c r="K60" s="92" t="s">
        <v>1398</v>
      </c>
      <c r="L60" s="56" t="s">
        <v>1541</v>
      </c>
      <c r="M60" s="92" t="s">
        <v>1542</v>
      </c>
      <c r="N60" s="58"/>
      <c r="O60" s="57"/>
      <c r="P60" s="59"/>
      <c r="Q60" s="60"/>
      <c r="R60" s="60"/>
      <c r="S60" s="91"/>
    </row>
    <row r="61" spans="2:19" ht="52.5">
      <c r="B61" s="91">
        <f t="shared" si="0"/>
        <v>58</v>
      </c>
      <c r="C61" s="178"/>
      <c r="D61" s="178"/>
      <c r="E61" s="178"/>
      <c r="F61" s="114" t="s">
        <v>404</v>
      </c>
      <c r="G61" s="92" t="s">
        <v>1543</v>
      </c>
      <c r="H61" s="91" t="s">
        <v>1402</v>
      </c>
      <c r="I61" s="91" t="s">
        <v>584</v>
      </c>
      <c r="J61" s="91">
        <v>1</v>
      </c>
      <c r="K61" s="92" t="s">
        <v>1402</v>
      </c>
      <c r="L61" s="56" t="s">
        <v>1544</v>
      </c>
      <c r="M61" s="90" t="s">
        <v>1372</v>
      </c>
      <c r="N61" s="58"/>
      <c r="O61" s="57"/>
      <c r="P61" s="59"/>
      <c r="Q61" s="60"/>
      <c r="R61" s="60"/>
      <c r="S61" s="91"/>
    </row>
    <row r="62" spans="2:19" ht="35">
      <c r="B62" s="91">
        <f t="shared" si="0"/>
        <v>59</v>
      </c>
      <c r="C62" s="178"/>
      <c r="D62" s="178"/>
      <c r="E62" s="178"/>
      <c r="F62" s="114" t="s">
        <v>404</v>
      </c>
      <c r="G62" s="92" t="s">
        <v>1545</v>
      </c>
      <c r="H62" s="91" t="s">
        <v>1402</v>
      </c>
      <c r="I62" s="91" t="s">
        <v>584</v>
      </c>
      <c r="J62" s="91">
        <v>8190</v>
      </c>
      <c r="K62" s="92" t="s">
        <v>1402</v>
      </c>
      <c r="L62" s="56" t="s">
        <v>1546</v>
      </c>
      <c r="M62" s="92" t="s">
        <v>1402</v>
      </c>
      <c r="N62" s="58"/>
      <c r="O62" s="57"/>
      <c r="P62" s="59"/>
      <c r="Q62" s="60"/>
      <c r="R62" s="60"/>
      <c r="S62" s="91"/>
    </row>
    <row r="63" spans="2:19" ht="52.5">
      <c r="B63" s="91">
        <f t="shared" si="0"/>
        <v>60</v>
      </c>
      <c r="C63" s="178"/>
      <c r="D63" s="178"/>
      <c r="E63" s="178"/>
      <c r="F63" s="114" t="s">
        <v>404</v>
      </c>
      <c r="G63" s="92" t="s">
        <v>1547</v>
      </c>
      <c r="H63" s="91" t="s">
        <v>1402</v>
      </c>
      <c r="I63" s="91" t="s">
        <v>584</v>
      </c>
      <c r="J63" s="91">
        <v>8191</v>
      </c>
      <c r="K63" s="92" t="s">
        <v>1402</v>
      </c>
      <c r="L63" s="56" t="s">
        <v>1548</v>
      </c>
      <c r="M63" s="92" t="s">
        <v>1549</v>
      </c>
      <c r="N63" s="58"/>
      <c r="O63" s="57"/>
      <c r="P63" s="59"/>
      <c r="Q63" s="60"/>
      <c r="R63" s="60"/>
      <c r="S63" s="91"/>
    </row>
    <row r="64" spans="2:19" ht="87.5">
      <c r="B64" s="91">
        <f t="shared" si="0"/>
        <v>61</v>
      </c>
      <c r="C64" s="178"/>
      <c r="D64" s="178"/>
      <c r="E64" s="89"/>
      <c r="F64" s="114" t="s">
        <v>1096</v>
      </c>
      <c r="G64" s="91" t="s">
        <v>1550</v>
      </c>
      <c r="H64" s="91" t="s">
        <v>1402</v>
      </c>
      <c r="I64" s="91" t="s">
        <v>584</v>
      </c>
      <c r="J64" s="91">
        <v>100</v>
      </c>
      <c r="K64" s="92" t="s">
        <v>1551</v>
      </c>
      <c r="L64" s="56" t="s">
        <v>1552</v>
      </c>
      <c r="M64" s="92" t="s">
        <v>1553</v>
      </c>
      <c r="N64" s="58"/>
      <c r="O64" s="57"/>
      <c r="P64" s="59"/>
      <c r="Q64" s="60"/>
      <c r="R64" s="60"/>
      <c r="S64" s="91"/>
    </row>
    <row r="65" spans="2:19" ht="87.5">
      <c r="B65" s="91">
        <f t="shared" si="0"/>
        <v>62</v>
      </c>
      <c r="C65" s="178"/>
      <c r="D65" s="178"/>
      <c r="E65" s="179" t="s">
        <v>667</v>
      </c>
      <c r="F65" s="114" t="s">
        <v>404</v>
      </c>
      <c r="G65" s="92" t="s">
        <v>1554</v>
      </c>
      <c r="H65" s="91" t="s">
        <v>1409</v>
      </c>
      <c r="I65" s="91">
        <v>0</v>
      </c>
      <c r="J65" s="91">
        <v>1080</v>
      </c>
      <c r="K65" s="92" t="s">
        <v>1398</v>
      </c>
      <c r="L65" s="56" t="s">
        <v>1555</v>
      </c>
      <c r="M65" s="92" t="s">
        <v>1527</v>
      </c>
      <c r="N65" s="58"/>
      <c r="O65" s="57"/>
      <c r="P65" s="59"/>
      <c r="Q65" s="60"/>
      <c r="R65" s="60"/>
      <c r="S65" s="91"/>
    </row>
    <row r="66" spans="2:19" ht="52.5">
      <c r="B66" s="91">
        <f t="shared" si="0"/>
        <v>63</v>
      </c>
      <c r="C66" s="178"/>
      <c r="D66" s="178"/>
      <c r="E66" s="178"/>
      <c r="F66" s="114" t="s">
        <v>404</v>
      </c>
      <c r="G66" s="92" t="s">
        <v>1556</v>
      </c>
      <c r="H66" s="91" t="s">
        <v>1402</v>
      </c>
      <c r="I66" s="91">
        <v>1</v>
      </c>
      <c r="J66" s="91" t="s">
        <v>584</v>
      </c>
      <c r="K66" s="92" t="s">
        <v>1402</v>
      </c>
      <c r="L66" s="56" t="s">
        <v>1557</v>
      </c>
      <c r="M66" s="90" t="s">
        <v>1372</v>
      </c>
      <c r="N66" s="58"/>
      <c r="O66" s="57"/>
      <c r="P66" s="59"/>
      <c r="Q66" s="60"/>
      <c r="R66" s="60"/>
      <c r="S66" s="91"/>
    </row>
    <row r="67" spans="2:19" ht="35">
      <c r="B67" s="91">
        <f t="shared" si="0"/>
        <v>64</v>
      </c>
      <c r="C67" s="178"/>
      <c r="D67" s="178"/>
      <c r="E67" s="178"/>
      <c r="F67" s="114" t="s">
        <v>404</v>
      </c>
      <c r="G67" s="92" t="s">
        <v>1558</v>
      </c>
      <c r="H67" s="91" t="s">
        <v>1402</v>
      </c>
      <c r="I67" s="91">
        <v>8190</v>
      </c>
      <c r="J67" s="91" t="s">
        <v>584</v>
      </c>
      <c r="K67" s="92" t="s">
        <v>1402</v>
      </c>
      <c r="L67" s="56" t="s">
        <v>1559</v>
      </c>
      <c r="M67" s="92" t="s">
        <v>1402</v>
      </c>
      <c r="N67" s="58"/>
      <c r="O67" s="57"/>
      <c r="P67" s="59"/>
      <c r="Q67" s="60"/>
      <c r="R67" s="60"/>
      <c r="S67" s="91"/>
    </row>
    <row r="68" spans="2:19" ht="52.5">
      <c r="B68" s="91">
        <f t="shared" si="0"/>
        <v>65</v>
      </c>
      <c r="C68" s="178"/>
      <c r="D68" s="178"/>
      <c r="E68" s="178"/>
      <c r="F68" s="114" t="s">
        <v>404</v>
      </c>
      <c r="G68" s="92" t="s">
        <v>1560</v>
      </c>
      <c r="H68" s="91" t="s">
        <v>1402</v>
      </c>
      <c r="I68" s="91">
        <v>8191</v>
      </c>
      <c r="J68" s="91" t="s">
        <v>584</v>
      </c>
      <c r="K68" s="92" t="s">
        <v>1402</v>
      </c>
      <c r="L68" s="56" t="s">
        <v>1561</v>
      </c>
      <c r="M68" s="92" t="s">
        <v>1534</v>
      </c>
      <c r="N68" s="58"/>
      <c r="O68" s="57"/>
      <c r="P68" s="59"/>
      <c r="Q68" s="60"/>
      <c r="R68" s="60"/>
      <c r="S68" s="91"/>
    </row>
    <row r="69" spans="2:19" ht="87.5">
      <c r="B69" s="91">
        <f t="shared" ref="B69:B132" si="1">ROW()-3</f>
        <v>66</v>
      </c>
      <c r="C69" s="178"/>
      <c r="D69" s="178"/>
      <c r="E69" s="178"/>
      <c r="F69" s="114" t="s">
        <v>1096</v>
      </c>
      <c r="G69" s="91" t="s">
        <v>1562</v>
      </c>
      <c r="H69" s="91" t="s">
        <v>1402</v>
      </c>
      <c r="I69" s="91">
        <v>100</v>
      </c>
      <c r="J69" s="91" t="s">
        <v>584</v>
      </c>
      <c r="K69" s="92" t="s">
        <v>1563</v>
      </c>
      <c r="L69" s="56" t="s">
        <v>1564</v>
      </c>
      <c r="M69" s="92" t="s">
        <v>1538</v>
      </c>
      <c r="N69" s="58"/>
      <c r="O69" s="57"/>
      <c r="P69" s="59"/>
      <c r="Q69" s="60"/>
      <c r="R69" s="60"/>
      <c r="S69" s="91"/>
    </row>
    <row r="70" spans="2:19" ht="87.5">
      <c r="B70" s="91">
        <f t="shared" si="1"/>
        <v>67</v>
      </c>
      <c r="C70" s="178"/>
      <c r="D70" s="178"/>
      <c r="E70" s="178"/>
      <c r="F70" s="114" t="s">
        <v>404</v>
      </c>
      <c r="G70" s="92" t="s">
        <v>1565</v>
      </c>
      <c r="H70" s="91" t="s">
        <v>1402</v>
      </c>
      <c r="I70" s="91">
        <v>1920</v>
      </c>
      <c r="J70" s="91">
        <v>0</v>
      </c>
      <c r="K70" s="92" t="s">
        <v>1398</v>
      </c>
      <c r="L70" s="56" t="s">
        <v>1566</v>
      </c>
      <c r="M70" s="92" t="s">
        <v>1542</v>
      </c>
      <c r="N70" s="58"/>
      <c r="O70" s="57"/>
      <c r="P70" s="59"/>
      <c r="Q70" s="60"/>
      <c r="R70" s="60"/>
      <c r="S70" s="91"/>
    </row>
    <row r="71" spans="2:19" ht="52.5">
      <c r="B71" s="91">
        <f t="shared" si="1"/>
        <v>68</v>
      </c>
      <c r="C71" s="178"/>
      <c r="D71" s="178"/>
      <c r="E71" s="178"/>
      <c r="F71" s="114" t="s">
        <v>404</v>
      </c>
      <c r="G71" s="92" t="s">
        <v>1567</v>
      </c>
      <c r="H71" s="91" t="s">
        <v>1402</v>
      </c>
      <c r="I71" s="91" t="s">
        <v>584</v>
      </c>
      <c r="J71" s="91">
        <v>1</v>
      </c>
      <c r="K71" s="92" t="s">
        <v>1402</v>
      </c>
      <c r="L71" s="56" t="s">
        <v>1568</v>
      </c>
      <c r="M71" s="90" t="s">
        <v>1372</v>
      </c>
      <c r="N71" s="58"/>
      <c r="O71" s="57"/>
      <c r="P71" s="59"/>
      <c r="Q71" s="60"/>
      <c r="R71" s="60"/>
      <c r="S71" s="91"/>
    </row>
    <row r="72" spans="2:19" ht="35">
      <c r="B72" s="91">
        <f t="shared" si="1"/>
        <v>69</v>
      </c>
      <c r="C72" s="178"/>
      <c r="D72" s="178"/>
      <c r="E72" s="178"/>
      <c r="F72" s="114" t="s">
        <v>404</v>
      </c>
      <c r="G72" s="92" t="s">
        <v>1569</v>
      </c>
      <c r="H72" s="91" t="s">
        <v>1402</v>
      </c>
      <c r="I72" s="91" t="s">
        <v>584</v>
      </c>
      <c r="J72" s="91">
        <v>8190</v>
      </c>
      <c r="K72" s="92" t="s">
        <v>1402</v>
      </c>
      <c r="L72" s="56" t="s">
        <v>1570</v>
      </c>
      <c r="M72" s="92" t="s">
        <v>1402</v>
      </c>
      <c r="N72" s="58"/>
      <c r="O72" s="57"/>
      <c r="P72" s="59"/>
      <c r="Q72" s="60"/>
      <c r="R72" s="60"/>
      <c r="S72" s="91"/>
    </row>
    <row r="73" spans="2:19" ht="52.5">
      <c r="B73" s="91">
        <f t="shared" si="1"/>
        <v>70</v>
      </c>
      <c r="C73" s="178"/>
      <c r="D73" s="178"/>
      <c r="E73" s="178"/>
      <c r="F73" s="114" t="s">
        <v>404</v>
      </c>
      <c r="G73" s="92" t="s">
        <v>1571</v>
      </c>
      <c r="H73" s="91" t="s">
        <v>1402</v>
      </c>
      <c r="I73" s="91" t="s">
        <v>584</v>
      </c>
      <c r="J73" s="91">
        <v>8191</v>
      </c>
      <c r="K73" s="92" t="s">
        <v>1402</v>
      </c>
      <c r="L73" s="56" t="s">
        <v>1572</v>
      </c>
      <c r="M73" s="92" t="s">
        <v>1549</v>
      </c>
      <c r="N73" s="58"/>
      <c r="O73" s="57"/>
      <c r="P73" s="59"/>
      <c r="Q73" s="60"/>
      <c r="R73" s="60"/>
      <c r="S73" s="91"/>
    </row>
    <row r="74" spans="2:19" ht="87.5">
      <c r="B74" s="91">
        <f t="shared" si="1"/>
        <v>71</v>
      </c>
      <c r="C74" s="178"/>
      <c r="D74" s="178"/>
      <c r="E74" s="89"/>
      <c r="F74" s="114" t="s">
        <v>1096</v>
      </c>
      <c r="G74" s="91" t="s">
        <v>1573</v>
      </c>
      <c r="H74" s="91" t="s">
        <v>1402</v>
      </c>
      <c r="I74" s="91" t="s">
        <v>584</v>
      </c>
      <c r="J74" s="91">
        <v>100</v>
      </c>
      <c r="K74" s="92" t="s">
        <v>1551</v>
      </c>
      <c r="L74" s="56" t="s">
        <v>1574</v>
      </c>
      <c r="M74" s="92" t="s">
        <v>1553</v>
      </c>
      <c r="N74" s="58"/>
      <c r="O74" s="57"/>
      <c r="P74" s="59"/>
      <c r="Q74" s="60"/>
      <c r="R74" s="60"/>
      <c r="S74" s="91"/>
    </row>
    <row r="75" spans="2:19" ht="87.5">
      <c r="B75" s="91">
        <f t="shared" si="1"/>
        <v>72</v>
      </c>
      <c r="C75" s="178"/>
      <c r="D75" s="178"/>
      <c r="E75" s="179" t="s">
        <v>1017</v>
      </c>
      <c r="F75" s="114" t="s">
        <v>404</v>
      </c>
      <c r="G75" s="92" t="s">
        <v>1575</v>
      </c>
      <c r="H75" s="91" t="s">
        <v>1409</v>
      </c>
      <c r="I75" s="91">
        <v>3</v>
      </c>
      <c r="J75" s="91">
        <v>1080</v>
      </c>
      <c r="K75" s="92" t="s">
        <v>1398</v>
      </c>
      <c r="L75" s="65" t="s">
        <v>1576</v>
      </c>
      <c r="M75" s="92" t="s">
        <v>1577</v>
      </c>
      <c r="N75" s="58"/>
      <c r="O75" s="57"/>
      <c r="P75" s="59"/>
      <c r="Q75" s="60"/>
      <c r="R75" s="60"/>
      <c r="S75" s="91"/>
    </row>
    <row r="76" spans="2:19" ht="52.5">
      <c r="B76" s="91">
        <f t="shared" si="1"/>
        <v>73</v>
      </c>
      <c r="C76" s="178"/>
      <c r="D76" s="178"/>
      <c r="E76" s="178"/>
      <c r="F76" s="114" t="s">
        <v>404</v>
      </c>
      <c r="G76" s="92" t="s">
        <v>1578</v>
      </c>
      <c r="H76" s="91" t="s">
        <v>1402</v>
      </c>
      <c r="I76" s="91">
        <v>4</v>
      </c>
      <c r="J76" s="91" t="s">
        <v>584</v>
      </c>
      <c r="K76" s="91" t="s">
        <v>1402</v>
      </c>
      <c r="L76" s="65" t="s">
        <v>1579</v>
      </c>
      <c r="M76" s="90" t="s">
        <v>1372</v>
      </c>
      <c r="N76" s="58"/>
      <c r="O76" s="57"/>
      <c r="P76" s="59"/>
      <c r="Q76" s="60"/>
      <c r="R76" s="60"/>
      <c r="S76" s="91"/>
    </row>
    <row r="77" spans="2:19" ht="35">
      <c r="B77" s="91">
        <f t="shared" si="1"/>
        <v>74</v>
      </c>
      <c r="C77" s="178"/>
      <c r="D77" s="178"/>
      <c r="E77" s="178"/>
      <c r="F77" s="114" t="s">
        <v>404</v>
      </c>
      <c r="G77" s="92" t="s">
        <v>1580</v>
      </c>
      <c r="H77" s="91" t="s">
        <v>1402</v>
      </c>
      <c r="I77" s="91">
        <v>8190</v>
      </c>
      <c r="J77" s="91" t="s">
        <v>584</v>
      </c>
      <c r="K77" s="91" t="s">
        <v>1402</v>
      </c>
      <c r="L77" s="65" t="s">
        <v>1581</v>
      </c>
      <c r="M77" s="92" t="s">
        <v>1402</v>
      </c>
      <c r="N77" s="58"/>
      <c r="O77" s="57"/>
      <c r="P77" s="59"/>
      <c r="Q77" s="60"/>
      <c r="R77" s="60"/>
      <c r="S77" s="91"/>
    </row>
    <row r="78" spans="2:19" ht="52.5">
      <c r="B78" s="91">
        <f t="shared" si="1"/>
        <v>75</v>
      </c>
      <c r="C78" s="178"/>
      <c r="D78" s="178"/>
      <c r="E78" s="178"/>
      <c r="F78" s="114" t="s">
        <v>404</v>
      </c>
      <c r="G78" s="92" t="s">
        <v>1582</v>
      </c>
      <c r="H78" s="91" t="s">
        <v>1402</v>
      </c>
      <c r="I78" s="91">
        <v>8191</v>
      </c>
      <c r="J78" s="91" t="s">
        <v>584</v>
      </c>
      <c r="K78" s="91" t="s">
        <v>1402</v>
      </c>
      <c r="L78" s="65" t="s">
        <v>1583</v>
      </c>
      <c r="M78" s="92" t="s">
        <v>1534</v>
      </c>
      <c r="N78" s="58"/>
      <c r="O78" s="57"/>
      <c r="P78" s="59"/>
      <c r="Q78" s="60"/>
      <c r="R78" s="60"/>
      <c r="S78" s="91"/>
    </row>
    <row r="79" spans="2:19" ht="52.5">
      <c r="B79" s="91">
        <f t="shared" si="1"/>
        <v>76</v>
      </c>
      <c r="C79" s="178"/>
      <c r="D79" s="178"/>
      <c r="E79" s="178"/>
      <c r="F79" s="114" t="s">
        <v>404</v>
      </c>
      <c r="G79" s="92" t="s">
        <v>1584</v>
      </c>
      <c r="H79" s="91" t="s">
        <v>1402</v>
      </c>
      <c r="I79" s="91">
        <v>1920</v>
      </c>
      <c r="J79" s="91">
        <v>3</v>
      </c>
      <c r="K79" s="91" t="s">
        <v>1402</v>
      </c>
      <c r="L79" s="65" t="s">
        <v>1585</v>
      </c>
      <c r="M79" s="92" t="s">
        <v>1586</v>
      </c>
      <c r="N79" s="58"/>
      <c r="O79" s="57"/>
      <c r="P79" s="59"/>
      <c r="Q79" s="60"/>
      <c r="R79" s="60"/>
      <c r="S79" s="91"/>
    </row>
    <row r="80" spans="2:19" ht="52.5">
      <c r="B80" s="91">
        <f t="shared" si="1"/>
        <v>77</v>
      </c>
      <c r="C80" s="178"/>
      <c r="D80" s="178"/>
      <c r="E80" s="178"/>
      <c r="F80" s="114" t="s">
        <v>404</v>
      </c>
      <c r="G80" s="92" t="s">
        <v>1587</v>
      </c>
      <c r="H80" s="91" t="s">
        <v>1402</v>
      </c>
      <c r="I80" s="91" t="s">
        <v>584</v>
      </c>
      <c r="J80" s="91">
        <v>4</v>
      </c>
      <c r="K80" s="91" t="s">
        <v>1402</v>
      </c>
      <c r="L80" s="65" t="s">
        <v>1588</v>
      </c>
      <c r="M80" s="90" t="s">
        <v>1372</v>
      </c>
      <c r="N80" s="58"/>
      <c r="O80" s="57"/>
      <c r="P80" s="59"/>
      <c r="Q80" s="60"/>
      <c r="R80" s="60"/>
      <c r="S80" s="91"/>
    </row>
    <row r="81" spans="2:19" ht="35">
      <c r="B81" s="91">
        <f t="shared" si="1"/>
        <v>78</v>
      </c>
      <c r="C81" s="178"/>
      <c r="D81" s="178"/>
      <c r="E81" s="178"/>
      <c r="F81" s="114" t="s">
        <v>404</v>
      </c>
      <c r="G81" s="92" t="s">
        <v>1589</v>
      </c>
      <c r="H81" s="91" t="s">
        <v>1402</v>
      </c>
      <c r="I81" s="91" t="s">
        <v>584</v>
      </c>
      <c r="J81" s="91">
        <v>8190</v>
      </c>
      <c r="K81" s="91" t="s">
        <v>1402</v>
      </c>
      <c r="L81" s="65" t="s">
        <v>1590</v>
      </c>
      <c r="M81" s="92" t="s">
        <v>1402</v>
      </c>
      <c r="N81" s="58"/>
      <c r="O81" s="57"/>
      <c r="P81" s="59"/>
      <c r="Q81" s="60"/>
      <c r="R81" s="60"/>
      <c r="S81" s="91"/>
    </row>
    <row r="82" spans="2:19" ht="52.5">
      <c r="B82" s="91">
        <f t="shared" si="1"/>
        <v>79</v>
      </c>
      <c r="C82" s="178"/>
      <c r="D82" s="178"/>
      <c r="E82" s="178"/>
      <c r="F82" s="114" t="s">
        <v>404</v>
      </c>
      <c r="G82" s="92" t="s">
        <v>1591</v>
      </c>
      <c r="H82" s="91" t="s">
        <v>1402</v>
      </c>
      <c r="I82" s="91" t="s">
        <v>584</v>
      </c>
      <c r="J82" s="91">
        <v>8191</v>
      </c>
      <c r="K82" s="91" t="s">
        <v>1402</v>
      </c>
      <c r="L82" s="65" t="s">
        <v>1592</v>
      </c>
      <c r="M82" s="92" t="s">
        <v>1549</v>
      </c>
      <c r="N82" s="58"/>
      <c r="O82" s="57"/>
      <c r="P82" s="59"/>
      <c r="Q82" s="60"/>
      <c r="R82" s="60"/>
      <c r="S82" s="91"/>
    </row>
    <row r="83" spans="2:19" ht="87.5">
      <c r="B83" s="91">
        <f t="shared" si="1"/>
        <v>80</v>
      </c>
      <c r="C83" s="178"/>
      <c r="D83" s="178"/>
      <c r="E83" s="178"/>
      <c r="F83" s="114" t="s">
        <v>404</v>
      </c>
      <c r="G83" s="92" t="s">
        <v>1593</v>
      </c>
      <c r="H83" s="91" t="s">
        <v>1422</v>
      </c>
      <c r="I83" s="91">
        <v>3</v>
      </c>
      <c r="J83" s="91">
        <v>1080</v>
      </c>
      <c r="K83" s="181" t="s">
        <v>1594</v>
      </c>
      <c r="L83" s="65" t="s">
        <v>1595</v>
      </c>
      <c r="M83" s="92" t="s">
        <v>1577</v>
      </c>
      <c r="N83" s="58"/>
      <c r="O83" s="57"/>
      <c r="P83" s="59"/>
      <c r="Q83" s="60"/>
      <c r="R83" s="60"/>
      <c r="S83" s="92" t="s">
        <v>1596</v>
      </c>
    </row>
    <row r="84" spans="2:19" ht="52.5">
      <c r="B84" s="91">
        <f t="shared" si="1"/>
        <v>81</v>
      </c>
      <c r="C84" s="178"/>
      <c r="D84" s="178"/>
      <c r="E84" s="178"/>
      <c r="F84" s="114" t="s">
        <v>404</v>
      </c>
      <c r="G84" s="92" t="s">
        <v>1597</v>
      </c>
      <c r="H84" s="91" t="s">
        <v>1402</v>
      </c>
      <c r="I84" s="91">
        <v>4</v>
      </c>
      <c r="J84" s="91" t="s">
        <v>584</v>
      </c>
      <c r="K84" s="92" t="s">
        <v>1598</v>
      </c>
      <c r="L84" s="65" t="s">
        <v>1599</v>
      </c>
      <c r="M84" s="90" t="s">
        <v>1372</v>
      </c>
      <c r="N84" s="58"/>
      <c r="O84" s="57"/>
      <c r="P84" s="59"/>
      <c r="Q84" s="60"/>
      <c r="R84" s="60"/>
      <c r="S84" s="91"/>
    </row>
    <row r="85" spans="2:19" ht="52.5">
      <c r="B85" s="91">
        <f t="shared" si="1"/>
        <v>82</v>
      </c>
      <c r="C85" s="178"/>
      <c r="D85" s="178"/>
      <c r="E85" s="178"/>
      <c r="F85" s="114" t="s">
        <v>404</v>
      </c>
      <c r="G85" s="92" t="s">
        <v>1600</v>
      </c>
      <c r="H85" s="91" t="s">
        <v>1402</v>
      </c>
      <c r="I85" s="91">
        <v>8190</v>
      </c>
      <c r="J85" s="91" t="s">
        <v>584</v>
      </c>
      <c r="K85" s="92" t="s">
        <v>1601</v>
      </c>
      <c r="L85" s="65" t="s">
        <v>1602</v>
      </c>
      <c r="M85" s="92" t="s">
        <v>1402</v>
      </c>
      <c r="N85" s="58"/>
      <c r="O85" s="57"/>
      <c r="P85" s="59"/>
      <c r="Q85" s="60"/>
      <c r="R85" s="60"/>
      <c r="S85" s="91"/>
    </row>
    <row r="86" spans="2:19" ht="52.5">
      <c r="B86" s="91">
        <f t="shared" si="1"/>
        <v>83</v>
      </c>
      <c r="C86" s="178"/>
      <c r="D86" s="178"/>
      <c r="E86" s="178"/>
      <c r="F86" s="114" t="s">
        <v>404</v>
      </c>
      <c r="G86" s="92" t="s">
        <v>1603</v>
      </c>
      <c r="H86" s="91" t="s">
        <v>1402</v>
      </c>
      <c r="I86" s="91">
        <v>8191</v>
      </c>
      <c r="J86" s="91" t="s">
        <v>584</v>
      </c>
      <c r="K86" s="92" t="s">
        <v>1601</v>
      </c>
      <c r="L86" s="65" t="s">
        <v>1604</v>
      </c>
      <c r="M86" s="92" t="s">
        <v>1534</v>
      </c>
      <c r="N86" s="58"/>
      <c r="O86" s="57"/>
      <c r="P86" s="59"/>
      <c r="Q86" s="60"/>
      <c r="R86" s="60"/>
      <c r="S86" s="91"/>
    </row>
    <row r="87" spans="2:19" ht="52.5">
      <c r="B87" s="91">
        <f t="shared" si="1"/>
        <v>84</v>
      </c>
      <c r="C87" s="178"/>
      <c r="D87" s="178"/>
      <c r="E87" s="178"/>
      <c r="F87" s="114" t="s">
        <v>404</v>
      </c>
      <c r="G87" s="92" t="s">
        <v>1605</v>
      </c>
      <c r="H87" s="91" t="s">
        <v>1402</v>
      </c>
      <c r="I87" s="91">
        <v>1920</v>
      </c>
      <c r="J87" s="91">
        <v>3</v>
      </c>
      <c r="K87" s="92" t="s">
        <v>1606</v>
      </c>
      <c r="L87" s="65" t="s">
        <v>1607</v>
      </c>
      <c r="M87" s="92" t="s">
        <v>1586</v>
      </c>
      <c r="N87" s="58"/>
      <c r="O87" s="57"/>
      <c r="P87" s="59"/>
      <c r="Q87" s="60"/>
      <c r="R87" s="60"/>
      <c r="S87" s="91"/>
    </row>
    <row r="88" spans="2:19" ht="52.5">
      <c r="B88" s="91">
        <f t="shared" si="1"/>
        <v>85</v>
      </c>
      <c r="C88" s="178"/>
      <c r="D88" s="178"/>
      <c r="E88" s="178"/>
      <c r="F88" s="114" t="s">
        <v>404</v>
      </c>
      <c r="G88" s="92" t="s">
        <v>1608</v>
      </c>
      <c r="H88" s="91" t="s">
        <v>1402</v>
      </c>
      <c r="I88" s="91" t="s">
        <v>584</v>
      </c>
      <c r="J88" s="91">
        <v>4</v>
      </c>
      <c r="K88" s="92" t="s">
        <v>1606</v>
      </c>
      <c r="L88" s="65" t="s">
        <v>1609</v>
      </c>
      <c r="M88" s="90" t="s">
        <v>1372</v>
      </c>
      <c r="N88" s="58"/>
      <c r="O88" s="57"/>
      <c r="P88" s="59"/>
      <c r="Q88" s="60"/>
      <c r="R88" s="60"/>
      <c r="S88" s="91"/>
    </row>
    <row r="89" spans="2:19" ht="52.5">
      <c r="B89" s="91">
        <f t="shared" si="1"/>
        <v>86</v>
      </c>
      <c r="C89" s="178"/>
      <c r="D89" s="178"/>
      <c r="E89" s="178"/>
      <c r="F89" s="114" t="s">
        <v>404</v>
      </c>
      <c r="G89" s="92" t="s">
        <v>1610</v>
      </c>
      <c r="H89" s="91" t="s">
        <v>1402</v>
      </c>
      <c r="I89" s="91" t="s">
        <v>584</v>
      </c>
      <c r="J89" s="91">
        <v>8190</v>
      </c>
      <c r="K89" s="92" t="s">
        <v>1611</v>
      </c>
      <c r="L89" s="65" t="s">
        <v>1612</v>
      </c>
      <c r="M89" s="92" t="s">
        <v>1402</v>
      </c>
      <c r="N89" s="58"/>
      <c r="O89" s="57"/>
      <c r="P89" s="59"/>
      <c r="Q89" s="60"/>
      <c r="R89" s="60"/>
      <c r="S89" s="91"/>
    </row>
    <row r="90" spans="2:19" ht="52.5">
      <c r="B90" s="91">
        <f t="shared" si="1"/>
        <v>87</v>
      </c>
      <c r="C90" s="178"/>
      <c r="D90" s="178"/>
      <c r="E90" s="89"/>
      <c r="F90" s="114" t="s">
        <v>404</v>
      </c>
      <c r="G90" s="92" t="s">
        <v>1613</v>
      </c>
      <c r="H90" s="91" t="s">
        <v>1402</v>
      </c>
      <c r="I90" s="91" t="s">
        <v>584</v>
      </c>
      <c r="J90" s="91">
        <v>8191</v>
      </c>
      <c r="K90" s="92" t="s">
        <v>1611</v>
      </c>
      <c r="L90" s="65" t="s">
        <v>1614</v>
      </c>
      <c r="M90" s="92" t="s">
        <v>1549</v>
      </c>
      <c r="N90" s="58"/>
      <c r="O90" s="57"/>
      <c r="P90" s="59"/>
      <c r="Q90" s="60"/>
      <c r="R90" s="60"/>
      <c r="S90" s="91"/>
    </row>
    <row r="91" spans="2:19" ht="87.5">
      <c r="B91" s="91">
        <f t="shared" si="1"/>
        <v>88</v>
      </c>
      <c r="C91" s="178"/>
      <c r="D91" s="178"/>
      <c r="E91" s="179" t="s">
        <v>1029</v>
      </c>
      <c r="F91" s="114" t="s">
        <v>404</v>
      </c>
      <c r="G91" s="92" t="s">
        <v>1615</v>
      </c>
      <c r="H91" s="91" t="s">
        <v>1409</v>
      </c>
      <c r="I91" s="91">
        <v>0</v>
      </c>
      <c r="J91" s="91">
        <v>1080</v>
      </c>
      <c r="K91" s="92" t="s">
        <v>1398</v>
      </c>
      <c r="L91" s="65" t="str">
        <f t="shared" ref="L91:L154" si="2">CONCATENATE("tt param3 case ", TEXT(ROW()-3,0))</f>
        <v>tt param3 case 88</v>
      </c>
      <c r="M91" s="92" t="s">
        <v>1527</v>
      </c>
      <c r="N91" s="58"/>
      <c r="O91" s="57"/>
      <c r="P91" s="59"/>
      <c r="Q91" s="60"/>
      <c r="R91" s="60"/>
      <c r="S91" s="92" t="s">
        <v>1616</v>
      </c>
    </row>
    <row r="92" spans="2:19" ht="52.5">
      <c r="B92" s="91">
        <f t="shared" si="1"/>
        <v>89</v>
      </c>
      <c r="C92" s="178"/>
      <c r="D92" s="178"/>
      <c r="E92" s="178"/>
      <c r="F92" s="114" t="s">
        <v>404</v>
      </c>
      <c r="G92" s="92" t="s">
        <v>1617</v>
      </c>
      <c r="H92" s="91" t="s">
        <v>1402</v>
      </c>
      <c r="I92" s="91">
        <v>1</v>
      </c>
      <c r="J92" s="91" t="s">
        <v>584</v>
      </c>
      <c r="K92" s="92" t="s">
        <v>1422</v>
      </c>
      <c r="L92" s="65" t="str">
        <f t="shared" si="2"/>
        <v>tt param3 case 89</v>
      </c>
      <c r="M92" s="90" t="s">
        <v>1372</v>
      </c>
      <c r="N92" s="58"/>
      <c r="O92" s="57"/>
      <c r="P92" s="59"/>
      <c r="Q92" s="60"/>
      <c r="R92" s="60"/>
      <c r="S92" s="91"/>
    </row>
    <row r="93" spans="2:19" ht="35">
      <c r="B93" s="91">
        <f t="shared" si="1"/>
        <v>90</v>
      </c>
      <c r="C93" s="178"/>
      <c r="D93" s="178"/>
      <c r="E93" s="178"/>
      <c r="F93" s="114" t="s">
        <v>404</v>
      </c>
      <c r="G93" s="92" t="s">
        <v>1618</v>
      </c>
      <c r="H93" s="91" t="s">
        <v>1402</v>
      </c>
      <c r="I93" s="91">
        <v>8190</v>
      </c>
      <c r="J93" s="91" t="s">
        <v>584</v>
      </c>
      <c r="K93" s="92" t="s">
        <v>1402</v>
      </c>
      <c r="L93" s="65" t="str">
        <f t="shared" si="2"/>
        <v>tt param3 case 90</v>
      </c>
      <c r="M93" s="92" t="s">
        <v>1402</v>
      </c>
      <c r="N93" s="58"/>
      <c r="O93" s="57"/>
      <c r="P93" s="59"/>
      <c r="Q93" s="60"/>
      <c r="R93" s="60"/>
      <c r="S93" s="91"/>
    </row>
    <row r="94" spans="2:19" ht="52.5">
      <c r="B94" s="91">
        <f t="shared" si="1"/>
        <v>91</v>
      </c>
      <c r="C94" s="178"/>
      <c r="D94" s="178"/>
      <c r="E94" s="178"/>
      <c r="F94" s="114" t="s">
        <v>404</v>
      </c>
      <c r="G94" s="92" t="s">
        <v>1619</v>
      </c>
      <c r="H94" s="91" t="s">
        <v>1402</v>
      </c>
      <c r="I94" s="91">
        <v>8191</v>
      </c>
      <c r="J94" s="91" t="s">
        <v>584</v>
      </c>
      <c r="K94" s="92" t="s">
        <v>1402</v>
      </c>
      <c r="L94" s="65" t="str">
        <f t="shared" si="2"/>
        <v>tt param3 case 91</v>
      </c>
      <c r="M94" s="92" t="s">
        <v>1534</v>
      </c>
      <c r="N94" s="58"/>
      <c r="O94" s="57"/>
      <c r="P94" s="59"/>
      <c r="Q94" s="60"/>
      <c r="R94" s="60"/>
      <c r="S94" s="91"/>
    </row>
    <row r="95" spans="2:19" ht="52.5">
      <c r="B95" s="91">
        <f t="shared" si="1"/>
        <v>92</v>
      </c>
      <c r="C95" s="178"/>
      <c r="D95" s="178"/>
      <c r="E95" s="178"/>
      <c r="F95" s="114" t="s">
        <v>404</v>
      </c>
      <c r="G95" s="92" t="s">
        <v>1620</v>
      </c>
      <c r="H95" s="91" t="s">
        <v>1402</v>
      </c>
      <c r="I95" s="91">
        <v>1920</v>
      </c>
      <c r="J95" s="91">
        <v>0</v>
      </c>
      <c r="K95" s="91" t="s">
        <v>1402</v>
      </c>
      <c r="L95" s="65" t="str">
        <f t="shared" si="2"/>
        <v>tt param3 case 92</v>
      </c>
      <c r="M95" s="92" t="s">
        <v>1542</v>
      </c>
      <c r="N95" s="58"/>
      <c r="O95" s="57"/>
      <c r="P95" s="59"/>
      <c r="Q95" s="60"/>
      <c r="R95" s="60"/>
      <c r="S95" s="91"/>
    </row>
    <row r="96" spans="2:19" ht="52.5">
      <c r="B96" s="91">
        <f t="shared" si="1"/>
        <v>93</v>
      </c>
      <c r="C96" s="178"/>
      <c r="D96" s="178"/>
      <c r="E96" s="178"/>
      <c r="F96" s="114" t="s">
        <v>404</v>
      </c>
      <c r="G96" s="92" t="s">
        <v>1621</v>
      </c>
      <c r="H96" s="91" t="s">
        <v>1402</v>
      </c>
      <c r="I96" s="91" t="s">
        <v>584</v>
      </c>
      <c r="J96" s="91">
        <v>1</v>
      </c>
      <c r="K96" s="91" t="s">
        <v>1402</v>
      </c>
      <c r="L96" s="65" t="str">
        <f t="shared" si="2"/>
        <v>tt param3 case 93</v>
      </c>
      <c r="M96" s="90" t="s">
        <v>1372</v>
      </c>
      <c r="N96" s="58"/>
      <c r="O96" s="57"/>
      <c r="P96" s="59"/>
      <c r="Q96" s="60"/>
      <c r="R96" s="60"/>
      <c r="S96" s="91"/>
    </row>
    <row r="97" spans="2:19" ht="35">
      <c r="B97" s="91">
        <f t="shared" si="1"/>
        <v>94</v>
      </c>
      <c r="C97" s="178"/>
      <c r="D97" s="178"/>
      <c r="E97" s="178"/>
      <c r="F97" s="114" t="s">
        <v>404</v>
      </c>
      <c r="G97" s="92" t="s">
        <v>1622</v>
      </c>
      <c r="H97" s="91" t="s">
        <v>1402</v>
      </c>
      <c r="I97" s="91" t="s">
        <v>584</v>
      </c>
      <c r="J97" s="91">
        <v>8190</v>
      </c>
      <c r="K97" s="91" t="s">
        <v>1402</v>
      </c>
      <c r="L97" s="65" t="str">
        <f t="shared" si="2"/>
        <v>tt param3 case 94</v>
      </c>
      <c r="M97" s="92" t="s">
        <v>1402</v>
      </c>
      <c r="N97" s="58"/>
      <c r="O97" s="57"/>
      <c r="P97" s="59"/>
      <c r="Q97" s="60"/>
      <c r="R97" s="60"/>
      <c r="S97" s="91"/>
    </row>
    <row r="98" spans="2:19" ht="52.5">
      <c r="B98" s="91">
        <f t="shared" si="1"/>
        <v>95</v>
      </c>
      <c r="C98" s="178"/>
      <c r="D98" s="178"/>
      <c r="E98" s="178"/>
      <c r="F98" s="114" t="s">
        <v>404</v>
      </c>
      <c r="G98" s="92" t="s">
        <v>1623</v>
      </c>
      <c r="H98" s="91" t="s">
        <v>1402</v>
      </c>
      <c r="I98" s="91" t="s">
        <v>584</v>
      </c>
      <c r="J98" s="91">
        <v>8191</v>
      </c>
      <c r="K98" s="91" t="s">
        <v>1402</v>
      </c>
      <c r="L98" s="65" t="str">
        <f t="shared" si="2"/>
        <v>tt param3 case 95</v>
      </c>
      <c r="M98" s="92" t="s">
        <v>1549</v>
      </c>
      <c r="N98" s="58"/>
      <c r="O98" s="57"/>
      <c r="P98" s="59"/>
      <c r="Q98" s="60"/>
      <c r="R98" s="60"/>
      <c r="S98" s="91"/>
    </row>
    <row r="99" spans="2:19" ht="87.5">
      <c r="B99" s="91">
        <f t="shared" si="1"/>
        <v>96</v>
      </c>
      <c r="C99" s="178"/>
      <c r="D99" s="178"/>
      <c r="E99" s="178"/>
      <c r="F99" s="114" t="s">
        <v>404</v>
      </c>
      <c r="G99" s="92" t="s">
        <v>1624</v>
      </c>
      <c r="H99" s="91" t="s">
        <v>1402</v>
      </c>
      <c r="I99" s="91">
        <v>0</v>
      </c>
      <c r="J99" s="91">
        <v>1080</v>
      </c>
      <c r="K99" s="92" t="s">
        <v>1625</v>
      </c>
      <c r="L99" s="65" t="str">
        <f t="shared" si="2"/>
        <v>tt param3 case 96</v>
      </c>
      <c r="M99" s="92" t="s">
        <v>1527</v>
      </c>
      <c r="N99" s="58"/>
      <c r="O99" s="57"/>
      <c r="P99" s="59"/>
      <c r="Q99" s="60"/>
      <c r="R99" s="60"/>
      <c r="S99" s="91"/>
    </row>
    <row r="100" spans="2:19" ht="52.5">
      <c r="B100" s="91">
        <f t="shared" si="1"/>
        <v>97</v>
      </c>
      <c r="C100" s="178"/>
      <c r="D100" s="178"/>
      <c r="E100" s="178"/>
      <c r="F100" s="114" t="s">
        <v>404</v>
      </c>
      <c r="G100" s="92" t="s">
        <v>1626</v>
      </c>
      <c r="H100" s="91" t="s">
        <v>1402</v>
      </c>
      <c r="I100" s="91">
        <v>1</v>
      </c>
      <c r="J100" s="91" t="s">
        <v>584</v>
      </c>
      <c r="K100" s="92" t="s">
        <v>1402</v>
      </c>
      <c r="L100" s="65" t="str">
        <f t="shared" si="2"/>
        <v>tt param3 case 97</v>
      </c>
      <c r="M100" s="90" t="s">
        <v>1372</v>
      </c>
      <c r="N100" s="58"/>
      <c r="O100" s="57"/>
      <c r="P100" s="59"/>
      <c r="Q100" s="60"/>
      <c r="R100" s="60"/>
      <c r="S100" s="91"/>
    </row>
    <row r="101" spans="2:19" ht="52.5">
      <c r="B101" s="91">
        <f t="shared" si="1"/>
        <v>98</v>
      </c>
      <c r="C101" s="178"/>
      <c r="D101" s="178"/>
      <c r="E101" s="178"/>
      <c r="F101" s="114" t="s">
        <v>404</v>
      </c>
      <c r="G101" s="92" t="s">
        <v>1627</v>
      </c>
      <c r="H101" s="91" t="s">
        <v>1402</v>
      </c>
      <c r="I101" s="91">
        <v>8190</v>
      </c>
      <c r="J101" s="91" t="s">
        <v>584</v>
      </c>
      <c r="K101" s="92" t="s">
        <v>1402</v>
      </c>
      <c r="L101" s="65" t="str">
        <f t="shared" si="2"/>
        <v>tt param3 case 98</v>
      </c>
      <c r="M101" s="92" t="s">
        <v>1402</v>
      </c>
      <c r="N101" s="58"/>
      <c r="O101" s="57"/>
      <c r="P101" s="59"/>
      <c r="Q101" s="60"/>
      <c r="R101" s="60"/>
      <c r="S101" s="91"/>
    </row>
    <row r="102" spans="2:19" ht="52.5">
      <c r="B102" s="91">
        <f t="shared" si="1"/>
        <v>99</v>
      </c>
      <c r="C102" s="178"/>
      <c r="D102" s="178"/>
      <c r="E102" s="178"/>
      <c r="F102" s="114" t="s">
        <v>404</v>
      </c>
      <c r="G102" s="92" t="s">
        <v>1628</v>
      </c>
      <c r="H102" s="91" t="s">
        <v>1402</v>
      </c>
      <c r="I102" s="91">
        <v>8191</v>
      </c>
      <c r="J102" s="91" t="s">
        <v>584</v>
      </c>
      <c r="K102" s="92" t="s">
        <v>1402</v>
      </c>
      <c r="L102" s="65" t="str">
        <f t="shared" si="2"/>
        <v>tt param3 case 99</v>
      </c>
      <c r="M102" s="92" t="s">
        <v>1534</v>
      </c>
      <c r="N102" s="58"/>
      <c r="O102" s="57"/>
      <c r="P102" s="59"/>
      <c r="Q102" s="60"/>
      <c r="R102" s="60"/>
      <c r="S102" s="91"/>
    </row>
    <row r="103" spans="2:19" ht="52.5">
      <c r="B103" s="91">
        <f t="shared" si="1"/>
        <v>100</v>
      </c>
      <c r="C103" s="178"/>
      <c r="D103" s="178"/>
      <c r="E103" s="178"/>
      <c r="F103" s="114" t="s">
        <v>404</v>
      </c>
      <c r="G103" s="92" t="s">
        <v>1629</v>
      </c>
      <c r="H103" s="91" t="s">
        <v>1402</v>
      </c>
      <c r="I103" s="91">
        <v>1920</v>
      </c>
      <c r="J103" s="91">
        <v>0</v>
      </c>
      <c r="K103" s="91" t="s">
        <v>1402</v>
      </c>
      <c r="L103" s="65" t="str">
        <f t="shared" si="2"/>
        <v>tt param3 case 100</v>
      </c>
      <c r="M103" s="92" t="s">
        <v>1542</v>
      </c>
      <c r="N103" s="58"/>
      <c r="O103" s="57"/>
      <c r="P103" s="59"/>
      <c r="Q103" s="60"/>
      <c r="R103" s="60"/>
      <c r="S103" s="91"/>
    </row>
    <row r="104" spans="2:19" ht="52.5">
      <c r="B104" s="91">
        <f t="shared" si="1"/>
        <v>101</v>
      </c>
      <c r="C104" s="178"/>
      <c r="D104" s="178"/>
      <c r="E104" s="178"/>
      <c r="F104" s="114" t="s">
        <v>404</v>
      </c>
      <c r="G104" s="92" t="s">
        <v>1630</v>
      </c>
      <c r="H104" s="91" t="s">
        <v>1402</v>
      </c>
      <c r="I104" s="91" t="s">
        <v>584</v>
      </c>
      <c r="J104" s="91">
        <v>1</v>
      </c>
      <c r="K104" s="91" t="s">
        <v>1402</v>
      </c>
      <c r="L104" s="65" t="str">
        <f t="shared" si="2"/>
        <v>tt param3 case 101</v>
      </c>
      <c r="M104" s="90" t="s">
        <v>1372</v>
      </c>
      <c r="N104" s="58"/>
      <c r="O104" s="57"/>
      <c r="P104" s="59"/>
      <c r="Q104" s="60"/>
      <c r="R104" s="60"/>
      <c r="S104" s="91"/>
    </row>
    <row r="105" spans="2:19" ht="52.5">
      <c r="B105" s="91">
        <f t="shared" si="1"/>
        <v>102</v>
      </c>
      <c r="C105" s="178"/>
      <c r="D105" s="178"/>
      <c r="E105" s="178"/>
      <c r="F105" s="114" t="s">
        <v>404</v>
      </c>
      <c r="G105" s="92" t="s">
        <v>1631</v>
      </c>
      <c r="H105" s="91" t="s">
        <v>1402</v>
      </c>
      <c r="I105" s="91" t="s">
        <v>584</v>
      </c>
      <c r="J105" s="91">
        <v>8190</v>
      </c>
      <c r="K105" s="91" t="s">
        <v>1402</v>
      </c>
      <c r="L105" s="65" t="str">
        <f t="shared" si="2"/>
        <v>tt param3 case 102</v>
      </c>
      <c r="M105" s="92" t="s">
        <v>1402</v>
      </c>
      <c r="N105" s="58"/>
      <c r="O105" s="57"/>
      <c r="P105" s="59"/>
      <c r="Q105" s="60"/>
      <c r="R105" s="60"/>
      <c r="S105" s="91"/>
    </row>
    <row r="106" spans="2:19" ht="52.5">
      <c r="B106" s="91">
        <f t="shared" si="1"/>
        <v>103</v>
      </c>
      <c r="C106" s="178"/>
      <c r="D106" s="178"/>
      <c r="E106" s="178"/>
      <c r="F106" s="114" t="s">
        <v>404</v>
      </c>
      <c r="G106" s="92" t="s">
        <v>1632</v>
      </c>
      <c r="H106" s="91" t="s">
        <v>1402</v>
      </c>
      <c r="I106" s="91" t="s">
        <v>584</v>
      </c>
      <c r="J106" s="91">
        <v>8191</v>
      </c>
      <c r="K106" s="91" t="s">
        <v>1402</v>
      </c>
      <c r="L106" s="65" t="str">
        <f t="shared" si="2"/>
        <v>tt param3 case 103</v>
      </c>
      <c r="M106" s="92" t="s">
        <v>1549</v>
      </c>
      <c r="N106" s="58"/>
      <c r="O106" s="57"/>
      <c r="P106" s="59"/>
      <c r="Q106" s="60"/>
      <c r="R106" s="60"/>
      <c r="S106" s="91"/>
    </row>
    <row r="107" spans="2:19" ht="87.5">
      <c r="B107" s="91">
        <f t="shared" si="1"/>
        <v>104</v>
      </c>
      <c r="C107" s="178"/>
      <c r="D107" s="178"/>
      <c r="E107" s="178"/>
      <c r="F107" s="114" t="s">
        <v>404</v>
      </c>
      <c r="G107" s="92" t="s">
        <v>1633</v>
      </c>
      <c r="H107" s="91" t="s">
        <v>1402</v>
      </c>
      <c r="I107" s="91">
        <v>0</v>
      </c>
      <c r="J107" s="91">
        <v>1080</v>
      </c>
      <c r="K107" s="92" t="s">
        <v>1634</v>
      </c>
      <c r="L107" s="65" t="str">
        <f t="shared" si="2"/>
        <v>tt param3 case 104</v>
      </c>
      <c r="M107" s="92" t="s">
        <v>1542</v>
      </c>
      <c r="N107" s="58"/>
      <c r="O107" s="57"/>
      <c r="P107" s="59"/>
      <c r="Q107" s="60"/>
      <c r="R107" s="60"/>
      <c r="S107" s="91"/>
    </row>
    <row r="108" spans="2:19" ht="52.5">
      <c r="B108" s="91">
        <f t="shared" si="1"/>
        <v>105</v>
      </c>
      <c r="C108" s="178"/>
      <c r="D108" s="178"/>
      <c r="E108" s="178"/>
      <c r="F108" s="114" t="s">
        <v>404</v>
      </c>
      <c r="G108" s="92" t="s">
        <v>1635</v>
      </c>
      <c r="H108" s="91" t="s">
        <v>1402</v>
      </c>
      <c r="I108" s="91">
        <v>1</v>
      </c>
      <c r="J108" s="91" t="s">
        <v>584</v>
      </c>
      <c r="K108" s="92" t="s">
        <v>1402</v>
      </c>
      <c r="L108" s="65" t="str">
        <f t="shared" si="2"/>
        <v>tt param3 case 105</v>
      </c>
      <c r="M108" s="90" t="s">
        <v>1372</v>
      </c>
      <c r="N108" s="58"/>
      <c r="O108" s="57"/>
      <c r="P108" s="59"/>
      <c r="Q108" s="60"/>
      <c r="R108" s="60"/>
      <c r="S108" s="91"/>
    </row>
    <row r="109" spans="2:19" ht="52.5">
      <c r="B109" s="91">
        <f t="shared" si="1"/>
        <v>106</v>
      </c>
      <c r="C109" s="178"/>
      <c r="D109" s="178"/>
      <c r="E109" s="178"/>
      <c r="F109" s="114" t="s">
        <v>404</v>
      </c>
      <c r="G109" s="92" t="s">
        <v>1636</v>
      </c>
      <c r="H109" s="91" t="s">
        <v>1402</v>
      </c>
      <c r="I109" s="91">
        <v>8190</v>
      </c>
      <c r="J109" s="91" t="s">
        <v>584</v>
      </c>
      <c r="K109" s="92" t="s">
        <v>1402</v>
      </c>
      <c r="L109" s="65" t="str">
        <f t="shared" si="2"/>
        <v>tt param3 case 106</v>
      </c>
      <c r="M109" s="92" t="s">
        <v>1402</v>
      </c>
      <c r="N109" s="58"/>
      <c r="O109" s="57"/>
      <c r="P109" s="59"/>
      <c r="Q109" s="60"/>
      <c r="R109" s="60"/>
      <c r="S109" s="91"/>
    </row>
    <row r="110" spans="2:19" ht="52.5">
      <c r="B110" s="91">
        <f t="shared" si="1"/>
        <v>107</v>
      </c>
      <c r="C110" s="178"/>
      <c r="D110" s="178"/>
      <c r="E110" s="178"/>
      <c r="F110" s="114" t="s">
        <v>404</v>
      </c>
      <c r="G110" s="92" t="s">
        <v>1637</v>
      </c>
      <c r="H110" s="91" t="s">
        <v>1402</v>
      </c>
      <c r="I110" s="91">
        <v>8191</v>
      </c>
      <c r="J110" s="91" t="s">
        <v>584</v>
      </c>
      <c r="K110" s="92" t="s">
        <v>1402</v>
      </c>
      <c r="L110" s="65" t="str">
        <f t="shared" si="2"/>
        <v>tt param3 case 107</v>
      </c>
      <c r="M110" s="92" t="s">
        <v>1534</v>
      </c>
      <c r="N110" s="58"/>
      <c r="O110" s="57"/>
      <c r="P110" s="59"/>
      <c r="Q110" s="60"/>
      <c r="R110" s="60"/>
      <c r="S110" s="91"/>
    </row>
    <row r="111" spans="2:19" ht="52.5">
      <c r="B111" s="91">
        <f t="shared" si="1"/>
        <v>108</v>
      </c>
      <c r="C111" s="178"/>
      <c r="D111" s="178"/>
      <c r="E111" s="178"/>
      <c r="F111" s="114" t="s">
        <v>404</v>
      </c>
      <c r="G111" s="92" t="s">
        <v>1638</v>
      </c>
      <c r="H111" s="91" t="s">
        <v>1402</v>
      </c>
      <c r="I111" s="91">
        <v>1920</v>
      </c>
      <c r="J111" s="91">
        <v>0</v>
      </c>
      <c r="K111" s="91" t="s">
        <v>1402</v>
      </c>
      <c r="L111" s="65" t="str">
        <f t="shared" si="2"/>
        <v>tt param3 case 108</v>
      </c>
      <c r="M111" s="92" t="s">
        <v>1542</v>
      </c>
      <c r="N111" s="58"/>
      <c r="O111" s="57"/>
      <c r="P111" s="59"/>
      <c r="Q111" s="60"/>
      <c r="R111" s="60"/>
      <c r="S111" s="91"/>
    </row>
    <row r="112" spans="2:19" ht="52.5">
      <c r="B112" s="91">
        <f t="shared" si="1"/>
        <v>109</v>
      </c>
      <c r="C112" s="178"/>
      <c r="D112" s="178"/>
      <c r="E112" s="178"/>
      <c r="F112" s="114" t="s">
        <v>404</v>
      </c>
      <c r="G112" s="92" t="s">
        <v>1639</v>
      </c>
      <c r="H112" s="91" t="s">
        <v>1402</v>
      </c>
      <c r="I112" s="91" t="s">
        <v>584</v>
      </c>
      <c r="J112" s="91">
        <v>1</v>
      </c>
      <c r="K112" s="91" t="s">
        <v>1402</v>
      </c>
      <c r="L112" s="65" t="str">
        <f t="shared" si="2"/>
        <v>tt param3 case 109</v>
      </c>
      <c r="M112" s="90" t="s">
        <v>1372</v>
      </c>
      <c r="N112" s="58"/>
      <c r="O112" s="57"/>
      <c r="P112" s="59"/>
      <c r="Q112" s="60"/>
      <c r="R112" s="60"/>
      <c r="S112" s="91"/>
    </row>
    <row r="113" spans="2:19" ht="52.5">
      <c r="B113" s="91">
        <f t="shared" si="1"/>
        <v>110</v>
      </c>
      <c r="C113" s="178"/>
      <c r="D113" s="178"/>
      <c r="E113" s="178"/>
      <c r="F113" s="114" t="s">
        <v>404</v>
      </c>
      <c r="G113" s="92" t="s">
        <v>1640</v>
      </c>
      <c r="H113" s="91" t="s">
        <v>1402</v>
      </c>
      <c r="I113" s="91" t="s">
        <v>584</v>
      </c>
      <c r="J113" s="91">
        <v>8190</v>
      </c>
      <c r="K113" s="91" t="s">
        <v>1402</v>
      </c>
      <c r="L113" s="65" t="str">
        <f t="shared" si="2"/>
        <v>tt param3 case 110</v>
      </c>
      <c r="M113" s="92" t="s">
        <v>1402</v>
      </c>
      <c r="N113" s="58"/>
      <c r="O113" s="57"/>
      <c r="P113" s="59"/>
      <c r="Q113" s="60"/>
      <c r="R113" s="60"/>
      <c r="S113" s="91"/>
    </row>
    <row r="114" spans="2:19" ht="52.5">
      <c r="B114" s="91">
        <f t="shared" si="1"/>
        <v>111</v>
      </c>
      <c r="C114" s="178"/>
      <c r="D114" s="178"/>
      <c r="E114" s="178"/>
      <c r="F114" s="114" t="s">
        <v>404</v>
      </c>
      <c r="G114" s="92" t="s">
        <v>1641</v>
      </c>
      <c r="H114" s="91" t="s">
        <v>1402</v>
      </c>
      <c r="I114" s="91" t="s">
        <v>584</v>
      </c>
      <c r="J114" s="91">
        <v>8191</v>
      </c>
      <c r="K114" s="91" t="s">
        <v>1402</v>
      </c>
      <c r="L114" s="65" t="str">
        <f t="shared" si="2"/>
        <v>tt param3 case 111</v>
      </c>
      <c r="M114" s="92" t="s">
        <v>1549</v>
      </c>
      <c r="N114" s="58"/>
      <c r="O114" s="57"/>
      <c r="P114" s="59"/>
      <c r="Q114" s="60"/>
      <c r="R114" s="60"/>
      <c r="S114" s="91"/>
    </row>
    <row r="115" spans="2:19" ht="87.5">
      <c r="B115" s="91">
        <f t="shared" si="1"/>
        <v>112</v>
      </c>
      <c r="C115" s="178"/>
      <c r="D115" s="178"/>
      <c r="E115" s="178"/>
      <c r="F115" s="114" t="s">
        <v>404</v>
      </c>
      <c r="G115" s="92" t="s">
        <v>1642</v>
      </c>
      <c r="H115" s="91" t="s">
        <v>1402</v>
      </c>
      <c r="I115" s="91">
        <v>0</v>
      </c>
      <c r="J115" s="91">
        <v>1080</v>
      </c>
      <c r="K115" s="92" t="s">
        <v>1643</v>
      </c>
      <c r="L115" s="65" t="str">
        <f t="shared" si="2"/>
        <v>tt param3 case 112</v>
      </c>
      <c r="M115" s="92" t="s">
        <v>1527</v>
      </c>
      <c r="N115" s="58"/>
      <c r="O115" s="57"/>
      <c r="P115" s="59"/>
      <c r="Q115" s="60"/>
      <c r="R115" s="60"/>
      <c r="S115" s="91"/>
    </row>
    <row r="116" spans="2:19" ht="52.5">
      <c r="B116" s="91">
        <f t="shared" si="1"/>
        <v>113</v>
      </c>
      <c r="C116" s="178"/>
      <c r="D116" s="178"/>
      <c r="E116" s="178"/>
      <c r="F116" s="114" t="s">
        <v>404</v>
      </c>
      <c r="G116" s="92" t="s">
        <v>1644</v>
      </c>
      <c r="H116" s="91" t="s">
        <v>1402</v>
      </c>
      <c r="I116" s="91">
        <v>1</v>
      </c>
      <c r="J116" s="91" t="s">
        <v>584</v>
      </c>
      <c r="K116" s="92" t="s">
        <v>1402</v>
      </c>
      <c r="L116" s="65" t="str">
        <f t="shared" si="2"/>
        <v>tt param3 case 113</v>
      </c>
      <c r="M116" s="90" t="s">
        <v>1372</v>
      </c>
      <c r="N116" s="58"/>
      <c r="O116" s="57"/>
      <c r="P116" s="59"/>
      <c r="Q116" s="60"/>
      <c r="R116" s="60"/>
      <c r="S116" s="91"/>
    </row>
    <row r="117" spans="2:19" ht="52.5">
      <c r="B117" s="91">
        <f t="shared" si="1"/>
        <v>114</v>
      </c>
      <c r="C117" s="178"/>
      <c r="D117" s="178"/>
      <c r="E117" s="178"/>
      <c r="F117" s="114" t="s">
        <v>404</v>
      </c>
      <c r="G117" s="92" t="s">
        <v>1645</v>
      </c>
      <c r="H117" s="91" t="s">
        <v>1402</v>
      </c>
      <c r="I117" s="91">
        <v>8190</v>
      </c>
      <c r="J117" s="91" t="s">
        <v>584</v>
      </c>
      <c r="K117" s="92" t="s">
        <v>1402</v>
      </c>
      <c r="L117" s="65" t="str">
        <f t="shared" si="2"/>
        <v>tt param3 case 114</v>
      </c>
      <c r="M117" s="92" t="s">
        <v>1402</v>
      </c>
      <c r="N117" s="58"/>
      <c r="O117" s="57"/>
      <c r="P117" s="59"/>
      <c r="Q117" s="60"/>
      <c r="R117" s="60"/>
      <c r="S117" s="91"/>
    </row>
    <row r="118" spans="2:19" ht="52.5">
      <c r="B118" s="91">
        <f t="shared" si="1"/>
        <v>115</v>
      </c>
      <c r="C118" s="178"/>
      <c r="D118" s="178"/>
      <c r="E118" s="178"/>
      <c r="F118" s="114" t="s">
        <v>404</v>
      </c>
      <c r="G118" s="92" t="s">
        <v>1646</v>
      </c>
      <c r="H118" s="91" t="s">
        <v>1402</v>
      </c>
      <c r="I118" s="91">
        <v>8191</v>
      </c>
      <c r="J118" s="91" t="s">
        <v>584</v>
      </c>
      <c r="K118" s="92" t="s">
        <v>1402</v>
      </c>
      <c r="L118" s="65" t="str">
        <f t="shared" si="2"/>
        <v>tt param3 case 115</v>
      </c>
      <c r="M118" s="92" t="s">
        <v>1534</v>
      </c>
      <c r="N118" s="58"/>
      <c r="O118" s="57"/>
      <c r="P118" s="59"/>
      <c r="Q118" s="60"/>
      <c r="R118" s="60"/>
      <c r="S118" s="91"/>
    </row>
    <row r="119" spans="2:19" ht="52.5">
      <c r="B119" s="91">
        <f t="shared" si="1"/>
        <v>116</v>
      </c>
      <c r="C119" s="178"/>
      <c r="D119" s="178"/>
      <c r="E119" s="178"/>
      <c r="F119" s="114" t="s">
        <v>404</v>
      </c>
      <c r="G119" s="92" t="s">
        <v>1647</v>
      </c>
      <c r="H119" s="91" t="s">
        <v>1402</v>
      </c>
      <c r="I119" s="91">
        <v>1920</v>
      </c>
      <c r="J119" s="91">
        <v>0</v>
      </c>
      <c r="K119" s="91" t="s">
        <v>1402</v>
      </c>
      <c r="L119" s="65" t="str">
        <f t="shared" si="2"/>
        <v>tt param3 case 116</v>
      </c>
      <c r="M119" s="92" t="s">
        <v>1542</v>
      </c>
      <c r="N119" s="58"/>
      <c r="O119" s="57"/>
      <c r="P119" s="59"/>
      <c r="Q119" s="60"/>
      <c r="R119" s="60"/>
      <c r="S119" s="91"/>
    </row>
    <row r="120" spans="2:19" ht="52.5">
      <c r="B120" s="91">
        <f t="shared" si="1"/>
        <v>117</v>
      </c>
      <c r="C120" s="178"/>
      <c r="D120" s="178"/>
      <c r="E120" s="178"/>
      <c r="F120" s="114" t="s">
        <v>404</v>
      </c>
      <c r="G120" s="92" t="s">
        <v>1648</v>
      </c>
      <c r="H120" s="91" t="s">
        <v>1402</v>
      </c>
      <c r="I120" s="91" t="s">
        <v>584</v>
      </c>
      <c r="J120" s="91">
        <v>1</v>
      </c>
      <c r="K120" s="91" t="s">
        <v>1402</v>
      </c>
      <c r="L120" s="65" t="str">
        <f t="shared" si="2"/>
        <v>tt param3 case 117</v>
      </c>
      <c r="M120" s="90" t="s">
        <v>1372</v>
      </c>
      <c r="N120" s="58"/>
      <c r="O120" s="57"/>
      <c r="P120" s="59"/>
      <c r="Q120" s="60"/>
      <c r="R120" s="60"/>
      <c r="S120" s="91"/>
    </row>
    <row r="121" spans="2:19" ht="52.5">
      <c r="B121" s="91">
        <f t="shared" si="1"/>
        <v>118</v>
      </c>
      <c r="C121" s="178"/>
      <c r="D121" s="178"/>
      <c r="E121" s="178"/>
      <c r="F121" s="114" t="s">
        <v>404</v>
      </c>
      <c r="G121" s="92" t="s">
        <v>1649</v>
      </c>
      <c r="H121" s="91" t="s">
        <v>1402</v>
      </c>
      <c r="I121" s="91" t="s">
        <v>584</v>
      </c>
      <c r="J121" s="91">
        <v>8190</v>
      </c>
      <c r="K121" s="91" t="s">
        <v>1402</v>
      </c>
      <c r="L121" s="65" t="str">
        <f t="shared" si="2"/>
        <v>tt param3 case 118</v>
      </c>
      <c r="M121" s="92" t="s">
        <v>1402</v>
      </c>
      <c r="N121" s="58"/>
      <c r="O121" s="57"/>
      <c r="P121" s="59"/>
      <c r="Q121" s="60"/>
      <c r="R121" s="60"/>
      <c r="S121" s="91"/>
    </row>
    <row r="122" spans="2:19" ht="52.5">
      <c r="B122" s="91">
        <f t="shared" si="1"/>
        <v>119</v>
      </c>
      <c r="C122" s="178"/>
      <c r="D122" s="178"/>
      <c r="E122" s="178"/>
      <c r="F122" s="114" t="s">
        <v>404</v>
      </c>
      <c r="G122" s="92" t="s">
        <v>1650</v>
      </c>
      <c r="H122" s="91" t="s">
        <v>1402</v>
      </c>
      <c r="I122" s="91" t="s">
        <v>584</v>
      </c>
      <c r="J122" s="91">
        <v>8191</v>
      </c>
      <c r="K122" s="91" t="s">
        <v>1402</v>
      </c>
      <c r="L122" s="65" t="str">
        <f t="shared" si="2"/>
        <v>tt param3 case 119</v>
      </c>
      <c r="M122" s="92" t="s">
        <v>1549</v>
      </c>
      <c r="N122" s="58"/>
      <c r="O122" s="57"/>
      <c r="P122" s="59"/>
      <c r="Q122" s="60"/>
      <c r="R122" s="60"/>
      <c r="S122" s="91"/>
    </row>
    <row r="123" spans="2:19" ht="87.5">
      <c r="B123" s="91">
        <f t="shared" si="1"/>
        <v>120</v>
      </c>
      <c r="C123" s="178"/>
      <c r="D123" s="178"/>
      <c r="E123" s="178"/>
      <c r="F123" s="114" t="s">
        <v>404</v>
      </c>
      <c r="G123" s="92" t="s">
        <v>1651</v>
      </c>
      <c r="H123" s="91" t="s">
        <v>1402</v>
      </c>
      <c r="I123" s="91">
        <v>0</v>
      </c>
      <c r="J123" s="91">
        <v>1080</v>
      </c>
      <c r="K123" s="92" t="s">
        <v>1652</v>
      </c>
      <c r="L123" s="65" t="str">
        <f t="shared" si="2"/>
        <v>tt param3 case 120</v>
      </c>
      <c r="M123" s="92" t="s">
        <v>1527</v>
      </c>
      <c r="N123" s="58"/>
      <c r="O123" s="57"/>
      <c r="P123" s="59"/>
      <c r="Q123" s="60"/>
      <c r="R123" s="60"/>
      <c r="S123" s="91"/>
    </row>
    <row r="124" spans="2:19" ht="52.5">
      <c r="B124" s="91">
        <f t="shared" si="1"/>
        <v>121</v>
      </c>
      <c r="C124" s="178"/>
      <c r="D124" s="178"/>
      <c r="E124" s="178"/>
      <c r="F124" s="114" t="s">
        <v>404</v>
      </c>
      <c r="G124" s="92" t="s">
        <v>1653</v>
      </c>
      <c r="H124" s="91" t="s">
        <v>1402</v>
      </c>
      <c r="I124" s="91">
        <v>1</v>
      </c>
      <c r="J124" s="91" t="s">
        <v>1402</v>
      </c>
      <c r="K124" s="92" t="s">
        <v>1402</v>
      </c>
      <c r="L124" s="65" t="str">
        <f t="shared" si="2"/>
        <v>tt param3 case 121</v>
      </c>
      <c r="M124" s="90" t="s">
        <v>1372</v>
      </c>
      <c r="N124" s="58"/>
      <c r="O124" s="57"/>
      <c r="P124" s="59"/>
      <c r="Q124" s="60"/>
      <c r="R124" s="60"/>
      <c r="S124" s="91"/>
    </row>
    <row r="125" spans="2:19" ht="52.5">
      <c r="B125" s="91">
        <f t="shared" si="1"/>
        <v>122</v>
      </c>
      <c r="C125" s="178"/>
      <c r="D125" s="178"/>
      <c r="E125" s="178"/>
      <c r="F125" s="114" t="s">
        <v>404</v>
      </c>
      <c r="G125" s="92" t="s">
        <v>1654</v>
      </c>
      <c r="H125" s="91" t="s">
        <v>1402</v>
      </c>
      <c r="I125" s="91">
        <v>8190</v>
      </c>
      <c r="J125" s="91" t="s">
        <v>1402</v>
      </c>
      <c r="K125" s="92" t="s">
        <v>1402</v>
      </c>
      <c r="L125" s="65" t="str">
        <f t="shared" si="2"/>
        <v>tt param3 case 122</v>
      </c>
      <c r="M125" s="92" t="s">
        <v>1402</v>
      </c>
      <c r="N125" s="58"/>
      <c r="O125" s="57"/>
      <c r="P125" s="59"/>
      <c r="Q125" s="60"/>
      <c r="R125" s="60"/>
      <c r="S125" s="91"/>
    </row>
    <row r="126" spans="2:19" ht="52.5">
      <c r="B126" s="91">
        <f t="shared" si="1"/>
        <v>123</v>
      </c>
      <c r="C126" s="178"/>
      <c r="D126" s="178"/>
      <c r="E126" s="178"/>
      <c r="F126" s="114" t="s">
        <v>404</v>
      </c>
      <c r="G126" s="92" t="s">
        <v>1655</v>
      </c>
      <c r="H126" s="91" t="s">
        <v>1402</v>
      </c>
      <c r="I126" s="91">
        <v>8191</v>
      </c>
      <c r="J126" s="91" t="s">
        <v>1402</v>
      </c>
      <c r="K126" s="92" t="s">
        <v>1402</v>
      </c>
      <c r="L126" s="65" t="str">
        <f t="shared" si="2"/>
        <v>tt param3 case 123</v>
      </c>
      <c r="M126" s="92" t="s">
        <v>1534</v>
      </c>
      <c r="N126" s="58"/>
      <c r="O126" s="57"/>
      <c r="P126" s="59"/>
      <c r="Q126" s="60"/>
      <c r="R126" s="60"/>
      <c r="S126" s="91"/>
    </row>
    <row r="127" spans="2:19" ht="52.5">
      <c r="B127" s="91">
        <f t="shared" si="1"/>
        <v>124</v>
      </c>
      <c r="C127" s="178"/>
      <c r="D127" s="178"/>
      <c r="E127" s="178"/>
      <c r="F127" s="114" t="s">
        <v>404</v>
      </c>
      <c r="G127" s="92" t="s">
        <v>1656</v>
      </c>
      <c r="H127" s="91" t="s">
        <v>1402</v>
      </c>
      <c r="I127" s="91">
        <v>1920</v>
      </c>
      <c r="J127" s="91">
        <v>0</v>
      </c>
      <c r="K127" s="91" t="s">
        <v>1402</v>
      </c>
      <c r="L127" s="65" t="str">
        <f t="shared" si="2"/>
        <v>tt param3 case 124</v>
      </c>
      <c r="M127" s="92" t="s">
        <v>1542</v>
      </c>
      <c r="N127" s="58"/>
      <c r="O127" s="57"/>
      <c r="P127" s="59"/>
      <c r="Q127" s="60"/>
      <c r="R127" s="60"/>
      <c r="S127" s="91"/>
    </row>
    <row r="128" spans="2:19" ht="52.5">
      <c r="B128" s="91">
        <f t="shared" si="1"/>
        <v>125</v>
      </c>
      <c r="C128" s="178"/>
      <c r="D128" s="178"/>
      <c r="E128" s="178"/>
      <c r="F128" s="114" t="s">
        <v>404</v>
      </c>
      <c r="G128" s="92" t="s">
        <v>1657</v>
      </c>
      <c r="H128" s="91" t="s">
        <v>1402</v>
      </c>
      <c r="I128" s="91" t="s">
        <v>1402</v>
      </c>
      <c r="J128" s="91">
        <v>1</v>
      </c>
      <c r="K128" s="91" t="s">
        <v>1402</v>
      </c>
      <c r="L128" s="65" t="str">
        <f t="shared" si="2"/>
        <v>tt param3 case 125</v>
      </c>
      <c r="M128" s="90" t="s">
        <v>1372</v>
      </c>
      <c r="N128" s="58"/>
      <c r="O128" s="57"/>
      <c r="P128" s="59"/>
      <c r="Q128" s="60"/>
      <c r="R128" s="60"/>
      <c r="S128" s="91"/>
    </row>
    <row r="129" spans="2:19" ht="52.5">
      <c r="B129" s="91">
        <f t="shared" si="1"/>
        <v>126</v>
      </c>
      <c r="C129" s="178"/>
      <c r="D129" s="178"/>
      <c r="E129" s="178"/>
      <c r="F129" s="114" t="s">
        <v>404</v>
      </c>
      <c r="G129" s="92" t="s">
        <v>1658</v>
      </c>
      <c r="H129" s="91" t="s">
        <v>1402</v>
      </c>
      <c r="I129" s="91" t="s">
        <v>1402</v>
      </c>
      <c r="J129" s="91">
        <v>8190</v>
      </c>
      <c r="K129" s="91" t="s">
        <v>1402</v>
      </c>
      <c r="L129" s="65" t="str">
        <f t="shared" si="2"/>
        <v>tt param3 case 126</v>
      </c>
      <c r="M129" s="92" t="s">
        <v>1402</v>
      </c>
      <c r="N129" s="58"/>
      <c r="O129" s="57"/>
      <c r="P129" s="59"/>
      <c r="Q129" s="60"/>
      <c r="R129" s="60"/>
      <c r="S129" s="91"/>
    </row>
    <row r="130" spans="2:19" ht="52.5">
      <c r="B130" s="91">
        <f t="shared" si="1"/>
        <v>127</v>
      </c>
      <c r="C130" s="178"/>
      <c r="D130" s="178"/>
      <c r="E130" s="178"/>
      <c r="F130" s="114" t="s">
        <v>404</v>
      </c>
      <c r="G130" s="92" t="s">
        <v>1659</v>
      </c>
      <c r="H130" s="91" t="s">
        <v>1402</v>
      </c>
      <c r="I130" s="91" t="s">
        <v>1402</v>
      </c>
      <c r="J130" s="91">
        <v>8191</v>
      </c>
      <c r="K130" s="91" t="s">
        <v>1402</v>
      </c>
      <c r="L130" s="65" t="str">
        <f t="shared" si="2"/>
        <v>tt param3 case 127</v>
      </c>
      <c r="M130" s="92" t="s">
        <v>1549</v>
      </c>
      <c r="N130" s="58"/>
      <c r="O130" s="57"/>
      <c r="P130" s="59"/>
      <c r="Q130" s="60"/>
      <c r="R130" s="60"/>
      <c r="S130" s="91"/>
    </row>
    <row r="131" spans="2:19" ht="87.5">
      <c r="B131" s="91">
        <f t="shared" si="1"/>
        <v>128</v>
      </c>
      <c r="C131" s="178"/>
      <c r="D131" s="178"/>
      <c r="E131" s="178"/>
      <c r="F131" s="114" t="s">
        <v>404</v>
      </c>
      <c r="G131" s="92" t="s">
        <v>1660</v>
      </c>
      <c r="H131" s="91" t="s">
        <v>1402</v>
      </c>
      <c r="I131" s="91">
        <v>0</v>
      </c>
      <c r="J131" s="91">
        <v>1080</v>
      </c>
      <c r="K131" s="92" t="s">
        <v>1661</v>
      </c>
      <c r="L131" s="65" t="str">
        <f t="shared" si="2"/>
        <v>tt param3 case 128</v>
      </c>
      <c r="M131" s="92" t="s">
        <v>1527</v>
      </c>
      <c r="N131" s="58"/>
      <c r="O131" s="57"/>
      <c r="P131" s="59"/>
      <c r="Q131" s="60"/>
      <c r="R131" s="60"/>
      <c r="S131" s="91"/>
    </row>
    <row r="132" spans="2:19" ht="52.5">
      <c r="B132" s="91">
        <f t="shared" si="1"/>
        <v>129</v>
      </c>
      <c r="C132" s="178"/>
      <c r="D132" s="178"/>
      <c r="E132" s="178"/>
      <c r="F132" s="114" t="s">
        <v>404</v>
      </c>
      <c r="G132" s="92" t="s">
        <v>1662</v>
      </c>
      <c r="H132" s="91" t="s">
        <v>1402</v>
      </c>
      <c r="I132" s="91">
        <v>1</v>
      </c>
      <c r="J132" s="91" t="s">
        <v>1402</v>
      </c>
      <c r="K132" s="92" t="s">
        <v>1402</v>
      </c>
      <c r="L132" s="65" t="str">
        <f t="shared" si="2"/>
        <v>tt param3 case 129</v>
      </c>
      <c r="M132" s="90" t="s">
        <v>1372</v>
      </c>
      <c r="N132" s="58"/>
      <c r="O132" s="57"/>
      <c r="P132" s="59"/>
      <c r="Q132" s="60"/>
      <c r="R132" s="60"/>
      <c r="S132" s="91"/>
    </row>
    <row r="133" spans="2:19" ht="52.5">
      <c r="B133" s="91">
        <f t="shared" ref="B133:B158" si="3">ROW()-3</f>
        <v>130</v>
      </c>
      <c r="C133" s="178"/>
      <c r="D133" s="178"/>
      <c r="E133" s="178"/>
      <c r="F133" s="114" t="s">
        <v>404</v>
      </c>
      <c r="G133" s="92" t="s">
        <v>1663</v>
      </c>
      <c r="H133" s="91" t="s">
        <v>1402</v>
      </c>
      <c r="I133" s="91">
        <v>8190</v>
      </c>
      <c r="J133" s="91" t="s">
        <v>1402</v>
      </c>
      <c r="K133" s="92" t="s">
        <v>1402</v>
      </c>
      <c r="L133" s="65" t="str">
        <f t="shared" si="2"/>
        <v>tt param3 case 130</v>
      </c>
      <c r="M133" s="92" t="s">
        <v>1402</v>
      </c>
      <c r="N133" s="58"/>
      <c r="O133" s="57"/>
      <c r="P133" s="59"/>
      <c r="Q133" s="60"/>
      <c r="R133" s="60"/>
      <c r="S133" s="91"/>
    </row>
    <row r="134" spans="2:19" ht="52.5">
      <c r="B134" s="91">
        <f t="shared" si="3"/>
        <v>131</v>
      </c>
      <c r="C134" s="178"/>
      <c r="D134" s="178"/>
      <c r="E134" s="178"/>
      <c r="F134" s="114" t="s">
        <v>404</v>
      </c>
      <c r="G134" s="92" t="s">
        <v>1664</v>
      </c>
      <c r="H134" s="91" t="s">
        <v>1402</v>
      </c>
      <c r="I134" s="91">
        <v>8191</v>
      </c>
      <c r="J134" s="91" t="s">
        <v>1402</v>
      </c>
      <c r="K134" s="92" t="s">
        <v>1402</v>
      </c>
      <c r="L134" s="65" t="str">
        <f t="shared" si="2"/>
        <v>tt param3 case 131</v>
      </c>
      <c r="M134" s="92" t="s">
        <v>1534</v>
      </c>
      <c r="N134" s="58"/>
      <c r="O134" s="57"/>
      <c r="P134" s="59"/>
      <c r="Q134" s="60"/>
      <c r="R134" s="60"/>
      <c r="S134" s="91"/>
    </row>
    <row r="135" spans="2:19" ht="52.5">
      <c r="B135" s="91">
        <f t="shared" si="3"/>
        <v>132</v>
      </c>
      <c r="C135" s="178"/>
      <c r="D135" s="178"/>
      <c r="E135" s="178"/>
      <c r="F135" s="114" t="s">
        <v>404</v>
      </c>
      <c r="G135" s="92" t="s">
        <v>1665</v>
      </c>
      <c r="H135" s="91" t="s">
        <v>1402</v>
      </c>
      <c r="I135" s="91">
        <v>1920</v>
      </c>
      <c r="J135" s="91">
        <v>0</v>
      </c>
      <c r="K135" s="91" t="s">
        <v>1402</v>
      </c>
      <c r="L135" s="65" t="str">
        <f t="shared" si="2"/>
        <v>tt param3 case 132</v>
      </c>
      <c r="M135" s="92" t="s">
        <v>1542</v>
      </c>
      <c r="N135" s="58"/>
      <c r="O135" s="57"/>
      <c r="P135" s="59"/>
      <c r="Q135" s="60"/>
      <c r="R135" s="60"/>
      <c r="S135" s="91"/>
    </row>
    <row r="136" spans="2:19" ht="52.5">
      <c r="B136" s="91">
        <f t="shared" si="3"/>
        <v>133</v>
      </c>
      <c r="C136" s="178"/>
      <c r="D136" s="178"/>
      <c r="E136" s="178"/>
      <c r="F136" s="114" t="s">
        <v>404</v>
      </c>
      <c r="G136" s="92" t="s">
        <v>1666</v>
      </c>
      <c r="H136" s="91" t="s">
        <v>1402</v>
      </c>
      <c r="I136" s="91" t="s">
        <v>1402</v>
      </c>
      <c r="J136" s="91">
        <v>1</v>
      </c>
      <c r="K136" s="91" t="s">
        <v>1402</v>
      </c>
      <c r="L136" s="65" t="str">
        <f t="shared" si="2"/>
        <v>tt param3 case 133</v>
      </c>
      <c r="M136" s="90" t="s">
        <v>1372</v>
      </c>
      <c r="N136" s="58"/>
      <c r="O136" s="57"/>
      <c r="P136" s="59"/>
      <c r="Q136" s="60"/>
      <c r="R136" s="60"/>
      <c r="S136" s="91"/>
    </row>
    <row r="137" spans="2:19" ht="52.5">
      <c r="B137" s="91">
        <f t="shared" si="3"/>
        <v>134</v>
      </c>
      <c r="C137" s="178"/>
      <c r="D137" s="178"/>
      <c r="E137" s="178"/>
      <c r="F137" s="114" t="s">
        <v>404</v>
      </c>
      <c r="G137" s="92" t="s">
        <v>1667</v>
      </c>
      <c r="H137" s="91" t="s">
        <v>1402</v>
      </c>
      <c r="I137" s="91" t="s">
        <v>1402</v>
      </c>
      <c r="J137" s="91">
        <v>8190</v>
      </c>
      <c r="K137" s="91" t="s">
        <v>1402</v>
      </c>
      <c r="L137" s="65" t="str">
        <f t="shared" si="2"/>
        <v>tt param3 case 134</v>
      </c>
      <c r="M137" s="92" t="s">
        <v>1402</v>
      </c>
      <c r="N137" s="58"/>
      <c r="O137" s="57"/>
      <c r="P137" s="59"/>
      <c r="Q137" s="60"/>
      <c r="R137" s="60"/>
      <c r="S137" s="91"/>
    </row>
    <row r="138" spans="2:19" ht="52.5">
      <c r="B138" s="91">
        <f t="shared" si="3"/>
        <v>135</v>
      </c>
      <c r="C138" s="178"/>
      <c r="D138" s="178"/>
      <c r="E138" s="89"/>
      <c r="F138" s="114" t="s">
        <v>404</v>
      </c>
      <c r="G138" s="92" t="s">
        <v>1668</v>
      </c>
      <c r="H138" s="91" t="s">
        <v>1402</v>
      </c>
      <c r="I138" s="91" t="s">
        <v>1402</v>
      </c>
      <c r="J138" s="91">
        <v>8191</v>
      </c>
      <c r="K138" s="91" t="s">
        <v>1402</v>
      </c>
      <c r="L138" s="65" t="str">
        <f t="shared" si="2"/>
        <v>tt param3 case 135</v>
      </c>
      <c r="M138" s="92" t="s">
        <v>1549</v>
      </c>
      <c r="N138" s="58"/>
      <c r="O138" s="57"/>
      <c r="P138" s="59"/>
      <c r="Q138" s="60"/>
      <c r="R138" s="60"/>
      <c r="S138" s="91"/>
    </row>
    <row r="139" spans="2:19" ht="87.5">
      <c r="B139" s="91">
        <f t="shared" si="3"/>
        <v>136</v>
      </c>
      <c r="C139" s="178"/>
      <c r="D139" s="178"/>
      <c r="E139" s="179" t="s">
        <v>857</v>
      </c>
      <c r="F139" s="114" t="s">
        <v>404</v>
      </c>
      <c r="G139" s="92" t="s">
        <v>1669</v>
      </c>
      <c r="H139" s="91" t="s">
        <v>1409</v>
      </c>
      <c r="I139" s="91">
        <v>0</v>
      </c>
      <c r="J139" s="91">
        <v>1080</v>
      </c>
      <c r="K139" s="92" t="s">
        <v>1398</v>
      </c>
      <c r="L139" s="65" t="str">
        <f t="shared" si="2"/>
        <v>tt param3 case 136</v>
      </c>
      <c r="M139" s="92" t="s">
        <v>1527</v>
      </c>
      <c r="N139" s="58"/>
      <c r="O139" s="57"/>
      <c r="P139" s="59"/>
      <c r="Q139" s="60"/>
      <c r="R139" s="60"/>
      <c r="S139" s="91"/>
    </row>
    <row r="140" spans="2:19" ht="52.5">
      <c r="B140" s="91">
        <f t="shared" si="3"/>
        <v>137</v>
      </c>
      <c r="C140" s="178"/>
      <c r="D140" s="178"/>
      <c r="E140" s="178"/>
      <c r="F140" s="114" t="s">
        <v>404</v>
      </c>
      <c r="G140" s="92" t="s">
        <v>1670</v>
      </c>
      <c r="H140" s="91" t="s">
        <v>1402</v>
      </c>
      <c r="I140" s="91">
        <v>1</v>
      </c>
      <c r="J140" s="91" t="s">
        <v>1402</v>
      </c>
      <c r="K140" s="92" t="s">
        <v>1402</v>
      </c>
      <c r="L140" s="65" t="str">
        <f t="shared" si="2"/>
        <v>tt param3 case 137</v>
      </c>
      <c r="M140" s="90" t="s">
        <v>1372</v>
      </c>
      <c r="N140" s="58"/>
      <c r="O140" s="57"/>
      <c r="P140" s="59"/>
      <c r="Q140" s="60"/>
      <c r="R140" s="60"/>
      <c r="S140" s="91"/>
    </row>
    <row r="141" spans="2:19" ht="35">
      <c r="B141" s="91">
        <f t="shared" si="3"/>
        <v>138</v>
      </c>
      <c r="C141" s="178"/>
      <c r="D141" s="178"/>
      <c r="E141" s="178"/>
      <c r="F141" s="114" t="s">
        <v>404</v>
      </c>
      <c r="G141" s="92" t="s">
        <v>1671</v>
      </c>
      <c r="H141" s="91" t="s">
        <v>1402</v>
      </c>
      <c r="I141" s="91">
        <v>8190</v>
      </c>
      <c r="J141" s="91" t="s">
        <v>1402</v>
      </c>
      <c r="K141" s="92" t="s">
        <v>1402</v>
      </c>
      <c r="L141" s="65" t="str">
        <f t="shared" si="2"/>
        <v>tt param3 case 138</v>
      </c>
      <c r="M141" s="92" t="s">
        <v>1402</v>
      </c>
      <c r="N141" s="58"/>
      <c r="O141" s="57"/>
      <c r="P141" s="59"/>
      <c r="Q141" s="60"/>
      <c r="R141" s="60"/>
      <c r="S141" s="91"/>
    </row>
    <row r="142" spans="2:19" ht="52.5">
      <c r="B142" s="91">
        <f t="shared" si="3"/>
        <v>139</v>
      </c>
      <c r="C142" s="178"/>
      <c r="D142" s="178"/>
      <c r="E142" s="178"/>
      <c r="F142" s="114" t="s">
        <v>404</v>
      </c>
      <c r="G142" s="92" t="s">
        <v>1672</v>
      </c>
      <c r="H142" s="91" t="s">
        <v>1402</v>
      </c>
      <c r="I142" s="91">
        <v>8191</v>
      </c>
      <c r="J142" s="91" t="s">
        <v>1402</v>
      </c>
      <c r="K142" s="92" t="s">
        <v>1402</v>
      </c>
      <c r="L142" s="65" t="str">
        <f t="shared" si="2"/>
        <v>tt param3 case 139</v>
      </c>
      <c r="M142" s="92" t="s">
        <v>1534</v>
      </c>
      <c r="N142" s="58"/>
      <c r="O142" s="57"/>
      <c r="P142" s="59"/>
      <c r="Q142" s="60"/>
      <c r="R142" s="60"/>
      <c r="S142" s="91"/>
    </row>
    <row r="143" spans="2:19" ht="87.5">
      <c r="B143" s="91">
        <f t="shared" si="3"/>
        <v>140</v>
      </c>
      <c r="C143" s="178"/>
      <c r="D143" s="178"/>
      <c r="E143" s="178"/>
      <c r="F143" s="114" t="s">
        <v>1096</v>
      </c>
      <c r="G143" s="91" t="s">
        <v>1673</v>
      </c>
      <c r="H143" s="91" t="s">
        <v>1402</v>
      </c>
      <c r="I143" s="91">
        <v>100</v>
      </c>
      <c r="J143" s="91" t="s">
        <v>1402</v>
      </c>
      <c r="K143" s="92" t="s">
        <v>1563</v>
      </c>
      <c r="L143" s="65" t="str">
        <f t="shared" si="2"/>
        <v>tt param3 case 140</v>
      </c>
      <c r="M143" s="92" t="s">
        <v>1538</v>
      </c>
      <c r="N143" s="58"/>
      <c r="O143" s="57"/>
      <c r="P143" s="59"/>
      <c r="Q143" s="60"/>
      <c r="R143" s="60"/>
      <c r="S143" s="91"/>
    </row>
    <row r="144" spans="2:19" ht="52.5">
      <c r="B144" s="91">
        <f t="shared" si="3"/>
        <v>141</v>
      </c>
      <c r="C144" s="178"/>
      <c r="D144" s="178"/>
      <c r="E144" s="178"/>
      <c r="F144" s="114" t="s">
        <v>404</v>
      </c>
      <c r="G144" s="92" t="s">
        <v>1674</v>
      </c>
      <c r="H144" s="91" t="s">
        <v>1402</v>
      </c>
      <c r="I144" s="91">
        <v>1920</v>
      </c>
      <c r="J144" s="91">
        <v>0</v>
      </c>
      <c r="K144" s="92" t="s">
        <v>1675</v>
      </c>
      <c r="L144" s="65" t="str">
        <f t="shared" si="2"/>
        <v>tt param3 case 141</v>
      </c>
      <c r="M144" s="92" t="s">
        <v>1542</v>
      </c>
      <c r="N144" s="58"/>
      <c r="O144" s="57"/>
      <c r="P144" s="59"/>
      <c r="Q144" s="60"/>
      <c r="R144" s="60"/>
      <c r="S144" s="91"/>
    </row>
    <row r="145" spans="2:19" ht="52.5">
      <c r="B145" s="91">
        <f t="shared" si="3"/>
        <v>142</v>
      </c>
      <c r="C145" s="178"/>
      <c r="D145" s="178"/>
      <c r="E145" s="178"/>
      <c r="F145" s="114" t="s">
        <v>404</v>
      </c>
      <c r="G145" s="92" t="s">
        <v>1676</v>
      </c>
      <c r="H145" s="91" t="s">
        <v>1402</v>
      </c>
      <c r="I145" s="91" t="s">
        <v>1402</v>
      </c>
      <c r="J145" s="91">
        <v>1</v>
      </c>
      <c r="K145" s="92" t="s">
        <v>1402</v>
      </c>
      <c r="L145" s="65" t="str">
        <f t="shared" si="2"/>
        <v>tt param3 case 142</v>
      </c>
      <c r="M145" s="90" t="s">
        <v>1372</v>
      </c>
      <c r="N145" s="58"/>
      <c r="O145" s="57"/>
      <c r="P145" s="59"/>
      <c r="Q145" s="60"/>
      <c r="R145" s="60"/>
      <c r="S145" s="91"/>
    </row>
    <row r="146" spans="2:19" ht="35">
      <c r="B146" s="91">
        <f t="shared" si="3"/>
        <v>143</v>
      </c>
      <c r="C146" s="178"/>
      <c r="D146" s="178"/>
      <c r="E146" s="178"/>
      <c r="F146" s="114" t="s">
        <v>404</v>
      </c>
      <c r="G146" s="92" t="s">
        <v>1677</v>
      </c>
      <c r="H146" s="91" t="s">
        <v>1402</v>
      </c>
      <c r="I146" s="91" t="s">
        <v>1402</v>
      </c>
      <c r="J146" s="91">
        <v>8190</v>
      </c>
      <c r="K146" s="92" t="s">
        <v>1402</v>
      </c>
      <c r="L146" s="65" t="str">
        <f t="shared" si="2"/>
        <v>tt param3 case 143</v>
      </c>
      <c r="M146" s="92" t="s">
        <v>1402</v>
      </c>
      <c r="N146" s="58"/>
      <c r="O146" s="57"/>
      <c r="P146" s="59"/>
      <c r="Q146" s="60"/>
      <c r="R146" s="60"/>
      <c r="S146" s="91"/>
    </row>
    <row r="147" spans="2:19" ht="52.5">
      <c r="B147" s="91">
        <f t="shared" si="3"/>
        <v>144</v>
      </c>
      <c r="C147" s="178"/>
      <c r="D147" s="178"/>
      <c r="E147" s="178"/>
      <c r="F147" s="114" t="s">
        <v>404</v>
      </c>
      <c r="G147" s="92" t="s">
        <v>1678</v>
      </c>
      <c r="H147" s="91" t="s">
        <v>1402</v>
      </c>
      <c r="I147" s="91" t="s">
        <v>1402</v>
      </c>
      <c r="J147" s="91">
        <v>8191</v>
      </c>
      <c r="K147" s="92" t="s">
        <v>1402</v>
      </c>
      <c r="L147" s="65" t="str">
        <f t="shared" si="2"/>
        <v>tt param3 case 144</v>
      </c>
      <c r="M147" s="92" t="s">
        <v>1549</v>
      </c>
      <c r="N147" s="58"/>
      <c r="O147" s="57"/>
      <c r="P147" s="59"/>
      <c r="Q147" s="60"/>
      <c r="R147" s="60"/>
      <c r="S147" s="91"/>
    </row>
    <row r="148" spans="2:19" ht="87.5">
      <c r="B148" s="91">
        <f t="shared" si="3"/>
        <v>145</v>
      </c>
      <c r="C148" s="178"/>
      <c r="D148" s="178"/>
      <c r="E148" s="89"/>
      <c r="F148" s="114" t="s">
        <v>1096</v>
      </c>
      <c r="G148" s="91" t="s">
        <v>1679</v>
      </c>
      <c r="H148" s="91" t="s">
        <v>1402</v>
      </c>
      <c r="I148" s="91" t="s">
        <v>1402</v>
      </c>
      <c r="J148" s="91">
        <v>100</v>
      </c>
      <c r="K148" s="92" t="s">
        <v>1551</v>
      </c>
      <c r="L148" s="65" t="str">
        <f t="shared" si="2"/>
        <v>tt param3 case 145</v>
      </c>
      <c r="M148" s="92" t="s">
        <v>1553</v>
      </c>
      <c r="N148" s="58"/>
      <c r="O148" s="57"/>
      <c r="P148" s="59"/>
      <c r="Q148" s="60"/>
      <c r="R148" s="60"/>
      <c r="S148" s="91"/>
    </row>
    <row r="149" spans="2:19" ht="87.5">
      <c r="B149" s="91">
        <f t="shared" si="3"/>
        <v>146</v>
      </c>
      <c r="C149" s="178"/>
      <c r="D149" s="178"/>
      <c r="E149" s="179" t="s">
        <v>862</v>
      </c>
      <c r="F149" s="114" t="s">
        <v>404</v>
      </c>
      <c r="G149" s="92" t="s">
        <v>1680</v>
      </c>
      <c r="H149" s="91" t="s">
        <v>1409</v>
      </c>
      <c r="I149" s="91">
        <v>0</v>
      </c>
      <c r="J149" s="91">
        <v>1080</v>
      </c>
      <c r="K149" s="92" t="s">
        <v>1398</v>
      </c>
      <c r="L149" s="65" t="str">
        <f t="shared" si="2"/>
        <v>tt param3 case 146</v>
      </c>
      <c r="M149" s="92" t="s">
        <v>1527</v>
      </c>
      <c r="N149" s="58"/>
      <c r="O149" s="57"/>
      <c r="P149" s="59"/>
      <c r="Q149" s="60"/>
      <c r="R149" s="60"/>
      <c r="S149" s="91"/>
    </row>
    <row r="150" spans="2:19" ht="52.5">
      <c r="B150" s="91">
        <f t="shared" si="3"/>
        <v>147</v>
      </c>
      <c r="C150" s="178"/>
      <c r="D150" s="178"/>
      <c r="E150" s="178"/>
      <c r="F150" s="114" t="s">
        <v>404</v>
      </c>
      <c r="G150" s="92" t="s">
        <v>1681</v>
      </c>
      <c r="H150" s="91" t="s">
        <v>1402</v>
      </c>
      <c r="I150" s="91">
        <v>1</v>
      </c>
      <c r="J150" s="91" t="s">
        <v>1402</v>
      </c>
      <c r="K150" s="92" t="s">
        <v>1402</v>
      </c>
      <c r="L150" s="65" t="str">
        <f t="shared" si="2"/>
        <v>tt param3 case 147</v>
      </c>
      <c r="M150" s="90" t="s">
        <v>1372</v>
      </c>
      <c r="N150" s="58"/>
      <c r="O150" s="57"/>
      <c r="P150" s="59"/>
      <c r="Q150" s="60"/>
      <c r="R150" s="60"/>
      <c r="S150" s="91"/>
    </row>
    <row r="151" spans="2:19" ht="35">
      <c r="B151" s="91">
        <f t="shared" si="3"/>
        <v>148</v>
      </c>
      <c r="C151" s="178"/>
      <c r="D151" s="178"/>
      <c r="E151" s="178"/>
      <c r="F151" s="114" t="s">
        <v>404</v>
      </c>
      <c r="G151" s="92" t="s">
        <v>1682</v>
      </c>
      <c r="H151" s="91" t="s">
        <v>1402</v>
      </c>
      <c r="I151" s="91">
        <v>8190</v>
      </c>
      <c r="J151" s="91" t="s">
        <v>1402</v>
      </c>
      <c r="K151" s="92" t="s">
        <v>1402</v>
      </c>
      <c r="L151" s="65" t="str">
        <f t="shared" si="2"/>
        <v>tt param3 case 148</v>
      </c>
      <c r="M151" s="92" t="s">
        <v>1402</v>
      </c>
      <c r="N151" s="58"/>
      <c r="O151" s="57"/>
      <c r="P151" s="59"/>
      <c r="Q151" s="60"/>
      <c r="R151" s="60"/>
      <c r="S151" s="91"/>
    </row>
    <row r="152" spans="2:19" ht="52.5">
      <c r="B152" s="91">
        <f t="shared" si="3"/>
        <v>149</v>
      </c>
      <c r="C152" s="178"/>
      <c r="D152" s="178"/>
      <c r="E152" s="178"/>
      <c r="F152" s="114" t="s">
        <v>404</v>
      </c>
      <c r="G152" s="92" t="s">
        <v>1683</v>
      </c>
      <c r="H152" s="91" t="s">
        <v>1402</v>
      </c>
      <c r="I152" s="91">
        <v>8191</v>
      </c>
      <c r="J152" s="91" t="s">
        <v>1402</v>
      </c>
      <c r="K152" s="92" t="s">
        <v>1402</v>
      </c>
      <c r="L152" s="65" t="str">
        <f t="shared" si="2"/>
        <v>tt param3 case 149</v>
      </c>
      <c r="M152" s="92" t="s">
        <v>1534</v>
      </c>
      <c r="N152" s="58"/>
      <c r="O152" s="57"/>
      <c r="P152" s="59"/>
      <c r="Q152" s="60"/>
      <c r="R152" s="60"/>
      <c r="S152" s="91"/>
    </row>
    <row r="153" spans="2:19" ht="87.5">
      <c r="B153" s="91">
        <f t="shared" si="3"/>
        <v>150</v>
      </c>
      <c r="C153" s="178"/>
      <c r="D153" s="178"/>
      <c r="E153" s="178"/>
      <c r="F153" s="114" t="s">
        <v>1096</v>
      </c>
      <c r="G153" s="91" t="s">
        <v>1684</v>
      </c>
      <c r="H153" s="91" t="s">
        <v>1402</v>
      </c>
      <c r="I153" s="91">
        <v>100</v>
      </c>
      <c r="J153" s="91" t="s">
        <v>1402</v>
      </c>
      <c r="K153" s="92" t="s">
        <v>1563</v>
      </c>
      <c r="L153" s="65" t="str">
        <f t="shared" si="2"/>
        <v>tt param3 case 150</v>
      </c>
      <c r="M153" s="92" t="s">
        <v>1538</v>
      </c>
      <c r="N153" s="58"/>
      <c r="O153" s="57"/>
      <c r="P153" s="59"/>
      <c r="Q153" s="60"/>
      <c r="R153" s="60"/>
      <c r="S153" s="91"/>
    </row>
    <row r="154" spans="2:19" ht="52.5">
      <c r="B154" s="91">
        <f t="shared" si="3"/>
        <v>151</v>
      </c>
      <c r="C154" s="178"/>
      <c r="D154" s="178"/>
      <c r="E154" s="178"/>
      <c r="F154" s="114" t="s">
        <v>404</v>
      </c>
      <c r="G154" s="92" t="s">
        <v>1685</v>
      </c>
      <c r="H154" s="91" t="s">
        <v>1402</v>
      </c>
      <c r="I154" s="91">
        <v>1920</v>
      </c>
      <c r="J154" s="91">
        <v>0</v>
      </c>
      <c r="K154" s="92" t="s">
        <v>1675</v>
      </c>
      <c r="L154" s="65" t="str">
        <f t="shared" si="2"/>
        <v>tt param3 case 151</v>
      </c>
      <c r="M154" s="92" t="s">
        <v>1542</v>
      </c>
      <c r="N154" s="58"/>
      <c r="O154" s="57"/>
      <c r="P154" s="59"/>
      <c r="Q154" s="60"/>
      <c r="R154" s="60"/>
      <c r="S154" s="91"/>
    </row>
    <row r="155" spans="2:19" ht="52.5">
      <c r="B155" s="91">
        <f t="shared" si="3"/>
        <v>152</v>
      </c>
      <c r="C155" s="178"/>
      <c r="D155" s="178"/>
      <c r="E155" s="178"/>
      <c r="F155" s="114" t="s">
        <v>404</v>
      </c>
      <c r="G155" s="92" t="s">
        <v>1686</v>
      </c>
      <c r="H155" s="91" t="s">
        <v>1402</v>
      </c>
      <c r="I155" s="91" t="s">
        <v>1402</v>
      </c>
      <c r="J155" s="91">
        <v>1</v>
      </c>
      <c r="K155" s="92" t="s">
        <v>1402</v>
      </c>
      <c r="L155" s="65" t="str">
        <f>CONCATENATE("tt param3 case ", TEXT(ROW()-3,0))</f>
        <v>tt param3 case 152</v>
      </c>
      <c r="M155" s="90" t="s">
        <v>1372</v>
      </c>
      <c r="N155" s="58"/>
      <c r="O155" s="57"/>
      <c r="P155" s="59"/>
      <c r="Q155" s="60"/>
      <c r="R155" s="60"/>
      <c r="S155" s="91"/>
    </row>
    <row r="156" spans="2:19" ht="35">
      <c r="B156" s="91">
        <f t="shared" si="3"/>
        <v>153</v>
      </c>
      <c r="C156" s="178"/>
      <c r="D156" s="178"/>
      <c r="E156" s="178"/>
      <c r="F156" s="114" t="s">
        <v>404</v>
      </c>
      <c r="G156" s="92" t="s">
        <v>1687</v>
      </c>
      <c r="H156" s="91" t="s">
        <v>1402</v>
      </c>
      <c r="I156" s="91" t="s">
        <v>1402</v>
      </c>
      <c r="J156" s="91">
        <v>8190</v>
      </c>
      <c r="K156" s="92" t="s">
        <v>1402</v>
      </c>
      <c r="L156" s="65" t="str">
        <f>CONCATENATE("tt param3 case ", TEXT(ROW()-3,0))</f>
        <v>tt param3 case 153</v>
      </c>
      <c r="M156" s="92" t="s">
        <v>1402</v>
      </c>
      <c r="N156" s="58"/>
      <c r="O156" s="57"/>
      <c r="P156" s="59"/>
      <c r="Q156" s="60"/>
      <c r="R156" s="60"/>
      <c r="S156" s="91"/>
    </row>
    <row r="157" spans="2:19" ht="52.5">
      <c r="B157" s="91">
        <f t="shared" si="3"/>
        <v>154</v>
      </c>
      <c r="C157" s="178"/>
      <c r="D157" s="178"/>
      <c r="E157" s="178"/>
      <c r="F157" s="114" t="s">
        <v>404</v>
      </c>
      <c r="G157" s="92" t="s">
        <v>1688</v>
      </c>
      <c r="H157" s="91" t="s">
        <v>1402</v>
      </c>
      <c r="I157" s="91" t="s">
        <v>1402</v>
      </c>
      <c r="J157" s="91">
        <v>8191</v>
      </c>
      <c r="K157" s="92" t="s">
        <v>1402</v>
      </c>
      <c r="L157" s="65" t="str">
        <f>CONCATENATE("tt param3 case ", TEXT(ROW()-3,0))</f>
        <v>tt param3 case 154</v>
      </c>
      <c r="M157" s="92" t="s">
        <v>1549</v>
      </c>
      <c r="N157" s="58"/>
      <c r="O157" s="57"/>
      <c r="P157" s="59"/>
      <c r="Q157" s="60"/>
      <c r="R157" s="60"/>
      <c r="S157" s="91"/>
    </row>
    <row r="158" spans="2:19" ht="87.5">
      <c r="B158" s="91">
        <f t="shared" si="3"/>
        <v>155</v>
      </c>
      <c r="C158" s="89"/>
      <c r="D158" s="89"/>
      <c r="E158" s="89"/>
      <c r="F158" s="114" t="s">
        <v>1096</v>
      </c>
      <c r="G158" s="91" t="s">
        <v>1689</v>
      </c>
      <c r="H158" s="91" t="s">
        <v>1402</v>
      </c>
      <c r="I158" s="91" t="s">
        <v>1402</v>
      </c>
      <c r="J158" s="91">
        <v>100</v>
      </c>
      <c r="K158" s="92" t="s">
        <v>1551</v>
      </c>
      <c r="L158" s="65" t="str">
        <f>CONCATENATE("tt param3 case ", TEXT(ROW()-3,0))</f>
        <v>tt param3 case 155</v>
      </c>
      <c r="M158" s="92" t="s">
        <v>1553</v>
      </c>
      <c r="N158" s="58"/>
      <c r="O158" s="57"/>
      <c r="P158" s="59"/>
      <c r="Q158" s="60"/>
      <c r="R158" s="60"/>
      <c r="S158" s="91"/>
    </row>
  </sheetData>
  <autoFilter ref="A3:M3" xr:uid="{00000000-0001-0000-0E00-000000000000}"/>
  <phoneticPr fontId="3"/>
  <conditionalFormatting sqref="N4">
    <cfRule type="expression" dxfId="66" priority="38" stopIfTrue="1">
      <formula>#REF!="NT"</formula>
    </cfRule>
  </conditionalFormatting>
  <conditionalFormatting sqref="N4:N158">
    <cfRule type="cellIs" dxfId="65" priority="1" stopIfTrue="1" operator="equal">
      <formula>"NG"</formula>
    </cfRule>
  </conditionalFormatting>
  <conditionalFormatting sqref="N5:N158">
    <cfRule type="expression" dxfId="64" priority="2" stopIfTrue="1">
      <formula>#REF!="NT"</formula>
    </cfRule>
  </conditionalFormatting>
  <dataValidations count="2">
    <dataValidation type="list" allowBlank="1" showInputMessage="1" showErrorMessage="1" sqref="N4:N158" xr:uid="{00000000-0002-0000-0E00-000000000000}">
      <formula1>"OK,NG,NT,'-,'---"</formula1>
    </dataValidation>
    <dataValidation type="list" allowBlank="1" showInputMessage="1" showErrorMessage="1" sqref="F4:F158" xr:uid="{00000000-0002-0000-0E00-000001000000}">
      <formula1>"正常,異常,境界"</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dimension ref="B1:P19"/>
  <sheetViews>
    <sheetView zoomScale="70" zoomScaleNormal="70" workbookViewId="0">
      <selection activeCell="I5" sqref="I5"/>
    </sheetView>
  </sheetViews>
  <sheetFormatPr defaultColWidth="9" defaultRowHeight="17.5"/>
  <cols>
    <col min="1" max="1" width="2.90625" style="85" customWidth="1"/>
    <col min="2" max="2" width="5.7265625" style="85" bestFit="1" customWidth="1"/>
    <col min="3" max="4" width="19.7265625" style="85" customWidth="1"/>
    <col min="5" max="5" width="14.90625" style="85" customWidth="1"/>
    <col min="6" max="6" width="10.36328125" style="85" bestFit="1" customWidth="1"/>
    <col min="7" max="7" width="25" style="85" customWidth="1"/>
    <col min="8" max="8" width="63.36328125" style="85" customWidth="1"/>
    <col min="9" max="9" width="24.26953125" style="25" customWidth="1"/>
    <col min="10" max="10" width="68" style="85" customWidth="1"/>
    <col min="11" max="11" width="9" style="85"/>
    <col min="12" max="12" width="28.90625" style="25" bestFit="1" customWidth="1"/>
    <col min="13" max="13" width="14" style="85" bestFit="1" customWidth="1"/>
    <col min="14" max="14" width="12.6328125" style="85" bestFit="1" customWidth="1"/>
    <col min="15" max="15" width="9" style="85"/>
    <col min="16" max="16" width="39.26953125" style="85" customWidth="1"/>
    <col min="17" max="16384" width="9" style="85"/>
  </cols>
  <sheetData>
    <row r="1" spans="2:16" ht="23.5" customHeight="1">
      <c r="B1" s="18" t="s">
        <v>1690</v>
      </c>
      <c r="C1" s="83"/>
    </row>
    <row r="2" spans="2:16" ht="17.5" customHeight="1">
      <c r="E2" s="149"/>
      <c r="F2" s="149"/>
      <c r="G2" s="149"/>
      <c r="H2" s="149"/>
    </row>
    <row r="3" spans="2:16" ht="26.5" customHeight="1">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572</v>
      </c>
    </row>
    <row r="4" spans="2:16" ht="70">
      <c r="B4" s="207">
        <f>ROW()-3</f>
        <v>1</v>
      </c>
      <c r="C4" s="240" t="s">
        <v>1259</v>
      </c>
      <c r="D4" s="241" t="s">
        <v>1691</v>
      </c>
      <c r="E4" s="240" t="s">
        <v>1692</v>
      </c>
      <c r="F4" s="182" t="s">
        <v>1096</v>
      </c>
      <c r="G4" s="209" t="s">
        <v>1693</v>
      </c>
      <c r="H4" s="209" t="s">
        <v>1694</v>
      </c>
      <c r="I4" s="185" t="str">
        <f>CONCATENATE("tt param2 case ", TEXT(ROW()-3,0))</f>
        <v>tt param2 case 1</v>
      </c>
      <c r="J4" s="210" t="s">
        <v>1695</v>
      </c>
      <c r="K4" s="211"/>
      <c r="L4" s="185"/>
      <c r="M4" s="212"/>
      <c r="N4" s="213"/>
      <c r="O4" s="213"/>
      <c r="P4" s="210" t="s">
        <v>1696</v>
      </c>
    </row>
    <row r="5" spans="2:16" ht="70">
      <c r="B5" s="214">
        <f t="shared" ref="B5:B19" si="0">ROW()-3</f>
        <v>2</v>
      </c>
      <c r="C5" s="215"/>
      <c r="D5" s="216"/>
      <c r="E5" s="208"/>
      <c r="F5" s="182" t="s">
        <v>1096</v>
      </c>
      <c r="G5" s="217" t="s">
        <v>1697</v>
      </c>
      <c r="H5" s="217" t="s">
        <v>1698</v>
      </c>
      <c r="I5" s="184" t="str">
        <f t="shared" ref="I5:I17" si="1">CONCATENATE("tt param2 case ", TEXT(ROW()-3,0))</f>
        <v>tt param2 case 2</v>
      </c>
      <c r="J5" s="218" t="s">
        <v>1699</v>
      </c>
      <c r="K5" s="211"/>
      <c r="L5" s="185"/>
      <c r="M5" s="212"/>
      <c r="N5" s="213"/>
      <c r="O5" s="213"/>
      <c r="P5" s="210" t="s">
        <v>1700</v>
      </c>
    </row>
    <row r="6" spans="2:16" ht="70">
      <c r="B6" s="214">
        <f t="shared" si="0"/>
        <v>3</v>
      </c>
      <c r="C6" s="215"/>
      <c r="D6" s="219"/>
      <c r="E6" s="210"/>
      <c r="F6" s="182" t="s">
        <v>1096</v>
      </c>
      <c r="G6" s="217" t="s">
        <v>1701</v>
      </c>
      <c r="H6" s="217" t="s">
        <v>1702</v>
      </c>
      <c r="I6" s="184" t="str">
        <f t="shared" si="1"/>
        <v>tt param2 case 3</v>
      </c>
      <c r="J6" s="218" t="s">
        <v>1699</v>
      </c>
      <c r="K6" s="211"/>
      <c r="L6" s="185"/>
      <c r="M6" s="212"/>
      <c r="N6" s="213"/>
      <c r="O6" s="213"/>
      <c r="P6" s="210" t="s">
        <v>1700</v>
      </c>
    </row>
    <row r="7" spans="2:16" ht="175">
      <c r="B7" s="214">
        <f t="shared" si="0"/>
        <v>4</v>
      </c>
      <c r="C7" s="215"/>
      <c r="D7" s="220" t="s">
        <v>1029</v>
      </c>
      <c r="E7" s="210" t="s">
        <v>1703</v>
      </c>
      <c r="F7" s="182" t="s">
        <v>402</v>
      </c>
      <c r="G7" s="217" t="s">
        <v>1704</v>
      </c>
      <c r="H7" s="218" t="s">
        <v>1705</v>
      </c>
      <c r="I7" s="183" t="str">
        <f t="shared" si="1"/>
        <v>tt param2 case 4</v>
      </c>
      <c r="J7" s="218" t="s">
        <v>1706</v>
      </c>
      <c r="K7" s="211"/>
      <c r="L7" s="185"/>
      <c r="M7" s="212"/>
      <c r="N7" s="213"/>
      <c r="O7" s="213"/>
      <c r="P7" s="210" t="s">
        <v>1707</v>
      </c>
    </row>
    <row r="8" spans="2:16" ht="175">
      <c r="B8" s="214">
        <f t="shared" si="0"/>
        <v>5</v>
      </c>
      <c r="C8" s="215"/>
      <c r="D8" s="216"/>
      <c r="E8" s="210" t="s">
        <v>1708</v>
      </c>
      <c r="F8" s="182" t="s">
        <v>1096</v>
      </c>
      <c r="G8" s="217" t="s">
        <v>1709</v>
      </c>
      <c r="H8" s="218" t="s">
        <v>1710</v>
      </c>
      <c r="I8" s="184" t="str">
        <f t="shared" si="1"/>
        <v>tt param2 case 5</v>
      </c>
      <c r="J8" s="218" t="s">
        <v>1711</v>
      </c>
      <c r="K8" s="211"/>
      <c r="L8" s="185"/>
      <c r="M8" s="212"/>
      <c r="N8" s="213"/>
      <c r="O8" s="213"/>
      <c r="P8" s="210" t="s">
        <v>1712</v>
      </c>
    </row>
    <row r="9" spans="2:16" ht="175">
      <c r="B9" s="214">
        <f t="shared" si="0"/>
        <v>6</v>
      </c>
      <c r="C9" s="215"/>
      <c r="D9" s="216"/>
      <c r="E9" s="210" t="s">
        <v>1713</v>
      </c>
      <c r="F9" s="182" t="s">
        <v>1096</v>
      </c>
      <c r="G9" s="217" t="s">
        <v>1714</v>
      </c>
      <c r="H9" s="218" t="s">
        <v>1715</v>
      </c>
      <c r="I9" s="184" t="str">
        <f t="shared" si="1"/>
        <v>tt param2 case 6</v>
      </c>
      <c r="J9" s="218" t="s">
        <v>1706</v>
      </c>
      <c r="K9" s="211"/>
      <c r="L9" s="185"/>
      <c r="M9" s="212"/>
      <c r="N9" s="213"/>
      <c r="O9" s="213"/>
      <c r="P9" s="210" t="s">
        <v>1716</v>
      </c>
    </row>
    <row r="10" spans="2:16" ht="175">
      <c r="B10" s="214">
        <f t="shared" si="0"/>
        <v>7</v>
      </c>
      <c r="C10" s="215" t="s">
        <v>1717</v>
      </c>
      <c r="D10" s="215"/>
      <c r="E10" s="210" t="s">
        <v>1718</v>
      </c>
      <c r="F10" s="182" t="s">
        <v>404</v>
      </c>
      <c r="G10" s="218" t="s">
        <v>1719</v>
      </c>
      <c r="H10" s="218" t="s">
        <v>1720</v>
      </c>
      <c r="I10" s="184" t="str">
        <f t="shared" si="1"/>
        <v>tt param2 case 7</v>
      </c>
      <c r="J10" s="218" t="s">
        <v>1721</v>
      </c>
      <c r="K10" s="211"/>
      <c r="L10" s="185"/>
      <c r="M10" s="212"/>
      <c r="N10" s="213"/>
      <c r="O10" s="213"/>
      <c r="P10" s="210" t="s">
        <v>1716</v>
      </c>
    </row>
    <row r="11" spans="2:16" ht="175">
      <c r="B11" s="214">
        <f t="shared" si="0"/>
        <v>8</v>
      </c>
      <c r="C11" s="215"/>
      <c r="D11" s="215"/>
      <c r="E11" s="210" t="s">
        <v>1718</v>
      </c>
      <c r="F11" s="182" t="s">
        <v>404</v>
      </c>
      <c r="G11" s="218" t="s">
        <v>1722</v>
      </c>
      <c r="H11" s="208" t="s">
        <v>1723</v>
      </c>
      <c r="I11" s="184" t="str">
        <f t="shared" si="1"/>
        <v>tt param2 case 8</v>
      </c>
      <c r="J11" s="218" t="s">
        <v>1724</v>
      </c>
      <c r="K11" s="211"/>
      <c r="L11" s="185"/>
      <c r="M11" s="212"/>
      <c r="N11" s="213"/>
      <c r="O11" s="213"/>
      <c r="P11" s="210" t="s">
        <v>1725</v>
      </c>
    </row>
    <row r="12" spans="2:16" ht="157.5">
      <c r="B12" s="214">
        <f t="shared" si="0"/>
        <v>9</v>
      </c>
      <c r="C12" s="215"/>
      <c r="D12" s="215"/>
      <c r="E12" s="210" t="s">
        <v>1718</v>
      </c>
      <c r="F12" s="182" t="s">
        <v>404</v>
      </c>
      <c r="G12" s="218" t="s">
        <v>1726</v>
      </c>
      <c r="H12" s="218" t="s">
        <v>1727</v>
      </c>
      <c r="I12" s="184" t="str">
        <f t="shared" si="1"/>
        <v>tt param2 case 9</v>
      </c>
      <c r="J12" s="218" t="s">
        <v>1724</v>
      </c>
      <c r="K12" s="211"/>
      <c r="L12" s="185"/>
      <c r="M12" s="212"/>
      <c r="N12" s="213"/>
      <c r="O12" s="213"/>
      <c r="P12" s="210" t="s">
        <v>1725</v>
      </c>
    </row>
    <row r="13" spans="2:16" ht="157.5">
      <c r="B13" s="214">
        <f t="shared" si="0"/>
        <v>10</v>
      </c>
      <c r="C13" s="215"/>
      <c r="D13" s="209"/>
      <c r="E13" s="210" t="s">
        <v>1718</v>
      </c>
      <c r="F13" s="182" t="s">
        <v>404</v>
      </c>
      <c r="G13" s="218" t="s">
        <v>1728</v>
      </c>
      <c r="H13" s="218" t="s">
        <v>1729</v>
      </c>
      <c r="I13" s="184" t="str">
        <f t="shared" si="1"/>
        <v>tt param2 case 10</v>
      </c>
      <c r="J13" s="218" t="s">
        <v>1730</v>
      </c>
      <c r="K13" s="211"/>
      <c r="L13" s="185"/>
      <c r="M13" s="212"/>
      <c r="N13" s="213"/>
      <c r="O13" s="213"/>
      <c r="P13" s="210" t="s">
        <v>1725</v>
      </c>
    </row>
    <row r="14" spans="2:16" ht="157.5">
      <c r="B14" s="214">
        <f t="shared" si="0"/>
        <v>11</v>
      </c>
      <c r="C14" s="215"/>
      <c r="D14" s="220"/>
      <c r="E14" s="218" t="s">
        <v>1731</v>
      </c>
      <c r="F14" s="182" t="s">
        <v>402</v>
      </c>
      <c r="G14" s="217" t="s">
        <v>1732</v>
      </c>
      <c r="H14" s="218" t="s">
        <v>1733</v>
      </c>
      <c r="I14" s="184" t="str">
        <f t="shared" si="1"/>
        <v>tt param2 case 11</v>
      </c>
      <c r="J14" s="218" t="s">
        <v>1734</v>
      </c>
      <c r="K14" s="211"/>
      <c r="L14" s="185"/>
      <c r="M14" s="212"/>
      <c r="N14" s="213"/>
      <c r="O14" s="213"/>
      <c r="P14" s="210" t="s">
        <v>1735</v>
      </c>
    </row>
    <row r="15" spans="2:16" ht="175">
      <c r="B15" s="214">
        <f t="shared" si="0"/>
        <v>12</v>
      </c>
      <c r="C15" s="215"/>
      <c r="D15" s="216"/>
      <c r="E15" s="218" t="s">
        <v>1736</v>
      </c>
      <c r="F15" s="182" t="s">
        <v>1096</v>
      </c>
      <c r="G15" s="217" t="s">
        <v>1737</v>
      </c>
      <c r="H15" s="218" t="s">
        <v>1738</v>
      </c>
      <c r="I15" s="184" t="str">
        <f t="shared" si="1"/>
        <v>tt param2 case 12</v>
      </c>
      <c r="J15" s="218" t="s">
        <v>1739</v>
      </c>
      <c r="K15" s="211"/>
      <c r="L15" s="185"/>
      <c r="M15" s="212"/>
      <c r="N15" s="213"/>
      <c r="O15" s="213"/>
      <c r="P15" s="218" t="s">
        <v>1740</v>
      </c>
    </row>
    <row r="16" spans="2:16" ht="175">
      <c r="B16" s="214">
        <f t="shared" si="0"/>
        <v>13</v>
      </c>
      <c r="C16" s="215"/>
      <c r="D16" s="216"/>
      <c r="E16" s="208" t="s">
        <v>1741</v>
      </c>
      <c r="F16" s="182" t="s">
        <v>1096</v>
      </c>
      <c r="G16" s="221" t="s">
        <v>1742</v>
      </c>
      <c r="H16" s="222" t="s">
        <v>1743</v>
      </c>
      <c r="I16" s="200" t="str">
        <f t="shared" si="1"/>
        <v>tt param2 case 13</v>
      </c>
      <c r="J16" s="222" t="s">
        <v>1744</v>
      </c>
      <c r="K16" s="211"/>
      <c r="L16" s="185"/>
      <c r="M16" s="212"/>
      <c r="N16" s="213"/>
      <c r="O16" s="213"/>
      <c r="P16" s="218" t="s">
        <v>1740</v>
      </c>
    </row>
    <row r="17" spans="2:16" ht="105">
      <c r="B17" s="214">
        <f t="shared" si="0"/>
        <v>14</v>
      </c>
      <c r="C17" s="223"/>
      <c r="D17" s="209"/>
      <c r="E17" s="218" t="s">
        <v>930</v>
      </c>
      <c r="F17" s="182" t="s">
        <v>1096</v>
      </c>
      <c r="G17" s="224" t="s">
        <v>1745</v>
      </c>
      <c r="H17" s="218" t="s">
        <v>1746</v>
      </c>
      <c r="I17" s="184" t="str">
        <f t="shared" si="1"/>
        <v>tt param2 case 14</v>
      </c>
      <c r="J17" s="225" t="s">
        <v>1747</v>
      </c>
      <c r="K17" s="182"/>
      <c r="L17" s="185"/>
      <c r="M17" s="212"/>
      <c r="N17" s="213"/>
      <c r="O17" s="213"/>
      <c r="P17" s="210" t="s">
        <v>1748</v>
      </c>
    </row>
    <row r="18" spans="2:16" ht="87.5">
      <c r="B18" s="214">
        <f t="shared" si="0"/>
        <v>15</v>
      </c>
      <c r="C18" s="223"/>
      <c r="D18" s="208" t="s">
        <v>1017</v>
      </c>
      <c r="E18" s="226" t="s">
        <v>1749</v>
      </c>
      <c r="F18" s="182" t="s">
        <v>402</v>
      </c>
      <c r="G18" s="210" t="s">
        <v>1750</v>
      </c>
      <c r="H18" s="185" t="s">
        <v>1751</v>
      </c>
      <c r="I18" s="185" t="s">
        <v>1752</v>
      </c>
      <c r="J18" s="227" t="s">
        <v>1753</v>
      </c>
      <c r="K18" s="182"/>
      <c r="L18" s="185"/>
      <c r="M18" s="212"/>
      <c r="N18" s="213"/>
      <c r="O18" s="213"/>
      <c r="P18" s="210" t="s">
        <v>1754</v>
      </c>
    </row>
    <row r="19" spans="2:16" ht="122.5">
      <c r="B19" s="214">
        <f t="shared" si="0"/>
        <v>16</v>
      </c>
      <c r="C19" s="207"/>
      <c r="D19" s="209"/>
      <c r="E19" s="226" t="s">
        <v>1755</v>
      </c>
      <c r="F19" s="182" t="s">
        <v>1096</v>
      </c>
      <c r="G19" s="218" t="s">
        <v>1756</v>
      </c>
      <c r="H19" s="184" t="s">
        <v>1757</v>
      </c>
      <c r="I19" s="185" t="s">
        <v>1758</v>
      </c>
      <c r="J19" s="218" t="s">
        <v>1699</v>
      </c>
      <c r="K19" s="182"/>
      <c r="L19" s="185"/>
      <c r="M19" s="212"/>
      <c r="N19" s="213"/>
      <c r="O19" s="213"/>
      <c r="P19" s="218" t="s">
        <v>1759</v>
      </c>
    </row>
  </sheetData>
  <phoneticPr fontId="3"/>
  <conditionalFormatting sqref="H18">
    <cfRule type="expression" dxfId="63" priority="51" stopIfTrue="1">
      <formula>$W18="NT"</formula>
    </cfRule>
    <cfRule type="expression" dxfId="62" priority="53" stopIfTrue="1">
      <formula>$R18="NT"</formula>
    </cfRule>
  </conditionalFormatting>
  <conditionalFormatting sqref="H18:H19">
    <cfRule type="expression" dxfId="61" priority="49" stopIfTrue="1">
      <formula>$R18="NT"</formula>
    </cfRule>
  </conditionalFormatting>
  <conditionalFormatting sqref="H19">
    <cfRule type="expression" dxfId="60" priority="46" stopIfTrue="1">
      <formula>$R19="NT"</formula>
    </cfRule>
    <cfRule type="expression" dxfId="59" priority="47" stopIfTrue="1">
      <formula>$W19="NT"</formula>
    </cfRule>
  </conditionalFormatting>
  <conditionalFormatting sqref="K4">
    <cfRule type="expression" dxfId="58" priority="34" stopIfTrue="1">
      <formula>#REF!="NT"</formula>
    </cfRule>
  </conditionalFormatting>
  <conditionalFormatting sqref="K4:K19">
    <cfRule type="cellIs" dxfId="57" priority="1" stopIfTrue="1" operator="equal">
      <formula>"NG"</formula>
    </cfRule>
  </conditionalFormatting>
  <conditionalFormatting sqref="K5:K19">
    <cfRule type="expression" dxfId="56" priority="2" stopIfTrue="1">
      <formula>#REF!="NT"</formula>
    </cfRule>
  </conditionalFormatting>
  <dataValidations count="2">
    <dataValidation type="list" allowBlank="1" showInputMessage="1" showErrorMessage="1" sqref="K4:K19" xr:uid="{00000000-0002-0000-0F00-000000000000}">
      <formula1>"OK,NG,NT,'-,'---"</formula1>
    </dataValidation>
    <dataValidation type="list" allowBlank="1" showInputMessage="1" showErrorMessage="1" sqref="F4:F19" xr:uid="{00000000-0002-0000-0F00-000001000000}">
      <formula1>"正常,異常,境界"</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pageSetUpPr fitToPage="1"/>
  </sheetPr>
  <dimension ref="B1:GE15"/>
  <sheetViews>
    <sheetView topLeftCell="J8" zoomScale="70" zoomScaleNormal="70" workbookViewId="0">
      <selection activeCell="H10" sqref="H10"/>
    </sheetView>
  </sheetViews>
  <sheetFormatPr defaultColWidth="9" defaultRowHeight="17.5"/>
  <cols>
    <col min="1" max="1" width="2.90625" style="25" customWidth="1"/>
    <col min="2" max="2" width="5.7265625" style="50" customWidth="1"/>
    <col min="3" max="4" width="19.7265625" style="25" customWidth="1"/>
    <col min="5" max="5" width="33" style="25" customWidth="1"/>
    <col min="6" max="6" width="10.36328125" style="25" bestFit="1" customWidth="1"/>
    <col min="7" max="7" width="10.7265625" style="50" bestFit="1" customWidth="1"/>
    <col min="8" max="8" width="60.6328125" style="49" customWidth="1"/>
    <col min="9" max="9" width="14.36328125" style="25" customWidth="1"/>
    <col min="10" max="10" width="74.08984375" style="25" customWidth="1"/>
    <col min="11" max="11" width="8.6328125" style="25" customWidth="1"/>
    <col min="12" max="12" width="29.36328125" style="25" customWidth="1"/>
    <col min="13" max="13" width="14.26953125" style="50" bestFit="1" customWidth="1"/>
    <col min="14" max="14" width="11.08984375" style="50" customWidth="1"/>
    <col min="15" max="15" width="8.6328125" style="50" customWidth="1"/>
    <col min="16" max="16" width="37.36328125" style="25" customWidth="1"/>
    <col min="17" max="17" width="3.36328125" style="25" customWidth="1"/>
    <col min="18" max="16384" width="9" style="25"/>
  </cols>
  <sheetData>
    <row r="1" spans="2:187" ht="23.5" customHeight="1">
      <c r="B1" s="18" t="s">
        <v>1760</v>
      </c>
      <c r="C1" s="83"/>
      <c r="D1" s="48"/>
      <c r="E1" s="48"/>
      <c r="F1" s="48"/>
      <c r="G1" s="47"/>
    </row>
    <row r="2" spans="2:187" ht="17.5" customHeight="1">
      <c r="C2" s="48"/>
      <c r="D2" s="48"/>
      <c r="E2" s="48"/>
      <c r="F2" s="48"/>
      <c r="G2" s="47"/>
    </row>
    <row r="3" spans="2:187" s="51" customFormat="1" ht="27.75" customHeight="1">
      <c r="B3" s="100" t="s">
        <v>560</v>
      </c>
      <c r="C3" s="101" t="s">
        <v>561</v>
      </c>
      <c r="D3" s="101" t="s">
        <v>562</v>
      </c>
      <c r="E3" s="101" t="s">
        <v>563</v>
      </c>
      <c r="F3" s="101" t="s">
        <v>394</v>
      </c>
      <c r="G3" s="100" t="s">
        <v>882</v>
      </c>
      <c r="H3" s="100" t="s">
        <v>565</v>
      </c>
      <c r="I3" s="101" t="s">
        <v>566</v>
      </c>
      <c r="J3" s="100" t="s">
        <v>567</v>
      </c>
      <c r="K3" s="100" t="s">
        <v>568</v>
      </c>
      <c r="L3" s="101" t="s">
        <v>569</v>
      </c>
      <c r="M3" s="100" t="s">
        <v>570</v>
      </c>
      <c r="N3" s="100" t="s">
        <v>54</v>
      </c>
      <c r="O3" s="100" t="s">
        <v>571</v>
      </c>
      <c r="P3" s="100" t="s">
        <v>572</v>
      </c>
    </row>
    <row r="4" spans="2:187" s="93" customFormat="1" ht="175">
      <c r="B4" s="126">
        <f>ROW()-3</f>
        <v>1</v>
      </c>
      <c r="C4" s="73" t="s">
        <v>1761</v>
      </c>
      <c r="D4" s="73" t="s">
        <v>1762</v>
      </c>
      <c r="E4" s="102" t="s">
        <v>1763</v>
      </c>
      <c r="F4" s="108" t="s">
        <v>1764</v>
      </c>
      <c r="G4" s="126" t="s">
        <v>1765</v>
      </c>
      <c r="H4" s="102" t="s">
        <v>1766</v>
      </c>
      <c r="I4" s="64" t="s">
        <v>1767</v>
      </c>
      <c r="J4" s="104" t="s">
        <v>1768</v>
      </c>
      <c r="K4" s="287"/>
      <c r="L4" s="64"/>
      <c r="M4" s="59"/>
      <c r="N4" s="60"/>
      <c r="O4" s="60"/>
      <c r="P4" s="131" t="s">
        <v>1769</v>
      </c>
    </row>
    <row r="5" spans="2:187" s="93" customFormat="1" ht="52.5">
      <c r="B5" s="183">
        <f t="shared" ref="B5:B15" si="0">ROW()-3</f>
        <v>2</v>
      </c>
      <c r="C5" s="186"/>
      <c r="D5" s="187"/>
      <c r="E5" s="189" t="s">
        <v>1770</v>
      </c>
      <c r="F5" s="190" t="s">
        <v>1764</v>
      </c>
      <c r="G5" s="191" t="s">
        <v>1771</v>
      </c>
      <c r="H5" s="189" t="s">
        <v>1772</v>
      </c>
      <c r="I5" s="192" t="s">
        <v>584</v>
      </c>
      <c r="J5" s="189" t="s">
        <v>584</v>
      </c>
      <c r="K5" s="211"/>
      <c r="L5" s="185"/>
      <c r="M5" s="212"/>
      <c r="N5" s="213"/>
      <c r="O5" s="213"/>
      <c r="P5" s="229" t="s">
        <v>1773</v>
      </c>
    </row>
    <row r="6" spans="2:187" s="93" customFormat="1" ht="52.5">
      <c r="B6" s="183">
        <f t="shared" si="0"/>
        <v>3</v>
      </c>
      <c r="C6" s="187"/>
      <c r="D6" s="187"/>
      <c r="E6" s="189" t="s">
        <v>1774</v>
      </c>
      <c r="F6" s="190" t="s">
        <v>1764</v>
      </c>
      <c r="G6" s="191" t="s">
        <v>1775</v>
      </c>
      <c r="H6" s="189" t="s">
        <v>1776</v>
      </c>
      <c r="I6" s="192" t="s">
        <v>584</v>
      </c>
      <c r="J6" s="189" t="s">
        <v>584</v>
      </c>
      <c r="K6" s="211"/>
      <c r="L6" s="185"/>
      <c r="M6" s="212"/>
      <c r="N6" s="213"/>
      <c r="O6" s="213"/>
      <c r="P6" s="229" t="s">
        <v>1773</v>
      </c>
    </row>
    <row r="7" spans="2:187" s="93" customFormat="1" ht="52.5">
      <c r="B7" s="183">
        <f t="shared" si="0"/>
        <v>4</v>
      </c>
      <c r="C7" s="186"/>
      <c r="D7" s="187"/>
      <c r="E7" s="189" t="s">
        <v>1777</v>
      </c>
      <c r="F7" s="190" t="s">
        <v>1764</v>
      </c>
      <c r="G7" s="191" t="s">
        <v>1778</v>
      </c>
      <c r="H7" s="189" t="s">
        <v>1779</v>
      </c>
      <c r="I7" s="192" t="s">
        <v>584</v>
      </c>
      <c r="J7" s="189" t="s">
        <v>584</v>
      </c>
      <c r="K7" s="211"/>
      <c r="L7" s="185"/>
      <c r="M7" s="212"/>
      <c r="N7" s="213"/>
      <c r="O7" s="213"/>
      <c r="P7" s="229" t="s">
        <v>1773</v>
      </c>
      <c r="GE7" s="93" t="s">
        <v>1780</v>
      </c>
    </row>
    <row r="8" spans="2:187" s="93" customFormat="1" ht="70">
      <c r="B8" s="136">
        <f t="shared" si="0"/>
        <v>5</v>
      </c>
      <c r="C8" s="137"/>
      <c r="D8" s="138"/>
      <c r="E8" s="139"/>
      <c r="F8" s="139"/>
      <c r="G8" s="136"/>
      <c r="H8" s="139" t="s">
        <v>1781</v>
      </c>
      <c r="I8" s="140"/>
      <c r="J8" s="139" t="s">
        <v>1782</v>
      </c>
      <c r="K8" s="141"/>
      <c r="L8" s="140"/>
      <c r="M8" s="142"/>
      <c r="N8" s="143"/>
      <c r="O8" s="143"/>
      <c r="P8" s="144" t="s">
        <v>1783</v>
      </c>
    </row>
    <row r="9" spans="2:187" s="93" customFormat="1" ht="70">
      <c r="B9" s="136">
        <f t="shared" si="0"/>
        <v>6</v>
      </c>
      <c r="C9" s="138"/>
      <c r="D9" s="138"/>
      <c r="E9" s="139"/>
      <c r="F9" s="139"/>
      <c r="G9" s="136"/>
      <c r="H9" s="139" t="s">
        <v>1784</v>
      </c>
      <c r="I9" s="140"/>
      <c r="J9" s="139" t="s">
        <v>1782</v>
      </c>
      <c r="K9" s="141"/>
      <c r="L9" s="140"/>
      <c r="M9" s="142"/>
      <c r="N9" s="143"/>
      <c r="O9" s="143"/>
      <c r="P9" s="144" t="s">
        <v>1783</v>
      </c>
    </row>
    <row r="10" spans="2:187" s="93" customFormat="1" ht="70">
      <c r="B10" s="136">
        <f t="shared" si="0"/>
        <v>7</v>
      </c>
      <c r="C10" s="137"/>
      <c r="D10" s="138"/>
      <c r="E10" s="139"/>
      <c r="F10" s="139"/>
      <c r="G10" s="136"/>
      <c r="H10" s="139" t="s">
        <v>1785</v>
      </c>
      <c r="I10" s="140"/>
      <c r="J10" s="139" t="s">
        <v>1782</v>
      </c>
      <c r="K10" s="141"/>
      <c r="L10" s="140"/>
      <c r="M10" s="142"/>
      <c r="N10" s="143"/>
      <c r="O10" s="143"/>
      <c r="P10" s="144" t="s">
        <v>1783</v>
      </c>
    </row>
    <row r="11" spans="2:187" s="93" customFormat="1" ht="52.5">
      <c r="B11" s="126">
        <f t="shared" si="0"/>
        <v>8</v>
      </c>
      <c r="C11" s="67"/>
      <c r="D11" s="132"/>
      <c r="E11" s="102" t="s">
        <v>1786</v>
      </c>
      <c r="F11" s="108" t="s">
        <v>1764</v>
      </c>
      <c r="G11" s="126" t="s">
        <v>1787</v>
      </c>
      <c r="H11" s="102" t="s">
        <v>1788</v>
      </c>
      <c r="I11" s="64" t="s">
        <v>1767</v>
      </c>
      <c r="J11" s="102" t="s">
        <v>584</v>
      </c>
      <c r="K11" s="287"/>
      <c r="L11" s="64"/>
      <c r="M11" s="59"/>
      <c r="N11" s="60"/>
      <c r="O11" s="60"/>
      <c r="P11" s="131" t="s">
        <v>1773</v>
      </c>
    </row>
    <row r="12" spans="2:187" s="93" customFormat="1" ht="52.5">
      <c r="B12" s="126">
        <f t="shared" si="0"/>
        <v>9</v>
      </c>
      <c r="C12" s="67"/>
      <c r="D12" s="132"/>
      <c r="E12" s="102" t="s">
        <v>1789</v>
      </c>
      <c r="F12" s="108" t="s">
        <v>1764</v>
      </c>
      <c r="G12" s="126" t="s">
        <v>1790</v>
      </c>
      <c r="H12" s="102" t="s">
        <v>1791</v>
      </c>
      <c r="I12" s="64" t="s">
        <v>584</v>
      </c>
      <c r="J12" s="102" t="s">
        <v>584</v>
      </c>
      <c r="K12" s="287"/>
      <c r="L12" s="64"/>
      <c r="M12" s="59"/>
      <c r="N12" s="60"/>
      <c r="O12" s="60"/>
      <c r="P12" s="131" t="s">
        <v>1792</v>
      </c>
    </row>
    <row r="13" spans="2:187" s="93" customFormat="1" ht="52.5">
      <c r="B13" s="126">
        <f t="shared" si="0"/>
        <v>10</v>
      </c>
      <c r="C13" s="67"/>
      <c r="D13" s="132"/>
      <c r="E13" s="102" t="s">
        <v>1793</v>
      </c>
      <c r="F13" s="108" t="s">
        <v>1764</v>
      </c>
      <c r="G13" s="126" t="s">
        <v>1794</v>
      </c>
      <c r="H13" s="102" t="s">
        <v>1795</v>
      </c>
      <c r="I13" s="145" t="s">
        <v>584</v>
      </c>
      <c r="J13" s="102" t="s">
        <v>584</v>
      </c>
      <c r="K13" s="287"/>
      <c r="L13" s="64"/>
      <c r="M13" s="59"/>
      <c r="N13" s="60"/>
      <c r="O13" s="60"/>
      <c r="P13" s="131" t="s">
        <v>1796</v>
      </c>
    </row>
    <row r="14" spans="2:187" s="93" customFormat="1" ht="70">
      <c r="B14" s="126">
        <f t="shared" si="0"/>
        <v>11</v>
      </c>
      <c r="C14" s="67"/>
      <c r="D14" s="135" t="s">
        <v>1797</v>
      </c>
      <c r="E14" s="64" t="s">
        <v>1798</v>
      </c>
      <c r="F14" s="108" t="s">
        <v>1764</v>
      </c>
      <c r="G14" s="126" t="s">
        <v>1799</v>
      </c>
      <c r="H14" s="102" t="s">
        <v>1800</v>
      </c>
      <c r="I14" s="145" t="s">
        <v>584</v>
      </c>
      <c r="J14" s="102" t="s">
        <v>584</v>
      </c>
      <c r="K14" s="287"/>
      <c r="L14" s="57"/>
      <c r="M14" s="59"/>
      <c r="N14" s="60"/>
      <c r="O14" s="60"/>
      <c r="P14" s="131" t="s">
        <v>1801</v>
      </c>
    </row>
    <row r="15" spans="2:187" s="93" customFormat="1" ht="122.5">
      <c r="B15" s="126">
        <f t="shared" si="0"/>
        <v>12</v>
      </c>
      <c r="C15" s="75"/>
      <c r="D15" s="57"/>
      <c r="E15" s="64" t="s">
        <v>1802</v>
      </c>
      <c r="F15" s="108" t="s">
        <v>1764</v>
      </c>
      <c r="G15" s="126" t="s">
        <v>92</v>
      </c>
      <c r="H15" s="102" t="s">
        <v>1803</v>
      </c>
      <c r="I15" s="145" t="s">
        <v>91</v>
      </c>
      <c r="J15" s="102" t="s">
        <v>584</v>
      </c>
      <c r="K15" s="287"/>
      <c r="L15" s="57"/>
      <c r="M15" s="59"/>
      <c r="N15" s="60"/>
      <c r="O15" s="60"/>
      <c r="P15" s="131" t="s">
        <v>1804</v>
      </c>
    </row>
  </sheetData>
  <phoneticPr fontId="3"/>
  <conditionalFormatting sqref="C9:D9">
    <cfRule type="expression" dxfId="55" priority="85" stopIfTrue="1">
      <formula>$K9="NT"</formula>
    </cfRule>
  </conditionalFormatting>
  <conditionalFormatting sqref="C4:E7">
    <cfRule type="expression" dxfId="54" priority="84" stopIfTrue="1">
      <formula>$K4="NT"</formula>
    </cfRule>
  </conditionalFormatting>
  <conditionalFormatting sqref="G4:H7 B4:B15 D7:D15 D8:H8 E8:H10 J8:K10 M8:P10 D10:H10 D11:E12 E11:E15 G11:H15">
    <cfRule type="expression" dxfId="53" priority="129" stopIfTrue="1">
      <formula>$K4="NT"</formula>
    </cfRule>
  </conditionalFormatting>
  <conditionalFormatting sqref="H6">
    <cfRule type="expression" dxfId="52" priority="72" stopIfTrue="1">
      <formula>$K6="NT"</formula>
    </cfRule>
  </conditionalFormatting>
  <conditionalFormatting sqref="H9">
    <cfRule type="expression" dxfId="51" priority="78" stopIfTrue="1">
      <formula>$K9="NT"</formula>
    </cfRule>
  </conditionalFormatting>
  <conditionalFormatting sqref="J4:J15">
    <cfRule type="expression" dxfId="50" priority="46" stopIfTrue="1">
      <formula>$K4="NT"</formula>
    </cfRule>
  </conditionalFormatting>
  <conditionalFormatting sqref="K4">
    <cfRule type="expression" dxfId="49" priority="8" stopIfTrue="1">
      <formula>#REF!="NT"</formula>
    </cfRule>
  </conditionalFormatting>
  <conditionalFormatting sqref="K4:K7">
    <cfRule type="cellIs" dxfId="48" priority="3" stopIfTrue="1" operator="equal">
      <formula>"NG"</formula>
    </cfRule>
  </conditionalFormatting>
  <conditionalFormatting sqref="K5">
    <cfRule type="expression" dxfId="47" priority="28" stopIfTrue="1">
      <formula>#REF!="NT"</formula>
    </cfRule>
  </conditionalFormatting>
  <conditionalFormatting sqref="K6:K7">
    <cfRule type="expression" dxfId="46" priority="4" stopIfTrue="1">
      <formula>#REF!="NT"</formula>
    </cfRule>
  </conditionalFormatting>
  <conditionalFormatting sqref="K11:K15">
    <cfRule type="cellIs" dxfId="45" priority="1" stopIfTrue="1" operator="equal">
      <formula>"NG"</formula>
    </cfRule>
    <cfRule type="expression" dxfId="44" priority="2" stopIfTrue="1">
      <formula>#REF!="NT"</formula>
    </cfRule>
  </conditionalFormatting>
  <conditionalFormatting sqref="P4:P7">
    <cfRule type="expression" dxfId="43" priority="35" stopIfTrue="1">
      <formula>$K4="NT"</formula>
    </cfRule>
  </conditionalFormatting>
  <conditionalFormatting sqref="P11:P15">
    <cfRule type="expression" dxfId="42" priority="34" stopIfTrue="1">
      <formula>$K11="NT"</formula>
    </cfRule>
  </conditionalFormatting>
  <dataValidations count="2">
    <dataValidation type="list" allowBlank="1" showInputMessage="1" showErrorMessage="1" sqref="K4:K15" xr:uid="{00000000-0002-0000-1000-000000000000}">
      <formula1>"OK,NG,NT,'-,'---"</formula1>
    </dataValidation>
    <dataValidation type="list" allowBlank="1" showInputMessage="1" showErrorMessage="1" sqref="F4:F7 F11:F15" xr:uid="{00000000-0002-0000-10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19"/>
  <sheetViews>
    <sheetView zoomScaleNormal="100" workbookViewId="0"/>
  </sheetViews>
  <sheetFormatPr defaultColWidth="9" defaultRowHeight="17.5"/>
  <cols>
    <col min="1" max="1" width="2.90625" style="7" customWidth="1"/>
    <col min="2" max="2" width="89" style="16" bestFit="1" customWidth="1"/>
    <col min="3" max="3" width="5.6328125" style="9" customWidth="1"/>
    <col min="4" max="4" width="11.26953125" style="7" customWidth="1"/>
    <col min="5" max="5" width="45.7265625" style="10" customWidth="1"/>
    <col min="6" max="6" width="9" style="7"/>
    <col min="7" max="7" width="2.90625" style="7" customWidth="1"/>
    <col min="8" max="16384" width="9" style="7"/>
  </cols>
  <sheetData>
    <row r="1" spans="1:2" ht="23.5" customHeight="1">
      <c r="B1" s="8" t="s">
        <v>17</v>
      </c>
    </row>
    <row r="2" spans="1:2" ht="17.5" customHeight="1">
      <c r="B2" s="11"/>
    </row>
    <row r="3" spans="1:2" s="14" customFormat="1" ht="19">
      <c r="A3" s="12"/>
      <c r="B3" s="13" t="s">
        <v>18</v>
      </c>
    </row>
    <row r="4" spans="1:2" s="14" customFormat="1" ht="19">
      <c r="A4" s="12"/>
      <c r="B4" s="13"/>
    </row>
    <row r="5" spans="1:2" s="14" customFormat="1" ht="19">
      <c r="A5" s="12"/>
      <c r="B5" s="15" t="s">
        <v>19</v>
      </c>
    </row>
    <row r="6" spans="1:2" ht="35">
      <c r="B6" s="16" t="s">
        <v>20</v>
      </c>
    </row>
    <row r="7" spans="1:2">
      <c r="B7" s="17" t="s">
        <v>21</v>
      </c>
    </row>
    <row r="8" spans="1:2">
      <c r="B8" s="16" t="s">
        <v>22</v>
      </c>
    </row>
    <row r="9" spans="1:2" ht="35">
      <c r="B9" s="16" t="s">
        <v>23</v>
      </c>
    </row>
    <row r="10" spans="1:2">
      <c r="B10" s="16" t="s">
        <v>24</v>
      </c>
    </row>
    <row r="11" spans="1:2" ht="35">
      <c r="B11" s="16" t="s">
        <v>25</v>
      </c>
    </row>
    <row r="12" spans="1:2">
      <c r="B12" s="16" t="s">
        <v>26</v>
      </c>
    </row>
    <row r="13" spans="1:2">
      <c r="B13" s="16" t="s">
        <v>27</v>
      </c>
    </row>
    <row r="14" spans="1:2">
      <c r="B14" s="16" t="s">
        <v>28</v>
      </c>
    </row>
    <row r="15" spans="1:2">
      <c r="B15" s="16" t="s">
        <v>29</v>
      </c>
    </row>
    <row r="17" spans="2:2" ht="35">
      <c r="B17" s="16" t="s">
        <v>30</v>
      </c>
    </row>
    <row r="18" spans="2:2">
      <c r="B18" s="16" t="s">
        <v>31</v>
      </c>
    </row>
    <row r="19" spans="2:2">
      <c r="B19" s="16" t="s">
        <v>32</v>
      </c>
    </row>
  </sheetData>
  <phoneticPr fontId="3"/>
  <pageMargins left="0.75" right="0.75" top="1" bottom="1" header="0.51200000000000001" footer="0.51200000000000001"/>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7"/>
  <sheetViews>
    <sheetView zoomScale="70" zoomScaleNormal="70" workbookViewId="0">
      <selection activeCell="J4" sqref="J4"/>
    </sheetView>
  </sheetViews>
  <sheetFormatPr defaultColWidth="9" defaultRowHeight="17.5"/>
  <cols>
    <col min="1" max="1" width="2.90625" style="25" customWidth="1"/>
    <col min="2" max="2" width="5.7265625" style="85" bestFit="1" customWidth="1"/>
    <col min="3" max="4" width="19.7265625" style="85" customWidth="1"/>
    <col min="5" max="5" width="9" style="85"/>
    <col min="6" max="6" width="10.36328125" style="85" bestFit="1" customWidth="1"/>
    <col min="7" max="7" width="12.6328125" style="85" bestFit="1" customWidth="1"/>
    <col min="8" max="8" width="52.26953125" style="85" customWidth="1"/>
    <col min="9" max="9" width="20.26953125" style="25" customWidth="1"/>
    <col min="10" max="10" width="70.90625" style="85" customWidth="1"/>
    <col min="11" max="11" width="9" style="85"/>
    <col min="12" max="12" width="32.36328125" style="25" bestFit="1" customWidth="1"/>
    <col min="13" max="13" width="13.36328125" style="85" customWidth="1"/>
    <col min="14" max="14" width="11.36328125" style="85" bestFit="1" customWidth="1"/>
    <col min="15" max="15" width="9" style="85"/>
    <col min="16" max="16" width="60.08984375" style="85" customWidth="1"/>
    <col min="17" max="16384" width="9" style="85"/>
  </cols>
  <sheetData>
    <row r="1" spans="1:16" ht="23.5" customHeight="1">
      <c r="B1" s="18" t="s">
        <v>1805</v>
      </c>
      <c r="C1" s="19"/>
      <c r="J1" s="25"/>
    </row>
    <row r="2" spans="1:16">
      <c r="H2" s="49"/>
    </row>
    <row r="3" spans="1:16" ht="27.75" customHeight="1">
      <c r="A3" s="51"/>
      <c r="B3" s="87" t="s">
        <v>879</v>
      </c>
      <c r="C3" s="87" t="s">
        <v>880</v>
      </c>
      <c r="D3" s="87" t="s">
        <v>881</v>
      </c>
      <c r="E3" s="87" t="s">
        <v>563</v>
      </c>
      <c r="F3" s="87" t="s">
        <v>394</v>
      </c>
      <c r="G3" s="87" t="s">
        <v>882</v>
      </c>
      <c r="H3" s="100" t="s">
        <v>565</v>
      </c>
      <c r="I3" s="101" t="s">
        <v>566</v>
      </c>
      <c r="J3" s="100" t="s">
        <v>567</v>
      </c>
      <c r="K3" s="88" t="s">
        <v>568</v>
      </c>
      <c r="L3" s="52" t="s">
        <v>569</v>
      </c>
      <c r="M3" s="88" t="s">
        <v>570</v>
      </c>
      <c r="N3" s="88" t="s">
        <v>54</v>
      </c>
      <c r="O3" s="88" t="s">
        <v>571</v>
      </c>
      <c r="P3" s="88" t="s">
        <v>572</v>
      </c>
    </row>
    <row r="4" spans="1:16" ht="252.65" customHeight="1">
      <c r="A4" s="93"/>
      <c r="B4" s="201">
        <f>ROW()-3</f>
        <v>1</v>
      </c>
      <c r="C4" s="202" t="s">
        <v>1806</v>
      </c>
      <c r="D4" s="203"/>
      <c r="E4" s="204"/>
      <c r="F4" s="182" t="s">
        <v>1096</v>
      </c>
      <c r="G4" s="201" t="s">
        <v>1807</v>
      </c>
      <c r="H4" s="205" t="s">
        <v>1808</v>
      </c>
      <c r="I4" s="185" t="s">
        <v>93</v>
      </c>
      <c r="J4" s="205" t="s">
        <v>1809</v>
      </c>
      <c r="K4" s="211"/>
      <c r="L4" s="185"/>
      <c r="M4" s="212"/>
      <c r="N4" s="213"/>
      <c r="O4" s="266"/>
      <c r="P4" s="205" t="s">
        <v>1810</v>
      </c>
    </row>
    <row r="5" spans="1:16">
      <c r="A5" s="93"/>
      <c r="I5" s="129"/>
      <c r="L5" s="129"/>
    </row>
    <row r="6" spans="1:16">
      <c r="A6" s="93"/>
    </row>
    <row r="7" spans="1:16">
      <c r="A7" s="93"/>
    </row>
  </sheetData>
  <phoneticPr fontId="3"/>
  <conditionalFormatting sqref="K4">
    <cfRule type="cellIs" dxfId="41" priority="1" stopIfTrue="1" operator="equal">
      <formula>"NG"</formula>
    </cfRule>
    <cfRule type="expression" dxfId="40" priority="2" stopIfTrue="1">
      <formula>#REF!="NT"</formula>
    </cfRule>
  </conditionalFormatting>
  <conditionalFormatting sqref="O4">
    <cfRule type="expression" dxfId="39" priority="9" stopIfTrue="1">
      <formula>$K4="NT"</formula>
    </cfRule>
  </conditionalFormatting>
  <dataValidations count="2">
    <dataValidation type="list" allowBlank="1" showInputMessage="1" showErrorMessage="1" sqref="K4" xr:uid="{00000000-0002-0000-1100-000000000000}">
      <formula1>"OK,NG,NT,'-,'---"</formula1>
    </dataValidation>
    <dataValidation type="list" allowBlank="1" showInputMessage="1" showErrorMessage="1" sqref="F4" xr:uid="{00000000-0002-0000-1100-000001000000}">
      <formula1>"正常,異常,境界"</formula1>
    </dataValidation>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P6"/>
  <sheetViews>
    <sheetView zoomScale="70" zoomScaleNormal="70" workbookViewId="0">
      <selection activeCell="I4" sqref="I4"/>
    </sheetView>
  </sheetViews>
  <sheetFormatPr defaultColWidth="9" defaultRowHeight="17.5"/>
  <cols>
    <col min="1" max="1" width="2.90625" style="25" customWidth="1"/>
    <col min="2" max="2" width="5.7265625" style="50" customWidth="1"/>
    <col min="3" max="4" width="19.7265625" style="25" customWidth="1"/>
    <col min="5" max="5" width="19.90625" style="25" customWidth="1"/>
    <col min="6" max="6" width="10.36328125" style="25" bestFit="1" customWidth="1"/>
    <col min="7" max="7" width="12.6328125" style="50" bestFit="1" customWidth="1"/>
    <col min="8" max="8" width="60.6328125" style="49" customWidth="1"/>
    <col min="9" max="9" width="26" style="25" bestFit="1" customWidth="1"/>
    <col min="10" max="10" width="53.7265625" style="25" customWidth="1"/>
    <col min="11" max="11" width="8.6328125" style="25" customWidth="1"/>
    <col min="12" max="12" width="30" style="25" bestFit="1" customWidth="1"/>
    <col min="13" max="13" width="14" style="50" bestFit="1" customWidth="1"/>
    <col min="14" max="14" width="11.08984375" style="50" customWidth="1"/>
    <col min="15" max="15" width="8.6328125" style="50" customWidth="1"/>
    <col min="16" max="16" width="37.36328125" style="25" customWidth="1"/>
    <col min="17" max="17" width="3.36328125" style="25" customWidth="1"/>
    <col min="18" max="16384" width="9" style="25"/>
  </cols>
  <sheetData>
    <row r="1" spans="2:16" ht="23.5" customHeight="1">
      <c r="B1" s="18" t="s">
        <v>1811</v>
      </c>
      <c r="C1" s="83"/>
      <c r="D1" s="48"/>
      <c r="E1" s="48"/>
      <c r="F1" s="48"/>
      <c r="G1" s="47"/>
    </row>
    <row r="2" spans="2:16" ht="17.5" customHeight="1">
      <c r="C2" s="48"/>
      <c r="D2" s="48"/>
      <c r="E2" s="48"/>
      <c r="F2" s="48"/>
      <c r="G2" s="47"/>
    </row>
    <row r="3" spans="2:16" s="51" customFormat="1" ht="27.75" customHeight="1">
      <c r="B3" s="100" t="s">
        <v>560</v>
      </c>
      <c r="C3" s="101" t="s">
        <v>561</v>
      </c>
      <c r="D3" s="101" t="s">
        <v>562</v>
      </c>
      <c r="E3" s="101" t="s">
        <v>563</v>
      </c>
      <c r="F3" s="101" t="s">
        <v>394</v>
      </c>
      <c r="G3" s="100" t="s">
        <v>882</v>
      </c>
      <c r="H3" s="100" t="s">
        <v>565</v>
      </c>
      <c r="I3" s="101" t="s">
        <v>566</v>
      </c>
      <c r="J3" s="100" t="s">
        <v>567</v>
      </c>
      <c r="K3" s="100" t="s">
        <v>568</v>
      </c>
      <c r="L3" s="101" t="s">
        <v>569</v>
      </c>
      <c r="M3" s="100" t="s">
        <v>570</v>
      </c>
      <c r="N3" s="100" t="s">
        <v>54</v>
      </c>
      <c r="O3" s="100" t="s">
        <v>571</v>
      </c>
      <c r="P3" s="100" t="s">
        <v>572</v>
      </c>
    </row>
    <row r="4" spans="2:16" s="93" customFormat="1" ht="105">
      <c r="B4" s="183">
        <f>ROW()-3</f>
        <v>1</v>
      </c>
      <c r="C4" s="238" t="s">
        <v>419</v>
      </c>
      <c r="D4" s="238" t="s">
        <v>1812</v>
      </c>
      <c r="E4" s="231" t="s">
        <v>1813</v>
      </c>
      <c r="F4" s="182" t="s">
        <v>1764</v>
      </c>
      <c r="G4" s="183" t="s">
        <v>1814</v>
      </c>
      <c r="H4" s="228" t="s">
        <v>1815</v>
      </c>
      <c r="I4" s="184" t="s">
        <v>1816</v>
      </c>
      <c r="J4" s="228" t="s">
        <v>1116</v>
      </c>
      <c r="K4" s="211"/>
      <c r="L4" s="184"/>
      <c r="M4" s="212"/>
      <c r="N4" s="213"/>
      <c r="O4" s="213"/>
      <c r="P4" s="229" t="s">
        <v>1817</v>
      </c>
    </row>
    <row r="5" spans="2:16" s="93" customFormat="1" ht="105">
      <c r="B5" s="183">
        <f>ROW()-3</f>
        <v>2</v>
      </c>
      <c r="C5" s="186"/>
      <c r="D5" s="186"/>
      <c r="E5" s="231" t="s">
        <v>1818</v>
      </c>
      <c r="F5" s="182" t="s">
        <v>1764</v>
      </c>
      <c r="G5" s="183" t="s">
        <v>1819</v>
      </c>
      <c r="H5" s="228" t="s">
        <v>1820</v>
      </c>
      <c r="I5" s="184" t="s">
        <v>1816</v>
      </c>
      <c r="J5" s="228" t="s">
        <v>584</v>
      </c>
      <c r="K5" s="211"/>
      <c r="L5" s="185"/>
      <c r="M5" s="212"/>
      <c r="N5" s="213"/>
      <c r="O5" s="213"/>
      <c r="P5" s="229" t="s">
        <v>1821</v>
      </c>
    </row>
    <row r="6" spans="2:16" s="93" customFormat="1" ht="87.5">
      <c r="B6" s="103">
        <f>ROW()-3</f>
        <v>3</v>
      </c>
      <c r="C6" s="75"/>
      <c r="D6" s="239" t="s">
        <v>1822</v>
      </c>
      <c r="E6" s="239" t="s">
        <v>1823</v>
      </c>
      <c r="F6" s="108" t="s">
        <v>1764</v>
      </c>
      <c r="G6" s="103" t="s">
        <v>98</v>
      </c>
      <c r="H6" s="104" t="s">
        <v>1824</v>
      </c>
      <c r="I6" s="65" t="s">
        <v>1816</v>
      </c>
      <c r="J6" s="104" t="s">
        <v>1825</v>
      </c>
      <c r="K6" s="58"/>
      <c r="L6" s="57"/>
      <c r="M6" s="59"/>
      <c r="N6" s="60"/>
      <c r="O6" s="60"/>
      <c r="P6" s="131" t="s">
        <v>1826</v>
      </c>
    </row>
  </sheetData>
  <phoneticPr fontId="3"/>
  <conditionalFormatting sqref="C4:D4">
    <cfRule type="expression" dxfId="38" priority="27" stopIfTrue="1">
      <formula>$K4="NT"</formula>
    </cfRule>
  </conditionalFormatting>
  <conditionalFormatting sqref="E4:E5 B4:B6 G4:H6 J4:J6 D5 D6:E6">
    <cfRule type="expression" dxfId="37" priority="43" stopIfTrue="1">
      <formula>$K4="NT"</formula>
    </cfRule>
  </conditionalFormatting>
  <conditionalFormatting sqref="K4:K5">
    <cfRule type="cellIs" dxfId="36" priority="2" stopIfTrue="1" operator="equal">
      <formula>"NG"</formula>
    </cfRule>
  </conditionalFormatting>
  <conditionalFormatting sqref="K4:K6">
    <cfRule type="expression" dxfId="35" priority="3" stopIfTrue="1">
      <formula>#REF!="NT"</formula>
    </cfRule>
  </conditionalFormatting>
  <conditionalFormatting sqref="K6">
    <cfRule type="cellIs" dxfId="34" priority="1" stopIfTrue="1" operator="equal">
      <formula>"NG"</formula>
    </cfRule>
  </conditionalFormatting>
  <conditionalFormatting sqref="P4:P6">
    <cfRule type="expression" dxfId="33" priority="6" stopIfTrue="1">
      <formula>$K4="NT"</formula>
    </cfRule>
  </conditionalFormatting>
  <dataValidations count="2">
    <dataValidation type="list" allowBlank="1" showInputMessage="1" showErrorMessage="1" sqref="K4:K6" xr:uid="{00000000-0002-0000-1200-000000000000}">
      <formula1>"OK,NG,NT,'-,'---"</formula1>
    </dataValidation>
    <dataValidation type="list" allowBlank="1" showInputMessage="1" showErrorMessage="1" sqref="F4:F6" xr:uid="{00000000-0002-0000-12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P6"/>
  <sheetViews>
    <sheetView topLeftCell="H1" zoomScale="70" zoomScaleNormal="70" workbookViewId="0">
      <selection activeCell="I4" sqref="I4"/>
    </sheetView>
  </sheetViews>
  <sheetFormatPr defaultColWidth="9" defaultRowHeight="17.5"/>
  <cols>
    <col min="1" max="1" width="2.90625" style="25" customWidth="1"/>
    <col min="2" max="2" width="5.7265625" style="50" customWidth="1"/>
    <col min="3" max="4" width="19.7265625" style="25" customWidth="1"/>
    <col min="5" max="5" width="14.08984375" style="25" customWidth="1"/>
    <col min="6" max="6" width="10.36328125" style="25" bestFit="1" customWidth="1"/>
    <col min="7" max="7" width="12.6328125" style="50" bestFit="1" customWidth="1"/>
    <col min="8" max="8" width="56.36328125" style="49" customWidth="1"/>
    <col min="9" max="9" width="29.90625" style="25" customWidth="1"/>
    <col min="10" max="10" width="54.08984375" style="25" customWidth="1"/>
    <col min="11" max="11" width="8.6328125" style="25" customWidth="1"/>
    <col min="12" max="12" width="28.26953125" style="25" bestFit="1" customWidth="1"/>
    <col min="13" max="13" width="14.26953125" style="50" bestFit="1" customWidth="1"/>
    <col min="14" max="14" width="11.08984375" style="50" customWidth="1"/>
    <col min="15" max="15" width="8.6328125" style="50" customWidth="1"/>
    <col min="16" max="16" width="52" style="25" customWidth="1"/>
    <col min="17" max="17" width="3.36328125" style="25" customWidth="1"/>
    <col min="18" max="16384" width="9" style="25"/>
  </cols>
  <sheetData>
    <row r="1" spans="2:16" ht="23.5" customHeight="1">
      <c r="B1" s="18" t="s">
        <v>1827</v>
      </c>
      <c r="C1" s="83"/>
    </row>
    <row r="2" spans="2:16" ht="17.5" customHeight="1"/>
    <row r="3" spans="2:16" s="51" customFormat="1" ht="27.75" customHeight="1">
      <c r="B3" s="101" t="s">
        <v>560</v>
      </c>
      <c r="C3" s="101" t="s">
        <v>561</v>
      </c>
      <c r="D3" s="101" t="s">
        <v>562</v>
      </c>
      <c r="E3" s="101" t="s">
        <v>563</v>
      </c>
      <c r="F3" s="101" t="s">
        <v>394</v>
      </c>
      <c r="G3" s="101" t="s">
        <v>882</v>
      </c>
      <c r="H3" s="101" t="s">
        <v>565</v>
      </c>
      <c r="I3" s="101" t="s">
        <v>1828</v>
      </c>
      <c r="J3" s="101" t="s">
        <v>567</v>
      </c>
      <c r="K3" s="101" t="s">
        <v>568</v>
      </c>
      <c r="L3" s="101" t="s">
        <v>569</v>
      </c>
      <c r="M3" s="101" t="s">
        <v>570</v>
      </c>
      <c r="N3" s="101" t="s">
        <v>54</v>
      </c>
      <c r="O3" s="101" t="s">
        <v>571</v>
      </c>
      <c r="P3" s="101" t="s">
        <v>572</v>
      </c>
    </row>
    <row r="4" spans="2:16" ht="123.75" customHeight="1">
      <c r="B4" s="126">
        <f>ROW()-3</f>
        <v>1</v>
      </c>
      <c r="C4" s="102" t="s">
        <v>420</v>
      </c>
      <c r="D4" s="239" t="s">
        <v>1829</v>
      </c>
      <c r="E4" s="239" t="s">
        <v>1829</v>
      </c>
      <c r="F4" s="114" t="s">
        <v>1764</v>
      </c>
      <c r="G4" s="103" t="s">
        <v>82</v>
      </c>
      <c r="H4" s="104" t="s">
        <v>1830</v>
      </c>
      <c r="I4" s="65" t="s">
        <v>1831</v>
      </c>
      <c r="J4" s="104" t="s">
        <v>1832</v>
      </c>
      <c r="K4" s="58"/>
      <c r="L4" s="64"/>
      <c r="M4" s="289"/>
      <c r="N4" s="290"/>
      <c r="O4" s="288"/>
      <c r="P4" s="127" t="s">
        <v>1833</v>
      </c>
    </row>
    <row r="5" spans="2:16">
      <c r="I5" s="128"/>
      <c r="L5" s="128"/>
    </row>
    <row r="6" spans="2:16">
      <c r="I6" s="129"/>
      <c r="L6" s="129"/>
    </row>
  </sheetData>
  <phoneticPr fontId="3"/>
  <conditionalFormatting sqref="B4:E4">
    <cfRule type="expression" dxfId="32" priority="3" stopIfTrue="1">
      <formula>$K4="NT"</formula>
    </cfRule>
  </conditionalFormatting>
  <conditionalFormatting sqref="G4:H4 P4">
    <cfRule type="expression" dxfId="31" priority="8" stopIfTrue="1">
      <formula>$K4="NT"</formula>
    </cfRule>
  </conditionalFormatting>
  <conditionalFormatting sqref="J4">
    <cfRule type="expression" dxfId="30" priority="6" stopIfTrue="1">
      <formula>$K4="NT"</formula>
    </cfRule>
  </conditionalFormatting>
  <conditionalFormatting sqref="K4">
    <cfRule type="cellIs" dxfId="29" priority="1" stopIfTrue="1" operator="equal">
      <formula>"NG"</formula>
    </cfRule>
    <cfRule type="expression" dxfId="28" priority="2" stopIfTrue="1">
      <formula>#REF!="NT"</formula>
    </cfRule>
  </conditionalFormatting>
  <dataValidations count="2">
    <dataValidation type="list" allowBlank="1" showInputMessage="1" showErrorMessage="1" sqref="K4" xr:uid="{00000000-0002-0000-1300-000000000000}">
      <formula1>"OK,NG,NT,'-,'---"</formula1>
    </dataValidation>
    <dataValidation type="list" allowBlank="1" showInputMessage="1" showErrorMessage="1" sqref="F4" xr:uid="{00000000-0002-0000-13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P11"/>
  <sheetViews>
    <sheetView topLeftCell="GI1" zoomScale="70" zoomScaleNormal="70" workbookViewId="0">
      <selection activeCell="I11" sqref="I11"/>
    </sheetView>
  </sheetViews>
  <sheetFormatPr defaultColWidth="9" defaultRowHeight="17.5"/>
  <cols>
    <col min="1" max="1" width="2.90625" style="25" customWidth="1"/>
    <col min="2" max="2" width="5.7265625" style="50" customWidth="1"/>
    <col min="3" max="4" width="19.7265625" style="25" customWidth="1"/>
    <col min="5" max="5" width="34" style="25" customWidth="1"/>
    <col min="6" max="6" width="10.36328125" style="25" bestFit="1" customWidth="1"/>
    <col min="7" max="7" width="12.6328125" style="50" bestFit="1" customWidth="1"/>
    <col min="8" max="8" width="60.36328125" style="49" customWidth="1"/>
    <col min="9" max="9" width="40.36328125" style="25" customWidth="1"/>
    <col min="10" max="10" width="45.26953125" style="25" customWidth="1"/>
    <col min="11" max="11" width="8.6328125" style="25" customWidth="1"/>
    <col min="12" max="12" width="22.7265625" style="25" bestFit="1" customWidth="1"/>
    <col min="13" max="13" width="14" style="50" bestFit="1" customWidth="1"/>
    <col min="14" max="14" width="11.08984375" style="50" customWidth="1"/>
    <col min="15" max="15" width="8.6328125" style="50" customWidth="1"/>
    <col min="16" max="16" width="37.36328125" style="25" customWidth="1"/>
    <col min="17" max="17" width="3.36328125" style="25" customWidth="1"/>
    <col min="18" max="16384" width="9" style="25"/>
  </cols>
  <sheetData>
    <row r="1" spans="2:16" ht="23.5" customHeight="1">
      <c r="B1" s="18" t="s">
        <v>1834</v>
      </c>
      <c r="C1" s="83"/>
    </row>
    <row r="2" spans="2:16">
      <c r="H2" s="25"/>
    </row>
    <row r="3" spans="2:16" s="51" customFormat="1" ht="27.75" customHeight="1">
      <c r="B3" s="100" t="s">
        <v>560</v>
      </c>
      <c r="C3" s="101" t="s">
        <v>561</v>
      </c>
      <c r="D3" s="101" t="s">
        <v>562</v>
      </c>
      <c r="E3" s="101" t="s">
        <v>563</v>
      </c>
      <c r="F3" s="101" t="s">
        <v>394</v>
      </c>
      <c r="G3" s="100" t="s">
        <v>882</v>
      </c>
      <c r="H3" s="100" t="s">
        <v>565</v>
      </c>
      <c r="I3" s="101" t="s">
        <v>1828</v>
      </c>
      <c r="J3" s="100" t="s">
        <v>567</v>
      </c>
      <c r="K3" s="100" t="s">
        <v>568</v>
      </c>
      <c r="L3" s="101" t="s">
        <v>569</v>
      </c>
      <c r="M3" s="100" t="s">
        <v>570</v>
      </c>
      <c r="N3" s="100" t="s">
        <v>54</v>
      </c>
      <c r="O3" s="100" t="s">
        <v>571</v>
      </c>
      <c r="P3" s="100" t="s">
        <v>572</v>
      </c>
    </row>
    <row r="4" spans="2:16" ht="122.5">
      <c r="B4" s="103">
        <f>ROW()-3</f>
        <v>1</v>
      </c>
      <c r="C4" s="130" t="s">
        <v>1835</v>
      </c>
      <c r="D4" s="73" t="s">
        <v>39</v>
      </c>
      <c r="E4" s="78" t="s">
        <v>1836</v>
      </c>
      <c r="F4" s="108" t="s">
        <v>1764</v>
      </c>
      <c r="G4" s="103" t="s">
        <v>1837</v>
      </c>
      <c r="H4" s="104" t="s">
        <v>1838</v>
      </c>
      <c r="I4" s="65" t="s">
        <v>1839</v>
      </c>
      <c r="J4" s="104" t="s">
        <v>1840</v>
      </c>
      <c r="K4" s="287"/>
      <c r="L4" s="64"/>
      <c r="M4" s="59"/>
      <c r="N4" s="60"/>
      <c r="O4" s="60"/>
      <c r="P4" s="131" t="s">
        <v>1841</v>
      </c>
    </row>
    <row r="5" spans="2:16" ht="122.5">
      <c r="B5" s="103">
        <f t="shared" ref="B5:B11" si="0">ROW()-3</f>
        <v>2</v>
      </c>
      <c r="C5" s="67"/>
      <c r="D5" s="134"/>
      <c r="E5" s="78" t="s">
        <v>1842</v>
      </c>
      <c r="F5" s="108" t="s">
        <v>1764</v>
      </c>
      <c r="G5" s="103" t="s">
        <v>1843</v>
      </c>
      <c r="H5" s="104" t="s">
        <v>1844</v>
      </c>
      <c r="I5" s="65" t="s">
        <v>1845</v>
      </c>
      <c r="J5" s="104" t="s">
        <v>1846</v>
      </c>
      <c r="K5" s="287"/>
      <c r="L5" s="64"/>
      <c r="M5" s="59"/>
      <c r="N5" s="60"/>
      <c r="O5" s="60"/>
      <c r="P5" s="131" t="s">
        <v>584</v>
      </c>
    </row>
    <row r="6" spans="2:16" ht="122.5">
      <c r="B6" s="103">
        <f t="shared" si="0"/>
        <v>3</v>
      </c>
      <c r="C6" s="132"/>
      <c r="D6" s="134"/>
      <c r="E6" s="78" t="s">
        <v>1847</v>
      </c>
      <c r="F6" s="108" t="s">
        <v>1764</v>
      </c>
      <c r="G6" s="103" t="s">
        <v>1848</v>
      </c>
      <c r="H6" s="104" t="s">
        <v>1849</v>
      </c>
      <c r="I6" s="65" t="s">
        <v>1850</v>
      </c>
      <c r="J6" s="104" t="s">
        <v>1851</v>
      </c>
      <c r="K6" s="287"/>
      <c r="L6" s="64"/>
      <c r="M6" s="59"/>
      <c r="N6" s="60"/>
      <c r="O6" s="60"/>
      <c r="P6" s="131" t="s">
        <v>584</v>
      </c>
    </row>
    <row r="7" spans="2:16" ht="122.5">
      <c r="B7" s="103">
        <f t="shared" si="0"/>
        <v>4</v>
      </c>
      <c r="C7" s="67"/>
      <c r="D7" s="134"/>
      <c r="E7" s="78" t="s">
        <v>1852</v>
      </c>
      <c r="F7" s="108" t="s">
        <v>1764</v>
      </c>
      <c r="G7" s="103" t="s">
        <v>1853</v>
      </c>
      <c r="H7" s="104" t="s">
        <v>1854</v>
      </c>
      <c r="I7" s="65" t="s">
        <v>1855</v>
      </c>
      <c r="J7" s="104" t="s">
        <v>1856</v>
      </c>
      <c r="K7" s="287"/>
      <c r="L7" s="64"/>
      <c r="M7" s="59"/>
      <c r="N7" s="60"/>
      <c r="O7" s="60"/>
      <c r="P7" s="131" t="s">
        <v>584</v>
      </c>
    </row>
    <row r="8" spans="2:16" ht="105">
      <c r="B8" s="103">
        <f t="shared" si="0"/>
        <v>5</v>
      </c>
      <c r="C8" s="67"/>
      <c r="D8" s="134"/>
      <c r="E8" s="78" t="s">
        <v>1857</v>
      </c>
      <c r="F8" s="108" t="s">
        <v>1764</v>
      </c>
      <c r="G8" s="103" t="s">
        <v>1858</v>
      </c>
      <c r="H8" s="104" t="s">
        <v>1859</v>
      </c>
      <c r="I8" s="65" t="s">
        <v>1860</v>
      </c>
      <c r="J8" s="104" t="s">
        <v>1861</v>
      </c>
      <c r="K8" s="287"/>
      <c r="L8" s="64"/>
      <c r="M8" s="59"/>
      <c r="N8" s="60"/>
      <c r="O8" s="60"/>
      <c r="P8" s="131" t="s">
        <v>584</v>
      </c>
    </row>
    <row r="9" spans="2:16" ht="105">
      <c r="B9" s="103">
        <f t="shared" si="0"/>
        <v>6</v>
      </c>
      <c r="C9" s="67"/>
      <c r="D9" s="134"/>
      <c r="E9" s="78" t="s">
        <v>1857</v>
      </c>
      <c r="F9" s="108" t="s">
        <v>1764</v>
      </c>
      <c r="G9" s="103" t="s">
        <v>1862</v>
      </c>
      <c r="H9" s="104" t="s">
        <v>1863</v>
      </c>
      <c r="I9" s="65" t="s">
        <v>1864</v>
      </c>
      <c r="J9" s="104" t="s">
        <v>1865</v>
      </c>
      <c r="K9" s="287"/>
      <c r="L9" s="64"/>
      <c r="M9" s="59"/>
      <c r="N9" s="60"/>
      <c r="O9" s="60"/>
      <c r="P9" s="131" t="s">
        <v>584</v>
      </c>
    </row>
    <row r="10" spans="2:16" ht="105">
      <c r="B10" s="103">
        <f t="shared" si="0"/>
        <v>7</v>
      </c>
      <c r="C10" s="67"/>
      <c r="D10" s="134"/>
      <c r="E10" s="78" t="s">
        <v>1866</v>
      </c>
      <c r="F10" s="108" t="s">
        <v>1764</v>
      </c>
      <c r="G10" s="103" t="s">
        <v>1867</v>
      </c>
      <c r="H10" s="104" t="s">
        <v>1868</v>
      </c>
      <c r="I10" s="65" t="s">
        <v>1869</v>
      </c>
      <c r="J10" s="104" t="s">
        <v>1870</v>
      </c>
      <c r="K10" s="287"/>
      <c r="L10" s="64"/>
      <c r="M10" s="59"/>
      <c r="N10" s="60"/>
      <c r="O10" s="60"/>
      <c r="P10" s="131" t="s">
        <v>584</v>
      </c>
    </row>
    <row r="11" spans="2:16" ht="122.5">
      <c r="B11" s="103">
        <f t="shared" si="0"/>
        <v>8</v>
      </c>
      <c r="C11" s="75"/>
      <c r="D11" s="133"/>
      <c r="E11" s="78" t="s">
        <v>1871</v>
      </c>
      <c r="F11" s="108" t="s">
        <v>1764</v>
      </c>
      <c r="G11" s="103" t="s">
        <v>1872</v>
      </c>
      <c r="H11" s="104" t="s">
        <v>1873</v>
      </c>
      <c r="I11" s="65" t="s">
        <v>1874</v>
      </c>
      <c r="J11" s="104" t="s">
        <v>1875</v>
      </c>
      <c r="K11" s="287"/>
      <c r="L11" s="64"/>
      <c r="M11" s="59"/>
      <c r="N11" s="60"/>
      <c r="O11" s="60"/>
      <c r="P11" s="131" t="s">
        <v>584</v>
      </c>
    </row>
  </sheetData>
  <phoneticPr fontId="3"/>
  <conditionalFormatting sqref="B4:B11 G4:H11 J4:J11 D5 E5:E11 D7:D11">
    <cfRule type="expression" dxfId="27" priority="72" stopIfTrue="1">
      <formula>$K4="NT"</formula>
    </cfRule>
  </conditionalFormatting>
  <conditionalFormatting sqref="C6:D6">
    <cfRule type="expression" dxfId="26" priority="58" stopIfTrue="1">
      <formula>$K6="NT"</formula>
    </cfRule>
  </conditionalFormatting>
  <conditionalFormatting sqref="C4:E4">
    <cfRule type="expression" dxfId="25" priority="70" stopIfTrue="1">
      <formula>$K4="NT"</formula>
    </cfRule>
  </conditionalFormatting>
  <conditionalFormatting sqref="H6">
    <cfRule type="expression" dxfId="24" priority="52" stopIfTrue="1">
      <formula>$K6="NT"</formula>
    </cfRule>
  </conditionalFormatting>
  <conditionalFormatting sqref="K4">
    <cfRule type="expression" dxfId="23" priority="22" stopIfTrue="1">
      <formula>#REF!="NT"</formula>
    </cfRule>
  </conditionalFormatting>
  <conditionalFormatting sqref="K4:K11">
    <cfRule type="cellIs" dxfId="22" priority="1" stopIfTrue="1" operator="equal">
      <formula>"NG"</formula>
    </cfRule>
  </conditionalFormatting>
  <conditionalFormatting sqref="K5:K11">
    <cfRule type="expression" dxfId="21" priority="2" stopIfTrue="1">
      <formula>#REF!="NT"</formula>
    </cfRule>
  </conditionalFormatting>
  <conditionalFormatting sqref="P4:P11">
    <cfRule type="expression" dxfId="20" priority="26" stopIfTrue="1">
      <formula>$K4="NT"</formula>
    </cfRule>
  </conditionalFormatting>
  <dataValidations count="2">
    <dataValidation type="list" allowBlank="1" showInputMessage="1" showErrorMessage="1" sqref="K4:K11" xr:uid="{00000000-0002-0000-1400-000000000000}">
      <formula1>"OK,NG,NT,'-,'---"</formula1>
    </dataValidation>
    <dataValidation type="list" allowBlank="1" showInputMessage="1" showErrorMessage="1" sqref="F4:F11" xr:uid="{00000000-0002-0000-14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P12"/>
  <sheetViews>
    <sheetView zoomScale="70" zoomScaleNormal="70" workbookViewId="0">
      <selection activeCell="C4" sqref="C4"/>
    </sheetView>
  </sheetViews>
  <sheetFormatPr defaultColWidth="9" defaultRowHeight="17.5"/>
  <cols>
    <col min="1" max="1" width="2.90625" style="25" customWidth="1"/>
    <col min="2" max="2" width="5.7265625" style="50" customWidth="1"/>
    <col min="3" max="4" width="19.7265625" style="25" customWidth="1"/>
    <col min="5" max="5" width="30.36328125" style="62" customWidth="1"/>
    <col min="6" max="6" width="10.36328125" style="62" bestFit="1" customWidth="1"/>
    <col min="7" max="7" width="12.6328125" style="50" bestFit="1" customWidth="1"/>
    <col min="8" max="8" width="51.36328125" style="49" customWidth="1"/>
    <col min="9" max="9" width="32.36328125" style="25" customWidth="1"/>
    <col min="10" max="10" width="53.36328125" style="25" customWidth="1"/>
    <col min="11" max="11" width="8.6328125" style="50" customWidth="1"/>
    <col min="12" max="12" width="30" style="25" customWidth="1"/>
    <col min="13" max="13" width="14" style="50" bestFit="1" customWidth="1"/>
    <col min="14" max="14" width="10.90625" style="50" customWidth="1"/>
    <col min="15" max="15" width="8.6328125" style="50" customWidth="1"/>
    <col min="16" max="16" width="46.26953125" style="25" customWidth="1"/>
    <col min="17" max="17" width="3.36328125" style="25" customWidth="1"/>
    <col min="18" max="16384" width="9" style="25"/>
  </cols>
  <sheetData>
    <row r="1" spans="2:16" ht="23.5" customHeight="1">
      <c r="B1" s="18" t="s">
        <v>1876</v>
      </c>
      <c r="C1" s="18"/>
      <c r="D1" s="48"/>
      <c r="E1" s="148"/>
      <c r="F1" s="148"/>
      <c r="G1" s="47"/>
      <c r="K1" s="25"/>
    </row>
    <row r="2" spans="2:16" ht="17.5" customHeight="1">
      <c r="C2" s="48"/>
      <c r="D2" s="48"/>
      <c r="E2" s="148"/>
      <c r="F2" s="148"/>
      <c r="G2" s="47"/>
      <c r="J2" s="49"/>
      <c r="K2" s="25"/>
    </row>
    <row r="3" spans="2:16" s="51" customFormat="1" ht="27.75" customHeight="1">
      <c r="B3" s="100" t="s">
        <v>560</v>
      </c>
      <c r="C3" s="101" t="s">
        <v>561</v>
      </c>
      <c r="D3" s="101" t="s">
        <v>562</v>
      </c>
      <c r="E3" s="101" t="s">
        <v>563</v>
      </c>
      <c r="F3" s="101" t="s">
        <v>394</v>
      </c>
      <c r="G3" s="100" t="s">
        <v>882</v>
      </c>
      <c r="H3" s="100" t="s">
        <v>565</v>
      </c>
      <c r="I3" s="101" t="s">
        <v>1828</v>
      </c>
      <c r="J3" s="100" t="s">
        <v>567</v>
      </c>
      <c r="K3" s="100" t="s">
        <v>568</v>
      </c>
      <c r="L3" s="101" t="s">
        <v>569</v>
      </c>
      <c r="M3" s="100" t="s">
        <v>570</v>
      </c>
      <c r="N3" s="100" t="s">
        <v>54</v>
      </c>
      <c r="O3" s="100" t="s">
        <v>571</v>
      </c>
      <c r="P3" s="100" t="s">
        <v>572</v>
      </c>
    </row>
    <row r="4" spans="2:16" s="93" customFormat="1" ht="105">
      <c r="B4" s="230">
        <f>ROW()-3</f>
        <v>1</v>
      </c>
      <c r="C4" s="238" t="s">
        <v>1877</v>
      </c>
      <c r="D4" s="234" t="s">
        <v>1878</v>
      </c>
      <c r="E4" s="231" t="s">
        <v>1879</v>
      </c>
      <c r="F4" s="182" t="s">
        <v>1096</v>
      </c>
      <c r="G4" s="183" t="s">
        <v>1880</v>
      </c>
      <c r="H4" s="228" t="s">
        <v>1881</v>
      </c>
      <c r="I4" s="184" t="s">
        <v>1882</v>
      </c>
      <c r="J4" s="228" t="s">
        <v>1883</v>
      </c>
      <c r="K4" s="291"/>
      <c r="L4" s="184"/>
      <c r="M4" s="212"/>
      <c r="N4" s="213"/>
      <c r="O4" s="213"/>
      <c r="P4" s="229" t="s">
        <v>1884</v>
      </c>
    </row>
    <row r="5" spans="2:16" s="93" customFormat="1" ht="105">
      <c r="B5" s="230">
        <f t="shared" ref="B5:B12" si="0">ROW()-3</f>
        <v>2</v>
      </c>
      <c r="C5" s="186"/>
      <c r="D5" s="232"/>
      <c r="E5" s="231" t="s">
        <v>1885</v>
      </c>
      <c r="F5" s="182" t="s">
        <v>1096</v>
      </c>
      <c r="G5" s="183" t="s">
        <v>1886</v>
      </c>
      <c r="H5" s="228" t="s">
        <v>1887</v>
      </c>
      <c r="I5" s="184" t="s">
        <v>1888</v>
      </c>
      <c r="J5" s="228" t="s">
        <v>1889</v>
      </c>
      <c r="K5" s="291"/>
      <c r="L5" s="184"/>
      <c r="M5" s="212"/>
      <c r="N5" s="213"/>
      <c r="O5" s="213"/>
      <c r="P5" s="229" t="s">
        <v>1890</v>
      </c>
    </row>
    <row r="6" spans="2:16" s="93" customFormat="1" ht="122.5">
      <c r="B6" s="230">
        <f t="shared" si="0"/>
        <v>3</v>
      </c>
      <c r="C6" s="187"/>
      <c r="D6" s="232"/>
      <c r="E6" s="231" t="s">
        <v>1891</v>
      </c>
      <c r="F6" s="182" t="s">
        <v>1096</v>
      </c>
      <c r="G6" s="183" t="s">
        <v>1892</v>
      </c>
      <c r="H6" s="228" t="s">
        <v>1893</v>
      </c>
      <c r="I6" s="184" t="s">
        <v>1894</v>
      </c>
      <c r="J6" s="228" t="s">
        <v>1895</v>
      </c>
      <c r="K6" s="291"/>
      <c r="L6" s="184"/>
      <c r="M6" s="212"/>
      <c r="N6" s="213"/>
      <c r="O6" s="213"/>
      <c r="P6" s="229" t="s">
        <v>1896</v>
      </c>
    </row>
    <row r="7" spans="2:16" s="93" customFormat="1" ht="122.5">
      <c r="B7" s="230">
        <f t="shared" si="0"/>
        <v>4</v>
      </c>
      <c r="C7" s="186"/>
      <c r="D7" s="232"/>
      <c r="E7" s="231" t="s">
        <v>1897</v>
      </c>
      <c r="F7" s="182" t="s">
        <v>1096</v>
      </c>
      <c r="G7" s="183" t="s">
        <v>1898</v>
      </c>
      <c r="H7" s="228" t="s">
        <v>1899</v>
      </c>
      <c r="I7" s="184" t="s">
        <v>1900</v>
      </c>
      <c r="J7" s="228" t="s">
        <v>1901</v>
      </c>
      <c r="K7" s="291"/>
      <c r="L7" s="184"/>
      <c r="M7" s="212"/>
      <c r="N7" s="213"/>
      <c r="O7" s="213"/>
      <c r="P7" s="229" t="s">
        <v>1902</v>
      </c>
    </row>
    <row r="8" spans="2:16" s="93" customFormat="1" ht="122.5">
      <c r="B8" s="230">
        <f t="shared" si="0"/>
        <v>5</v>
      </c>
      <c r="C8" s="187"/>
      <c r="D8" s="232"/>
      <c r="E8" s="231" t="s">
        <v>1903</v>
      </c>
      <c r="F8" s="182" t="s">
        <v>1096</v>
      </c>
      <c r="G8" s="183" t="s">
        <v>1904</v>
      </c>
      <c r="H8" s="228" t="s">
        <v>1905</v>
      </c>
      <c r="I8" s="184" t="s">
        <v>1906</v>
      </c>
      <c r="J8" s="228" t="s">
        <v>1907</v>
      </c>
      <c r="K8" s="291"/>
      <c r="L8" s="184"/>
      <c r="M8" s="212"/>
      <c r="N8" s="213"/>
      <c r="O8" s="213"/>
      <c r="P8" s="229" t="s">
        <v>1908</v>
      </c>
    </row>
    <row r="9" spans="2:16" s="93" customFormat="1" ht="122.5">
      <c r="B9" s="230">
        <f t="shared" si="0"/>
        <v>6</v>
      </c>
      <c r="C9" s="186"/>
      <c r="D9" s="233"/>
      <c r="E9" s="231" t="s">
        <v>1909</v>
      </c>
      <c r="F9" s="182" t="s">
        <v>1096</v>
      </c>
      <c r="G9" s="183" t="s">
        <v>1910</v>
      </c>
      <c r="H9" s="228" t="s">
        <v>1911</v>
      </c>
      <c r="I9" s="184" t="s">
        <v>1912</v>
      </c>
      <c r="J9" s="228" t="s">
        <v>1913</v>
      </c>
      <c r="K9" s="291"/>
      <c r="L9" s="184"/>
      <c r="M9" s="212"/>
      <c r="N9" s="213"/>
      <c r="O9" s="213"/>
      <c r="P9" s="229" t="s">
        <v>1914</v>
      </c>
    </row>
    <row r="10" spans="2:16" s="93" customFormat="1" ht="87.5">
      <c r="B10" s="230">
        <f t="shared" si="0"/>
        <v>7</v>
      </c>
      <c r="C10" s="186"/>
      <c r="D10" s="234" t="s">
        <v>1915</v>
      </c>
      <c r="E10" s="231" t="s">
        <v>1916</v>
      </c>
      <c r="F10" s="182" t="s">
        <v>1096</v>
      </c>
      <c r="G10" s="183" t="s">
        <v>1917</v>
      </c>
      <c r="H10" s="228" t="s">
        <v>1918</v>
      </c>
      <c r="I10" s="184" t="s">
        <v>1919</v>
      </c>
      <c r="J10" s="228" t="s">
        <v>1920</v>
      </c>
      <c r="K10" s="291"/>
      <c r="L10" s="184"/>
      <c r="M10" s="212"/>
      <c r="N10" s="213"/>
      <c r="O10" s="213"/>
      <c r="P10" s="229" t="s">
        <v>1921</v>
      </c>
    </row>
    <row r="11" spans="2:16" s="93" customFormat="1" ht="209.5" customHeight="1">
      <c r="B11" s="230">
        <f t="shared" si="0"/>
        <v>8</v>
      </c>
      <c r="C11" s="186"/>
      <c r="D11" s="235"/>
      <c r="E11" s="231" t="s">
        <v>1922</v>
      </c>
      <c r="F11" s="182" t="s">
        <v>1096</v>
      </c>
      <c r="G11" s="183" t="s">
        <v>1923</v>
      </c>
      <c r="H11" s="228" t="s">
        <v>1924</v>
      </c>
      <c r="I11" s="184" t="s">
        <v>1925</v>
      </c>
      <c r="J11" s="228" t="s">
        <v>1926</v>
      </c>
      <c r="K11" s="291"/>
      <c r="L11" s="184"/>
      <c r="M11" s="212"/>
      <c r="N11" s="213"/>
      <c r="O11" s="213"/>
      <c r="P11" s="229" t="s">
        <v>1927</v>
      </c>
    </row>
    <row r="12" spans="2:16" s="93" customFormat="1" ht="105">
      <c r="B12" s="230">
        <f t="shared" si="0"/>
        <v>9</v>
      </c>
      <c r="C12" s="236"/>
      <c r="D12" s="237" t="s">
        <v>1928</v>
      </c>
      <c r="E12" s="231" t="s">
        <v>39</v>
      </c>
      <c r="F12" s="182" t="s">
        <v>1096</v>
      </c>
      <c r="G12" s="183" t="s">
        <v>1929</v>
      </c>
      <c r="H12" s="228" t="s">
        <v>1930</v>
      </c>
      <c r="I12" s="183" t="s">
        <v>1931</v>
      </c>
      <c r="J12" s="228" t="s">
        <v>1932</v>
      </c>
      <c r="K12" s="291"/>
      <c r="L12" s="185"/>
      <c r="M12" s="212"/>
      <c r="N12" s="213"/>
      <c r="O12" s="213"/>
      <c r="P12" s="229" t="s">
        <v>1933</v>
      </c>
    </row>
  </sheetData>
  <autoFilter ref="B3:D3" xr:uid="{00000000-0001-0000-1500-000000000000}"/>
  <phoneticPr fontId="3"/>
  <conditionalFormatting sqref="B4:B12 G4:H12 D5 E5:E11 C6:D6 C8:D8 D10:E12">
    <cfRule type="expression" dxfId="19" priority="75" stopIfTrue="1">
      <formula>$K4="NT"</formula>
    </cfRule>
  </conditionalFormatting>
  <conditionalFormatting sqref="C4:E4">
    <cfRule type="expression" dxfId="18" priority="59" stopIfTrue="1">
      <formula>$K4="NT"</formula>
    </cfRule>
  </conditionalFormatting>
  <conditionalFormatting sqref="D7:D12">
    <cfRule type="expression" dxfId="17" priority="72" stopIfTrue="1">
      <formula>$K7="NT"</formula>
    </cfRule>
  </conditionalFormatting>
  <conditionalFormatting sqref="H6:H8">
    <cfRule type="expression" dxfId="16" priority="42" stopIfTrue="1">
      <formula>$K6="NT"</formula>
    </cfRule>
  </conditionalFormatting>
  <conditionalFormatting sqref="J4:J12">
    <cfRule type="expression" dxfId="15" priority="30" stopIfTrue="1">
      <formula>$K4="NT"</formula>
    </cfRule>
  </conditionalFormatting>
  <conditionalFormatting sqref="K4:K12">
    <cfRule type="cellIs" dxfId="14" priority="1" stopIfTrue="1" operator="equal">
      <formula>"NG"</formula>
    </cfRule>
    <cfRule type="expression" dxfId="13" priority="2" stopIfTrue="1">
      <formula>#REF!="NT"</formula>
    </cfRule>
  </conditionalFormatting>
  <conditionalFormatting sqref="P4:P12">
    <cfRule type="expression" dxfId="12" priority="29" stopIfTrue="1">
      <formula>$K4="NT"</formula>
    </cfRule>
  </conditionalFormatting>
  <dataValidations count="2">
    <dataValidation type="list" allowBlank="1" showInputMessage="1" showErrorMessage="1" sqref="K4:K12" xr:uid="{00000000-0002-0000-1500-000000000000}">
      <formula1>"OK,NG,NT,'-,'---"</formula1>
    </dataValidation>
    <dataValidation type="list" allowBlank="1" showInputMessage="1" showErrorMessage="1" sqref="F4:F12" xr:uid="{00000000-0002-0000-15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P10"/>
  <sheetViews>
    <sheetView topLeftCell="A9" zoomScale="85" zoomScaleNormal="85" workbookViewId="0"/>
  </sheetViews>
  <sheetFormatPr defaultColWidth="9" defaultRowHeight="17.5"/>
  <cols>
    <col min="1" max="1" width="2.90625" style="85" customWidth="1"/>
    <col min="2" max="2" width="5.7265625" style="85" bestFit="1" customWidth="1"/>
    <col min="3" max="4" width="19.7265625" style="85" customWidth="1"/>
    <col min="5" max="5" width="9" style="85"/>
    <col min="6" max="6" width="10.36328125" style="85" bestFit="1" customWidth="1"/>
    <col min="7" max="7" width="12.6328125" style="85" bestFit="1" customWidth="1"/>
    <col min="8" max="8" width="34.7265625" style="85" customWidth="1"/>
    <col min="9" max="9" width="18.08984375" style="25" customWidth="1"/>
    <col min="10" max="10" width="45.6328125" style="85" customWidth="1"/>
    <col min="11" max="11" width="9" style="86"/>
    <col min="12" max="12" width="30.7265625" style="50" customWidth="1"/>
    <col min="13" max="13" width="14.26953125" style="86" bestFit="1" customWidth="1"/>
    <col min="14" max="14" width="10.90625" style="86" bestFit="1" customWidth="1"/>
    <col min="15" max="15" width="9" style="86"/>
    <col min="16" max="16" width="15.90625" style="85" customWidth="1"/>
    <col min="17" max="16384" width="9" style="85"/>
  </cols>
  <sheetData>
    <row r="1" spans="2:16" ht="23.5" customHeight="1">
      <c r="B1" s="155" t="s">
        <v>1934</v>
      </c>
      <c r="C1" s="83"/>
      <c r="D1" s="94"/>
    </row>
    <row r="3" spans="2:16" ht="26.5" customHeight="1">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572</v>
      </c>
    </row>
    <row r="4" spans="2:16" ht="245">
      <c r="B4" s="89">
        <f t="shared" ref="B4:B10" si="0">ROW()-3</f>
        <v>1</v>
      </c>
      <c r="C4" s="258" t="s">
        <v>423</v>
      </c>
      <c r="D4" s="260" t="s">
        <v>1935</v>
      </c>
      <c r="E4" s="263" t="s">
        <v>1936</v>
      </c>
      <c r="F4" s="108" t="s">
        <v>402</v>
      </c>
      <c r="G4" s="89" t="s">
        <v>1937</v>
      </c>
      <c r="H4" s="90" t="s">
        <v>1938</v>
      </c>
      <c r="I4" s="57" t="s">
        <v>1939</v>
      </c>
      <c r="J4" s="90" t="s">
        <v>1940</v>
      </c>
      <c r="K4" s="58"/>
      <c r="L4" s="57"/>
      <c r="M4" s="59"/>
      <c r="N4" s="60"/>
      <c r="O4" s="60"/>
      <c r="P4" s="89"/>
    </row>
    <row r="5" spans="2:16" ht="227.5">
      <c r="B5" s="91">
        <f t="shared" si="0"/>
        <v>2</v>
      </c>
      <c r="C5" s="258"/>
      <c r="D5" s="259"/>
      <c r="E5" s="263" t="s">
        <v>1941</v>
      </c>
      <c r="F5" s="108" t="s">
        <v>402</v>
      </c>
      <c r="G5" s="89" t="s">
        <v>1942</v>
      </c>
      <c r="H5" s="90" t="s">
        <v>1943</v>
      </c>
      <c r="I5" s="57" t="s">
        <v>1944</v>
      </c>
      <c r="J5" s="92" t="s">
        <v>584</v>
      </c>
      <c r="K5" s="58"/>
      <c r="L5" s="57"/>
      <c r="M5" s="59"/>
      <c r="N5" s="60"/>
      <c r="O5" s="60"/>
      <c r="P5" s="91"/>
    </row>
    <row r="6" spans="2:16" ht="210">
      <c r="B6" s="91">
        <f t="shared" si="0"/>
        <v>3</v>
      </c>
      <c r="C6" s="258"/>
      <c r="D6" s="260" t="s">
        <v>1945</v>
      </c>
      <c r="E6" s="263" t="s">
        <v>1936</v>
      </c>
      <c r="F6" s="108" t="s">
        <v>402</v>
      </c>
      <c r="G6" s="89" t="s">
        <v>1946</v>
      </c>
      <c r="H6" s="90" t="s">
        <v>1947</v>
      </c>
      <c r="I6" s="64" t="s">
        <v>1948</v>
      </c>
      <c r="J6" s="92" t="s">
        <v>584</v>
      </c>
      <c r="K6" s="58"/>
      <c r="L6" s="57"/>
      <c r="M6" s="59"/>
      <c r="N6" s="60"/>
      <c r="O6" s="60"/>
      <c r="P6" s="91"/>
    </row>
    <row r="7" spans="2:16" ht="227.5">
      <c r="B7" s="91">
        <f t="shared" si="0"/>
        <v>4</v>
      </c>
      <c r="C7" s="258"/>
      <c r="D7" s="259"/>
      <c r="E7" s="263" t="s">
        <v>1941</v>
      </c>
      <c r="F7" s="108" t="s">
        <v>402</v>
      </c>
      <c r="G7" s="89" t="s">
        <v>1949</v>
      </c>
      <c r="H7" s="90" t="s">
        <v>1950</v>
      </c>
      <c r="I7" s="64" t="s">
        <v>1951</v>
      </c>
      <c r="J7" s="92" t="s">
        <v>584</v>
      </c>
      <c r="K7" s="58"/>
      <c r="L7" s="57"/>
      <c r="M7" s="59"/>
      <c r="N7" s="60"/>
      <c r="O7" s="60"/>
      <c r="P7" s="91"/>
    </row>
    <row r="8" spans="2:16" ht="210">
      <c r="B8" s="91">
        <f t="shared" si="0"/>
        <v>5</v>
      </c>
      <c r="C8" s="258"/>
      <c r="D8" s="260" t="s">
        <v>1952</v>
      </c>
      <c r="E8" s="263" t="s">
        <v>1936</v>
      </c>
      <c r="F8" s="108" t="s">
        <v>402</v>
      </c>
      <c r="G8" s="89" t="s">
        <v>1953</v>
      </c>
      <c r="H8" s="90" t="s">
        <v>1954</v>
      </c>
      <c r="I8" s="64" t="s">
        <v>1955</v>
      </c>
      <c r="J8" s="92" t="s">
        <v>584</v>
      </c>
      <c r="K8" s="58"/>
      <c r="L8" s="57"/>
      <c r="M8" s="59"/>
      <c r="N8" s="60"/>
      <c r="O8" s="60"/>
      <c r="P8" s="91"/>
    </row>
    <row r="9" spans="2:16" ht="227.5">
      <c r="B9" s="91">
        <f t="shared" si="0"/>
        <v>6</v>
      </c>
      <c r="C9" s="258"/>
      <c r="D9" s="259"/>
      <c r="E9" s="263" t="s">
        <v>1941</v>
      </c>
      <c r="F9" s="108" t="s">
        <v>1764</v>
      </c>
      <c r="G9" s="89" t="s">
        <v>1956</v>
      </c>
      <c r="H9" s="90" t="s">
        <v>1957</v>
      </c>
      <c r="I9" s="64" t="s">
        <v>1958</v>
      </c>
      <c r="J9" s="92" t="s">
        <v>584</v>
      </c>
      <c r="K9" s="58"/>
      <c r="L9" s="57"/>
      <c r="M9" s="59"/>
      <c r="N9" s="60"/>
      <c r="O9" s="60"/>
      <c r="P9" s="91"/>
    </row>
    <row r="10" spans="2:16" ht="157.5">
      <c r="B10" s="91">
        <f t="shared" si="0"/>
        <v>7</v>
      </c>
      <c r="C10" s="259"/>
      <c r="D10" s="259" t="s">
        <v>1959</v>
      </c>
      <c r="E10" s="263"/>
      <c r="F10" s="108" t="s">
        <v>403</v>
      </c>
      <c r="G10" s="89" t="s">
        <v>1960</v>
      </c>
      <c r="H10" s="92" t="s">
        <v>1961</v>
      </c>
      <c r="I10" s="64" t="s">
        <v>1962</v>
      </c>
      <c r="J10" s="90" t="s">
        <v>1963</v>
      </c>
      <c r="K10" s="58"/>
      <c r="L10" s="57"/>
      <c r="M10" s="59"/>
      <c r="N10" s="60"/>
      <c r="O10" s="60"/>
      <c r="P10" s="91"/>
    </row>
  </sheetData>
  <phoneticPr fontId="3"/>
  <conditionalFormatting sqref="I4:I10">
    <cfRule type="expression" dxfId="11" priority="21" stopIfTrue="1">
      <formula>$O4="NT"</formula>
    </cfRule>
    <cfRule type="expression" dxfId="10" priority="22" stopIfTrue="1">
      <formula>$S4="NT"</formula>
    </cfRule>
  </conditionalFormatting>
  <conditionalFormatting sqref="K4">
    <cfRule type="expression" dxfId="9" priority="18" stopIfTrue="1">
      <formula>#REF!="NT"</formula>
    </cfRule>
  </conditionalFormatting>
  <conditionalFormatting sqref="K4:K10">
    <cfRule type="cellIs" dxfId="8" priority="1" stopIfTrue="1" operator="equal">
      <formula>"NG"</formula>
    </cfRule>
  </conditionalFormatting>
  <conditionalFormatting sqref="K5:K10">
    <cfRule type="expression" dxfId="7" priority="2" stopIfTrue="1">
      <formula>#REF!="NT"</formula>
    </cfRule>
  </conditionalFormatting>
  <dataValidations count="2">
    <dataValidation type="list" allowBlank="1" showInputMessage="1" showErrorMessage="1" sqref="F4:F10" xr:uid="{00000000-0002-0000-1600-000000000000}">
      <formula1>"正常,異常,境界"</formula1>
    </dataValidation>
    <dataValidation type="list" allowBlank="1" showInputMessage="1" showErrorMessage="1" sqref="K4:K10" xr:uid="{00000000-0002-0000-1600-000001000000}">
      <formula1>"OK,NG,NT,'-,'---"</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P9"/>
  <sheetViews>
    <sheetView zoomScale="70" zoomScaleNormal="70" workbookViewId="0"/>
  </sheetViews>
  <sheetFormatPr defaultColWidth="9" defaultRowHeight="17.5"/>
  <cols>
    <col min="1" max="1" width="2.90625" style="85" customWidth="1"/>
    <col min="2" max="2" width="5.7265625" style="85" bestFit="1" customWidth="1"/>
    <col min="3" max="4" width="19.7265625" style="85" customWidth="1"/>
    <col min="5" max="5" width="9" style="85"/>
    <col min="6" max="6" width="10.36328125" style="85" bestFit="1" customWidth="1"/>
    <col min="7" max="7" width="12.6328125" style="85" bestFit="1" customWidth="1"/>
    <col min="8" max="8" width="34.7265625" style="85" customWidth="1"/>
    <col min="9" max="9" width="18.08984375" style="25" customWidth="1"/>
    <col min="10" max="10" width="45.6328125" style="85" customWidth="1"/>
    <col min="11" max="11" width="9" style="86"/>
    <col min="12" max="12" width="30.7265625" style="50" customWidth="1"/>
    <col min="13" max="13" width="14.26953125" style="86" bestFit="1" customWidth="1"/>
    <col min="14" max="14" width="10.90625" style="86" bestFit="1" customWidth="1"/>
    <col min="15" max="15" width="9" style="86"/>
    <col min="16" max="16" width="15.90625" style="85" customWidth="1"/>
    <col min="17" max="16384" width="9" style="85"/>
  </cols>
  <sheetData>
    <row r="1" spans="2:16" ht="23.5" customHeight="1">
      <c r="B1" s="155" t="s">
        <v>1964</v>
      </c>
      <c r="C1" s="83"/>
      <c r="D1" s="94"/>
    </row>
    <row r="3" spans="2:16" ht="26.5" customHeight="1">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572</v>
      </c>
    </row>
    <row r="4" spans="2:16" ht="140">
      <c r="B4" s="201">
        <f t="shared" ref="B4:B9" si="0">ROW()-3</f>
        <v>1</v>
      </c>
      <c r="C4" s="319" t="s">
        <v>1965</v>
      </c>
      <c r="D4" s="320" t="s">
        <v>1966</v>
      </c>
      <c r="E4" s="321"/>
      <c r="F4" s="182" t="s">
        <v>402</v>
      </c>
      <c r="G4" s="201" t="s">
        <v>1967</v>
      </c>
      <c r="H4" s="205" t="s">
        <v>1968</v>
      </c>
      <c r="I4" s="185" t="s">
        <v>1969</v>
      </c>
      <c r="J4" s="205" t="s">
        <v>1970</v>
      </c>
      <c r="K4" s="211"/>
      <c r="L4" s="185"/>
      <c r="M4" s="212"/>
      <c r="N4" s="213"/>
      <c r="O4" s="213"/>
      <c r="P4" s="201"/>
    </row>
    <row r="5" spans="2:16" ht="52.5">
      <c r="B5" s="203">
        <f t="shared" si="0"/>
        <v>2</v>
      </c>
      <c r="C5" s="319"/>
      <c r="D5" s="320" t="s">
        <v>1971</v>
      </c>
      <c r="E5" s="321"/>
      <c r="F5" s="182" t="s">
        <v>402</v>
      </c>
      <c r="G5" s="201" t="s">
        <v>1972</v>
      </c>
      <c r="H5" s="205" t="s">
        <v>584</v>
      </c>
      <c r="I5" s="185" t="s">
        <v>1969</v>
      </c>
      <c r="J5" s="322" t="s">
        <v>584</v>
      </c>
      <c r="K5" s="211"/>
      <c r="L5" s="185"/>
      <c r="M5" s="212"/>
      <c r="N5" s="213"/>
      <c r="O5" s="213"/>
      <c r="P5" s="203"/>
    </row>
    <row r="6" spans="2:16" ht="52.5">
      <c r="B6" s="203">
        <f t="shared" si="0"/>
        <v>3</v>
      </c>
      <c r="C6" s="319"/>
      <c r="D6" s="320" t="s">
        <v>1973</v>
      </c>
      <c r="E6" s="321"/>
      <c r="F6" s="182" t="s">
        <v>402</v>
      </c>
      <c r="G6" s="201" t="s">
        <v>1974</v>
      </c>
      <c r="H6" s="205" t="s">
        <v>584</v>
      </c>
      <c r="I6" s="185" t="s">
        <v>1969</v>
      </c>
      <c r="J6" s="322" t="s">
        <v>584</v>
      </c>
      <c r="K6" s="211"/>
      <c r="L6" s="185"/>
      <c r="M6" s="212"/>
      <c r="N6" s="213"/>
      <c r="O6" s="213"/>
      <c r="P6" s="203"/>
    </row>
    <row r="7" spans="2:16" ht="52.5">
      <c r="B7" s="203">
        <f t="shared" si="0"/>
        <v>4</v>
      </c>
      <c r="C7" s="319"/>
      <c r="D7" s="320" t="s">
        <v>1975</v>
      </c>
      <c r="E7" s="321"/>
      <c r="F7" s="182" t="s">
        <v>402</v>
      </c>
      <c r="G7" s="201" t="s">
        <v>1976</v>
      </c>
      <c r="H7" s="205" t="s">
        <v>584</v>
      </c>
      <c r="I7" s="185" t="s">
        <v>1969</v>
      </c>
      <c r="J7" s="322" t="s">
        <v>584</v>
      </c>
      <c r="K7" s="211"/>
      <c r="L7" s="185"/>
      <c r="M7" s="212"/>
      <c r="N7" s="213"/>
      <c r="O7" s="213"/>
      <c r="P7" s="203"/>
    </row>
    <row r="8" spans="2:16" ht="52.5">
      <c r="B8" s="203">
        <f t="shared" si="0"/>
        <v>5</v>
      </c>
      <c r="C8" s="319"/>
      <c r="D8" s="320" t="s">
        <v>1977</v>
      </c>
      <c r="E8" s="321"/>
      <c r="F8" s="182" t="s">
        <v>402</v>
      </c>
      <c r="G8" s="201" t="s">
        <v>1978</v>
      </c>
      <c r="H8" s="205" t="s">
        <v>584</v>
      </c>
      <c r="I8" s="185" t="s">
        <v>1969</v>
      </c>
      <c r="J8" s="322" t="s">
        <v>584</v>
      </c>
      <c r="K8" s="211"/>
      <c r="L8" s="185"/>
      <c r="M8" s="212"/>
      <c r="N8" s="213"/>
      <c r="O8" s="213"/>
      <c r="P8" s="203"/>
    </row>
    <row r="9" spans="2:16" ht="52.5">
      <c r="B9" s="203">
        <f t="shared" si="0"/>
        <v>6</v>
      </c>
      <c r="C9" s="323"/>
      <c r="D9" s="320" t="s">
        <v>1979</v>
      </c>
      <c r="E9" s="321"/>
      <c r="F9" s="182" t="s">
        <v>402</v>
      </c>
      <c r="G9" s="201" t="s">
        <v>1980</v>
      </c>
      <c r="H9" s="205" t="s">
        <v>584</v>
      </c>
      <c r="I9" s="185" t="s">
        <v>1969</v>
      </c>
      <c r="J9" s="322" t="s">
        <v>584</v>
      </c>
      <c r="K9" s="211"/>
      <c r="L9" s="185"/>
      <c r="M9" s="212"/>
      <c r="N9" s="213"/>
      <c r="O9" s="213"/>
      <c r="P9" s="203"/>
    </row>
  </sheetData>
  <phoneticPr fontId="3"/>
  <conditionalFormatting sqref="I4:I9">
    <cfRule type="expression" dxfId="6" priority="5" stopIfTrue="1">
      <formula>$O4="NT"</formula>
    </cfRule>
    <cfRule type="expression" dxfId="5" priority="6" stopIfTrue="1">
      <formula>$S4="NT"</formula>
    </cfRule>
  </conditionalFormatting>
  <conditionalFormatting sqref="K4">
    <cfRule type="expression" dxfId="4" priority="34" stopIfTrue="1">
      <formula>#REF!="NT"</formula>
    </cfRule>
  </conditionalFormatting>
  <conditionalFormatting sqref="K4:K9">
    <cfRule type="cellIs" dxfId="3" priority="1" stopIfTrue="1" operator="equal">
      <formula>"NG"</formula>
    </cfRule>
  </conditionalFormatting>
  <conditionalFormatting sqref="K5">
    <cfRule type="expression" dxfId="2" priority="2" stopIfTrue="1">
      <formula>#REF!="NT"</formula>
    </cfRule>
  </conditionalFormatting>
  <conditionalFormatting sqref="K6:K8">
    <cfRule type="expression" dxfId="1" priority="4" stopIfTrue="1">
      <formula>#REF!="NT"</formula>
    </cfRule>
  </conditionalFormatting>
  <conditionalFormatting sqref="K9">
    <cfRule type="expression" dxfId="0" priority="28" stopIfTrue="1">
      <formula>#REF!="NT"</formula>
    </cfRule>
  </conditionalFormatting>
  <dataValidations count="2">
    <dataValidation type="list" allowBlank="1" showInputMessage="1" showErrorMessage="1" sqref="K4:K9" xr:uid="{00000000-0002-0000-1700-000000000000}">
      <formula1>"OK,NG,NT,'-,'---"</formula1>
    </dataValidation>
    <dataValidation type="list" allowBlank="1" showInputMessage="1" showErrorMessage="1" sqref="F4:F9" xr:uid="{00000000-0002-0000-1700-000001000000}">
      <formula1>"正常,異常,境界"</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C11"/>
  <sheetViews>
    <sheetView zoomScaleNormal="100" workbookViewId="0"/>
  </sheetViews>
  <sheetFormatPr defaultRowHeight="13"/>
  <cols>
    <col min="1" max="1" width="2.90625" customWidth="1"/>
    <col min="2" max="2" width="15.6328125" bestFit="1" customWidth="1"/>
    <col min="3" max="3" width="28.90625" customWidth="1"/>
  </cols>
  <sheetData>
    <row r="1" spans="2:3" ht="23.5" customHeight="1">
      <c r="B1" s="18" t="s">
        <v>1981</v>
      </c>
    </row>
    <row r="3" spans="2:3" ht="13.15" customHeight="1">
      <c r="B3" s="264"/>
      <c r="C3" s="264"/>
    </row>
    <row r="4" spans="2:3" ht="13.15" customHeight="1">
      <c r="B4" s="265"/>
      <c r="C4" s="49"/>
    </row>
    <row r="5" spans="2:3" ht="13.15" customHeight="1">
      <c r="B5" s="265"/>
    </row>
    <row r="6" spans="2:3" ht="13.15" customHeight="1"/>
    <row r="7" spans="2:3" ht="13.15" customHeight="1"/>
    <row r="8" spans="2:3" ht="13.15" customHeight="1"/>
    <row r="9" spans="2:3" ht="13.15" customHeight="1"/>
    <row r="10" spans="2:3" ht="13.15" customHeight="1"/>
    <row r="11" spans="2:3" ht="13.15" customHeight="1"/>
  </sheetData>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D4"/>
  <sheetViews>
    <sheetView workbookViewId="0"/>
  </sheetViews>
  <sheetFormatPr defaultColWidth="9" defaultRowHeight="17.5"/>
  <cols>
    <col min="1" max="1" width="2.90625" style="7" customWidth="1"/>
    <col min="2" max="2" width="31.6328125" style="16" customWidth="1"/>
    <col min="3" max="3" width="22.36328125" style="9" customWidth="1"/>
    <col min="4" max="4" width="6.6328125" style="7" customWidth="1"/>
    <col min="5" max="16384" width="9" style="7"/>
  </cols>
  <sheetData>
    <row r="1" spans="1:4" s="9" customFormat="1" ht="23.5" customHeight="1">
      <c r="A1" s="7"/>
      <c r="B1" s="8" t="s">
        <v>33</v>
      </c>
      <c r="C1" s="19"/>
      <c r="D1" s="7"/>
    </row>
    <row r="2" spans="1:4" ht="17.5" customHeight="1" thickBot="1"/>
    <row r="3" spans="1:4" ht="18" thickBot="1">
      <c r="B3" s="20" t="s">
        <v>34</v>
      </c>
      <c r="C3" s="21" t="s">
        <v>35</v>
      </c>
      <c r="D3" s="22" t="s">
        <v>36</v>
      </c>
    </row>
    <row r="4" spans="1:4" ht="35">
      <c r="B4" s="23" t="s">
        <v>37</v>
      </c>
      <c r="C4" s="24" t="s">
        <v>38</v>
      </c>
      <c r="D4" s="24" t="s">
        <v>39</v>
      </c>
    </row>
  </sheetData>
  <phoneticPr fontId="3"/>
  <pageMargins left="0.75" right="0.75" top="1" bottom="1" header="0.51200000000000001" footer="0.5120000000000000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1:I131"/>
  <sheetViews>
    <sheetView zoomScaleNormal="100" workbookViewId="0"/>
  </sheetViews>
  <sheetFormatPr defaultColWidth="9" defaultRowHeight="17.5"/>
  <cols>
    <col min="1" max="1" width="2.90625" style="25" customWidth="1"/>
    <col min="2" max="2" width="11.36328125" style="25" customWidth="1"/>
    <col min="3" max="3" width="30.36328125" style="25" customWidth="1"/>
    <col min="4" max="4" width="8.08984375" style="25" customWidth="1"/>
    <col min="5" max="5" width="30.36328125" style="25" customWidth="1"/>
    <col min="6" max="6" width="22.26953125" style="25" customWidth="1"/>
    <col min="7" max="7" width="12" style="25" customWidth="1"/>
    <col min="8" max="8" width="30" style="25" customWidth="1"/>
    <col min="9" max="16384" width="9" style="25"/>
  </cols>
  <sheetData>
    <row r="1" spans="2:9" ht="23.5" customHeight="1">
      <c r="B1" s="155" t="s">
        <v>40</v>
      </c>
      <c r="C1" s="26"/>
    </row>
    <row r="2" spans="2:9" ht="23.5" customHeight="1">
      <c r="B2" s="301"/>
    </row>
    <row r="3" spans="2:9" ht="23.5" customHeight="1">
      <c r="B3" s="301" t="s">
        <v>41</v>
      </c>
    </row>
    <row r="4" spans="2:9" ht="18" thickBot="1">
      <c r="B4" s="432" t="s">
        <v>42</v>
      </c>
      <c r="C4" s="433"/>
      <c r="D4" s="432" t="s">
        <v>43</v>
      </c>
      <c r="E4" s="433"/>
      <c r="F4" s="422" t="s">
        <v>44</v>
      </c>
      <c r="G4" s="423"/>
      <c r="H4" s="423"/>
      <c r="I4" s="424"/>
    </row>
    <row r="5" spans="2:9" ht="18" thickTop="1">
      <c r="B5" s="436" t="s">
        <v>45</v>
      </c>
      <c r="C5" s="415"/>
      <c r="D5" s="414" t="s">
        <v>46</v>
      </c>
      <c r="E5" s="415"/>
      <c r="F5" s="425" t="s">
        <v>47</v>
      </c>
      <c r="G5" s="426"/>
      <c r="H5" s="426"/>
      <c r="I5" s="427"/>
    </row>
    <row r="6" spans="2:9">
      <c r="B6" s="436" t="s">
        <v>45</v>
      </c>
      <c r="C6" s="415"/>
      <c r="D6" s="414" t="s">
        <v>48</v>
      </c>
      <c r="E6" s="415"/>
      <c r="F6" s="418" t="s">
        <v>47</v>
      </c>
      <c r="G6" s="419"/>
      <c r="H6" s="419"/>
      <c r="I6" s="421"/>
    </row>
    <row r="7" spans="2:9">
      <c r="B7" s="436" t="s">
        <v>45</v>
      </c>
      <c r="C7" s="415"/>
      <c r="D7" s="414" t="s">
        <v>49</v>
      </c>
      <c r="E7" s="415"/>
      <c r="F7" s="418" t="s">
        <v>47</v>
      </c>
      <c r="G7" s="419"/>
      <c r="H7" s="419"/>
      <c r="I7" s="421"/>
    </row>
    <row r="8" spans="2:9">
      <c r="B8" s="436" t="s">
        <v>45</v>
      </c>
      <c r="C8" s="415"/>
      <c r="D8" s="414" t="s">
        <v>50</v>
      </c>
      <c r="E8" s="415"/>
      <c r="F8" s="418" t="s">
        <v>51</v>
      </c>
      <c r="G8" s="419"/>
      <c r="H8" s="419"/>
      <c r="I8" s="421"/>
    </row>
    <row r="10" spans="2:9">
      <c r="B10" s="25" t="s">
        <v>52</v>
      </c>
    </row>
    <row r="11" spans="2:9" ht="18" thickBot="1">
      <c r="B11" s="432" t="s">
        <v>53</v>
      </c>
      <c r="C11" s="433"/>
      <c r="D11" s="432" t="s">
        <v>54</v>
      </c>
      <c r="E11" s="433"/>
      <c r="F11" s="422" t="s">
        <v>55</v>
      </c>
      <c r="G11" s="423"/>
      <c r="H11" s="423"/>
      <c r="I11" s="424"/>
    </row>
    <row r="12" spans="2:9" ht="18" thickTop="1">
      <c r="B12" s="434" t="s">
        <v>56</v>
      </c>
      <c r="C12" s="435"/>
      <c r="D12" s="414" t="s">
        <v>57</v>
      </c>
      <c r="E12" s="415"/>
      <c r="F12" s="425" t="s">
        <v>58</v>
      </c>
      <c r="G12" s="426"/>
      <c r="H12" s="426"/>
      <c r="I12" s="427"/>
    </row>
    <row r="13" spans="2:9">
      <c r="B13" s="441" t="s">
        <v>59</v>
      </c>
      <c r="C13" s="442"/>
      <c r="D13" s="418" t="s">
        <v>60</v>
      </c>
      <c r="E13" s="420"/>
      <c r="F13" s="418" t="s">
        <v>61</v>
      </c>
      <c r="G13" s="419"/>
      <c r="H13" s="419"/>
      <c r="I13" s="421"/>
    </row>
    <row r="15" spans="2:9" ht="18" thickBot="1">
      <c r="B15" s="432" t="s">
        <v>62</v>
      </c>
      <c r="C15" s="433"/>
      <c r="D15" s="432" t="s">
        <v>63</v>
      </c>
      <c r="E15" s="433"/>
      <c r="F15" s="422" t="s">
        <v>55</v>
      </c>
      <c r="G15" s="423"/>
      <c r="H15" s="443"/>
    </row>
    <row r="16" spans="2:9" ht="18" thickTop="1">
      <c r="B16" s="428" t="s">
        <v>64</v>
      </c>
      <c r="C16" s="429"/>
      <c r="D16" s="430" t="s">
        <v>65</v>
      </c>
      <c r="E16" s="431"/>
      <c r="F16" s="418"/>
      <c r="G16" s="419"/>
      <c r="H16" s="420"/>
    </row>
    <row r="17" spans="2:8">
      <c r="B17" s="414" t="s">
        <v>66</v>
      </c>
      <c r="C17" s="415"/>
      <c r="D17" s="416" t="s">
        <v>67</v>
      </c>
      <c r="E17" s="417"/>
      <c r="F17" s="418"/>
      <c r="G17" s="419"/>
      <c r="H17" s="420"/>
    </row>
    <row r="18" spans="2:8">
      <c r="B18" s="414" t="s">
        <v>68</v>
      </c>
      <c r="C18" s="415"/>
      <c r="D18" s="416" t="s">
        <v>69</v>
      </c>
      <c r="E18" s="417"/>
      <c r="F18" s="418"/>
      <c r="G18" s="419"/>
      <c r="H18" s="420"/>
    </row>
    <row r="19" spans="2:8">
      <c r="B19" s="414" t="s">
        <v>68</v>
      </c>
      <c r="C19" s="415"/>
      <c r="D19" s="416" t="s">
        <v>70</v>
      </c>
      <c r="E19" s="417"/>
      <c r="F19" s="418" t="s">
        <v>71</v>
      </c>
      <c r="G19" s="419"/>
      <c r="H19" s="420"/>
    </row>
    <row r="20" spans="2:8">
      <c r="B20" s="414" t="s">
        <v>68</v>
      </c>
      <c r="C20" s="415"/>
      <c r="D20" s="416" t="s">
        <v>72</v>
      </c>
      <c r="E20" s="417"/>
      <c r="F20" s="418"/>
      <c r="G20" s="419"/>
      <c r="H20" s="420"/>
    </row>
    <row r="21" spans="2:8">
      <c r="B21" s="414" t="s">
        <v>68</v>
      </c>
      <c r="C21" s="415"/>
      <c r="D21" s="416" t="s">
        <v>73</v>
      </c>
      <c r="E21" s="417"/>
      <c r="F21" s="418"/>
      <c r="G21" s="419"/>
      <c r="H21" s="420"/>
    </row>
    <row r="22" spans="2:8">
      <c r="D22" s="300"/>
      <c r="E22" s="300"/>
      <c r="F22" s="129"/>
      <c r="G22" s="62"/>
      <c r="H22" s="62"/>
    </row>
    <row r="23" spans="2:8" ht="18" thickBot="1">
      <c r="B23" s="432" t="s">
        <v>74</v>
      </c>
      <c r="C23" s="433"/>
      <c r="D23" s="432" t="s">
        <v>75</v>
      </c>
      <c r="E23" s="433"/>
      <c r="F23" s="422" t="s">
        <v>55</v>
      </c>
      <c r="G23" s="423"/>
      <c r="H23" s="443"/>
    </row>
    <row r="24" spans="2:8" ht="18" thickTop="1">
      <c r="B24" s="446" t="s">
        <v>76</v>
      </c>
      <c r="C24" s="447"/>
      <c r="D24" s="446" t="s">
        <v>77</v>
      </c>
      <c r="E24" s="447"/>
      <c r="F24" s="418" t="s">
        <v>78</v>
      </c>
      <c r="G24" s="419"/>
      <c r="H24" s="420"/>
    </row>
    <row r="25" spans="2:8" ht="17.5" customHeight="1">
      <c r="B25" s="439" t="s">
        <v>79</v>
      </c>
      <c r="C25" s="439"/>
      <c r="D25" s="439" t="s">
        <v>80</v>
      </c>
      <c r="E25" s="439"/>
      <c r="F25" s="418"/>
      <c r="G25" s="437"/>
      <c r="H25" s="438"/>
    </row>
    <row r="26" spans="2:8">
      <c r="B26" s="439" t="s">
        <v>81</v>
      </c>
      <c r="C26" s="439"/>
      <c r="D26" s="439" t="s">
        <v>82</v>
      </c>
      <c r="E26" s="439"/>
      <c r="F26" s="418" t="s">
        <v>83</v>
      </c>
      <c r="G26" s="419"/>
      <c r="H26" s="420"/>
    </row>
    <row r="27" spans="2:8">
      <c r="B27" s="27"/>
    </row>
    <row r="28" spans="2:8" ht="18" thickBot="1">
      <c r="B28" s="432" t="s">
        <v>84</v>
      </c>
      <c r="C28" s="433"/>
      <c r="D28" s="432" t="s">
        <v>75</v>
      </c>
      <c r="E28" s="433"/>
      <c r="F28" s="422" t="s">
        <v>55</v>
      </c>
      <c r="G28" s="423"/>
      <c r="H28" s="443"/>
    </row>
    <row r="29" spans="2:8" ht="18" thickTop="1">
      <c r="B29" s="439" t="s">
        <v>85</v>
      </c>
      <c r="C29" s="439"/>
      <c r="D29" s="446" t="s">
        <v>86</v>
      </c>
      <c r="E29" s="447"/>
      <c r="F29" s="418"/>
      <c r="G29" s="419"/>
      <c r="H29" s="420"/>
    </row>
    <row r="30" spans="2:8">
      <c r="B30" s="439" t="s">
        <v>87</v>
      </c>
      <c r="C30" s="439"/>
      <c r="D30" s="439" t="s">
        <v>88</v>
      </c>
      <c r="E30" s="439"/>
      <c r="F30" s="418"/>
      <c r="G30" s="419"/>
      <c r="H30" s="420"/>
    </row>
    <row r="31" spans="2:8">
      <c r="B31" s="439" t="s">
        <v>89</v>
      </c>
      <c r="C31" s="439"/>
      <c r="D31" s="439" t="s">
        <v>90</v>
      </c>
      <c r="E31" s="439"/>
      <c r="F31" s="418"/>
      <c r="G31" s="419"/>
      <c r="H31" s="420"/>
    </row>
    <row r="32" spans="2:8">
      <c r="B32" s="439" t="s">
        <v>91</v>
      </c>
      <c r="C32" s="439"/>
      <c r="D32" s="439" t="s">
        <v>92</v>
      </c>
      <c r="E32" s="439"/>
      <c r="F32" s="418"/>
      <c r="G32" s="419"/>
      <c r="H32" s="420"/>
    </row>
    <row r="33" spans="2:8" ht="17.5" customHeight="1">
      <c r="B33" s="439" t="s">
        <v>93</v>
      </c>
      <c r="C33" s="439"/>
      <c r="D33" s="439" t="s">
        <v>94</v>
      </c>
      <c r="E33" s="439"/>
      <c r="F33" s="418" t="s">
        <v>83</v>
      </c>
      <c r="G33" s="419"/>
      <c r="H33" s="420"/>
    </row>
    <row r="34" spans="2:8" ht="17.5" customHeight="1">
      <c r="B34" s="439" t="s">
        <v>95</v>
      </c>
      <c r="C34" s="439"/>
      <c r="D34" s="439" t="s">
        <v>96</v>
      </c>
      <c r="E34" s="439"/>
      <c r="F34" s="418" t="s">
        <v>83</v>
      </c>
      <c r="G34" s="419"/>
      <c r="H34" s="420"/>
    </row>
    <row r="35" spans="2:8" ht="17.5" customHeight="1">
      <c r="B35" s="439" t="s">
        <v>97</v>
      </c>
      <c r="C35" s="439"/>
      <c r="D35" s="439" t="s">
        <v>98</v>
      </c>
      <c r="E35" s="439"/>
      <c r="F35" s="418" t="s">
        <v>83</v>
      </c>
      <c r="G35" s="419"/>
      <c r="H35" s="420"/>
    </row>
    <row r="36" spans="2:8">
      <c r="B36" s="439" t="s">
        <v>99</v>
      </c>
      <c r="C36" s="439"/>
      <c r="D36" s="439" t="s">
        <v>98</v>
      </c>
      <c r="E36" s="439"/>
      <c r="F36" s="418"/>
      <c r="G36" s="419"/>
      <c r="H36" s="420"/>
    </row>
    <row r="37" spans="2:8">
      <c r="B37" s="27"/>
    </row>
    <row r="38" spans="2:8" ht="18" thickBot="1">
      <c r="B38" s="432" t="s">
        <v>100</v>
      </c>
      <c r="C38" s="433"/>
      <c r="D38" s="432" t="s">
        <v>101</v>
      </c>
      <c r="E38" s="433"/>
      <c r="F38" s="422" t="s">
        <v>55</v>
      </c>
      <c r="G38" s="423"/>
      <c r="H38" s="443"/>
    </row>
    <row r="39" spans="2:8" ht="41.5" customHeight="1" thickTop="1">
      <c r="B39" s="414" t="s">
        <v>102</v>
      </c>
      <c r="C39" s="415"/>
      <c r="D39" s="439" t="s">
        <v>103</v>
      </c>
      <c r="E39" s="439"/>
      <c r="F39" s="425" t="s">
        <v>104</v>
      </c>
      <c r="G39" s="444"/>
      <c r="H39" s="445"/>
    </row>
    <row r="40" spans="2:8">
      <c r="B40" s="414" t="s">
        <v>105</v>
      </c>
      <c r="C40" s="415"/>
      <c r="D40" s="439" t="s">
        <v>106</v>
      </c>
      <c r="E40" s="439"/>
      <c r="F40" s="418" t="s">
        <v>107</v>
      </c>
      <c r="G40" s="419"/>
      <c r="H40" s="420"/>
    </row>
    <row r="41" spans="2:8">
      <c r="B41" s="414" t="s">
        <v>108</v>
      </c>
      <c r="C41" s="415"/>
      <c r="D41" s="439" t="s">
        <v>109</v>
      </c>
      <c r="E41" s="439"/>
      <c r="F41" s="418" t="s">
        <v>107</v>
      </c>
      <c r="G41" s="419"/>
      <c r="H41" s="420"/>
    </row>
    <row r="42" spans="2:8">
      <c r="B42" s="414" t="s">
        <v>110</v>
      </c>
      <c r="C42" s="415"/>
      <c r="D42" s="439" t="s">
        <v>111</v>
      </c>
      <c r="E42" s="439"/>
      <c r="F42" s="418" t="s">
        <v>107</v>
      </c>
      <c r="G42" s="419"/>
      <c r="H42" s="420"/>
    </row>
    <row r="43" spans="2:8">
      <c r="B43" s="414" t="s">
        <v>112</v>
      </c>
      <c r="C43" s="415"/>
      <c r="D43" s="439" t="s">
        <v>113</v>
      </c>
      <c r="E43" s="439"/>
      <c r="F43" s="418" t="s">
        <v>107</v>
      </c>
      <c r="G43" s="419"/>
      <c r="H43" s="420"/>
    </row>
    <row r="44" spans="2:8">
      <c r="B44" s="414" t="s">
        <v>114</v>
      </c>
      <c r="C44" s="415"/>
      <c r="D44" s="439" t="s">
        <v>115</v>
      </c>
      <c r="E44" s="439"/>
      <c r="F44" s="418" t="s">
        <v>107</v>
      </c>
      <c r="G44" s="419"/>
      <c r="H44" s="420"/>
    </row>
    <row r="45" spans="2:8">
      <c r="B45" s="414" t="s">
        <v>116</v>
      </c>
      <c r="C45" s="415"/>
      <c r="D45" s="439" t="s">
        <v>117</v>
      </c>
      <c r="E45" s="439"/>
      <c r="F45" s="418" t="s">
        <v>107</v>
      </c>
      <c r="G45" s="419"/>
      <c r="H45" s="420"/>
    </row>
    <row r="46" spans="2:8">
      <c r="B46" s="414" t="s">
        <v>118</v>
      </c>
      <c r="C46" s="415"/>
      <c r="D46" s="439" t="s">
        <v>119</v>
      </c>
      <c r="E46" s="439"/>
      <c r="F46" s="418" t="s">
        <v>107</v>
      </c>
      <c r="G46" s="419"/>
      <c r="H46" s="420"/>
    </row>
    <row r="47" spans="2:8">
      <c r="B47" s="414" t="s">
        <v>120</v>
      </c>
      <c r="C47" s="415"/>
      <c r="D47" s="439" t="s">
        <v>121</v>
      </c>
      <c r="E47" s="439"/>
      <c r="F47" s="418" t="s">
        <v>107</v>
      </c>
      <c r="G47" s="419"/>
      <c r="H47" s="420"/>
    </row>
    <row r="48" spans="2:8">
      <c r="B48" s="414" t="s">
        <v>122</v>
      </c>
      <c r="C48" s="415"/>
      <c r="D48" s="439" t="s">
        <v>123</v>
      </c>
      <c r="E48" s="439"/>
      <c r="F48" s="418" t="s">
        <v>107</v>
      </c>
      <c r="G48" s="419"/>
      <c r="H48" s="420"/>
    </row>
    <row r="49" spans="2:8">
      <c r="B49" s="414" t="s">
        <v>124</v>
      </c>
      <c r="C49" s="415"/>
      <c r="D49" s="439" t="s">
        <v>125</v>
      </c>
      <c r="E49" s="439"/>
      <c r="F49" s="418" t="s">
        <v>107</v>
      </c>
      <c r="G49" s="419"/>
      <c r="H49" s="420"/>
    </row>
    <row r="50" spans="2:8">
      <c r="B50" s="414" t="s">
        <v>126</v>
      </c>
      <c r="C50" s="415"/>
      <c r="D50" s="439" t="s">
        <v>127</v>
      </c>
      <c r="E50" s="439"/>
      <c r="F50" s="418" t="s">
        <v>107</v>
      </c>
      <c r="G50" s="419"/>
      <c r="H50" s="420"/>
    </row>
    <row r="51" spans="2:8">
      <c r="B51" s="414" t="s">
        <v>128</v>
      </c>
      <c r="C51" s="415"/>
      <c r="D51" s="439" t="s">
        <v>129</v>
      </c>
      <c r="E51" s="439"/>
      <c r="F51" s="418" t="s">
        <v>107</v>
      </c>
      <c r="G51" s="419"/>
      <c r="H51" s="420"/>
    </row>
    <row r="52" spans="2:8">
      <c r="B52" s="414" t="s">
        <v>130</v>
      </c>
      <c r="C52" s="415"/>
      <c r="D52" s="439" t="s">
        <v>131</v>
      </c>
      <c r="E52" s="439"/>
      <c r="F52" s="418" t="s">
        <v>107</v>
      </c>
      <c r="G52" s="419"/>
      <c r="H52" s="420"/>
    </row>
    <row r="53" spans="2:8">
      <c r="B53" s="414" t="s">
        <v>132</v>
      </c>
      <c r="C53" s="415"/>
      <c r="D53" s="439" t="s">
        <v>133</v>
      </c>
      <c r="E53" s="439"/>
      <c r="F53" s="418" t="s">
        <v>107</v>
      </c>
      <c r="G53" s="419"/>
      <c r="H53" s="420"/>
    </row>
    <row r="54" spans="2:8">
      <c r="B54" s="414" t="s">
        <v>134</v>
      </c>
      <c r="C54" s="415"/>
      <c r="D54" s="439" t="s">
        <v>135</v>
      </c>
      <c r="E54" s="439"/>
      <c r="F54" s="418" t="s">
        <v>107</v>
      </c>
      <c r="G54" s="419"/>
      <c r="H54" s="420"/>
    </row>
    <row r="55" spans="2:8">
      <c r="B55" s="414" t="s">
        <v>136</v>
      </c>
      <c r="C55" s="415"/>
      <c r="D55" s="439" t="s">
        <v>137</v>
      </c>
      <c r="E55" s="439"/>
      <c r="F55" s="418" t="s">
        <v>107</v>
      </c>
      <c r="G55" s="419"/>
      <c r="H55" s="420"/>
    </row>
    <row r="56" spans="2:8">
      <c r="B56" s="414" t="s">
        <v>138</v>
      </c>
      <c r="C56" s="415"/>
      <c r="D56" s="439" t="s">
        <v>139</v>
      </c>
      <c r="E56" s="439"/>
      <c r="F56" s="418" t="s">
        <v>107</v>
      </c>
      <c r="G56" s="419"/>
      <c r="H56" s="420"/>
    </row>
    <row r="57" spans="2:8">
      <c r="B57" s="414" t="s">
        <v>140</v>
      </c>
      <c r="C57" s="415"/>
      <c r="D57" s="439" t="s">
        <v>141</v>
      </c>
      <c r="E57" s="439"/>
      <c r="F57" s="418" t="s">
        <v>107</v>
      </c>
      <c r="G57" s="419"/>
      <c r="H57" s="420"/>
    </row>
    <row r="58" spans="2:8">
      <c r="B58" s="414" t="s">
        <v>142</v>
      </c>
      <c r="C58" s="415"/>
      <c r="D58" s="439" t="s">
        <v>143</v>
      </c>
      <c r="E58" s="439"/>
      <c r="F58" s="418" t="s">
        <v>107</v>
      </c>
      <c r="G58" s="419"/>
      <c r="H58" s="420"/>
    </row>
    <row r="59" spans="2:8" ht="38.5" customHeight="1">
      <c r="B59" s="414" t="s">
        <v>144</v>
      </c>
      <c r="C59" s="415"/>
      <c r="D59" s="436" t="s">
        <v>145</v>
      </c>
      <c r="E59" s="440"/>
      <c r="F59" s="418" t="s">
        <v>107</v>
      </c>
      <c r="G59" s="419"/>
      <c r="H59" s="420"/>
    </row>
    <row r="60" spans="2:8" ht="34.15" customHeight="1">
      <c r="B60" s="414" t="s">
        <v>146</v>
      </c>
      <c r="C60" s="415"/>
      <c r="D60" s="436" t="s">
        <v>147</v>
      </c>
      <c r="E60" s="440"/>
      <c r="F60" s="418" t="s">
        <v>107</v>
      </c>
      <c r="G60" s="419"/>
      <c r="H60" s="420"/>
    </row>
    <row r="61" spans="2:8" ht="34.15" customHeight="1">
      <c r="B61" s="414" t="s">
        <v>148</v>
      </c>
      <c r="C61" s="415"/>
      <c r="D61" s="436" t="s">
        <v>149</v>
      </c>
      <c r="E61" s="440"/>
      <c r="F61" s="418" t="s">
        <v>107</v>
      </c>
      <c r="G61" s="419"/>
      <c r="H61" s="420"/>
    </row>
    <row r="62" spans="2:8" ht="34.15" customHeight="1">
      <c r="B62" s="414" t="s">
        <v>150</v>
      </c>
      <c r="C62" s="415"/>
      <c r="D62" s="436" t="s">
        <v>151</v>
      </c>
      <c r="E62" s="440"/>
      <c r="F62" s="418" t="s">
        <v>107</v>
      </c>
      <c r="G62" s="419"/>
      <c r="H62" s="420"/>
    </row>
    <row r="64" spans="2:8">
      <c r="B64" s="25" t="s">
        <v>152</v>
      </c>
    </row>
    <row r="109" spans="6:6">
      <c r="F109" s="28"/>
    </row>
    <row r="131" spans="6:6">
      <c r="F131" s="28"/>
    </row>
  </sheetData>
  <mergeCells count="159">
    <mergeCell ref="D23:E23"/>
    <mergeCell ref="D29:E29"/>
    <mergeCell ref="D24:E24"/>
    <mergeCell ref="B29:C29"/>
    <mergeCell ref="B25:C25"/>
    <mergeCell ref="D25:E25"/>
    <mergeCell ref="D26:E26"/>
    <mergeCell ref="B26:C26"/>
    <mergeCell ref="B23:C23"/>
    <mergeCell ref="B28:C28"/>
    <mergeCell ref="B24:C24"/>
    <mergeCell ref="D28:E28"/>
    <mergeCell ref="D11:E11"/>
    <mergeCell ref="F42:H42"/>
    <mergeCell ref="B13:C13"/>
    <mergeCell ref="B19:C19"/>
    <mergeCell ref="D19:E19"/>
    <mergeCell ref="B15:C15"/>
    <mergeCell ref="B38:C38"/>
    <mergeCell ref="D38:E38"/>
    <mergeCell ref="F38:H38"/>
    <mergeCell ref="F29:H29"/>
    <mergeCell ref="F23:H23"/>
    <mergeCell ref="F28:H28"/>
    <mergeCell ref="F24:H24"/>
    <mergeCell ref="D39:E39"/>
    <mergeCell ref="F39:H39"/>
    <mergeCell ref="D41:E41"/>
    <mergeCell ref="B40:C40"/>
    <mergeCell ref="D40:E40"/>
    <mergeCell ref="B42:C42"/>
    <mergeCell ref="F15:H15"/>
    <mergeCell ref="F16:H16"/>
    <mergeCell ref="F36:H36"/>
    <mergeCell ref="F30:H30"/>
    <mergeCell ref="D31:E31"/>
    <mergeCell ref="B62:C62"/>
    <mergeCell ref="D62:E62"/>
    <mergeCell ref="F62:H62"/>
    <mergeCell ref="B60:C60"/>
    <mergeCell ref="D60:E60"/>
    <mergeCell ref="F43:H43"/>
    <mergeCell ref="F49:H49"/>
    <mergeCell ref="F54:H54"/>
    <mergeCell ref="B55:C55"/>
    <mergeCell ref="B56:C56"/>
    <mergeCell ref="D51:E51"/>
    <mergeCell ref="B47:C47"/>
    <mergeCell ref="D47:E47"/>
    <mergeCell ref="F45:H45"/>
    <mergeCell ref="B49:C49"/>
    <mergeCell ref="D56:E56"/>
    <mergeCell ref="D55:E55"/>
    <mergeCell ref="B48:C48"/>
    <mergeCell ref="B50:C50"/>
    <mergeCell ref="D50:E50"/>
    <mergeCell ref="B43:C43"/>
    <mergeCell ref="F50:H50"/>
    <mergeCell ref="D44:E44"/>
    <mergeCell ref="F48:H48"/>
    <mergeCell ref="B61:C61"/>
    <mergeCell ref="D61:E61"/>
    <mergeCell ref="F61:H61"/>
    <mergeCell ref="B59:C59"/>
    <mergeCell ref="D59:E59"/>
    <mergeCell ref="D43:E43"/>
    <mergeCell ref="D45:E45"/>
    <mergeCell ref="D58:E58"/>
    <mergeCell ref="D49:E49"/>
    <mergeCell ref="B53:C53"/>
    <mergeCell ref="D48:E48"/>
    <mergeCell ref="D53:E53"/>
    <mergeCell ref="B54:C54"/>
    <mergeCell ref="D54:E54"/>
    <mergeCell ref="F59:H59"/>
    <mergeCell ref="F58:H58"/>
    <mergeCell ref="B57:C57"/>
    <mergeCell ref="F46:H46"/>
    <mergeCell ref="F51:H51"/>
    <mergeCell ref="F60:H60"/>
    <mergeCell ref="D42:E42"/>
    <mergeCell ref="D57:E57"/>
    <mergeCell ref="F57:H57"/>
    <mergeCell ref="F55:H55"/>
    <mergeCell ref="F53:H53"/>
    <mergeCell ref="B58:C58"/>
    <mergeCell ref="F56:H56"/>
    <mergeCell ref="B51:C51"/>
    <mergeCell ref="B46:C46"/>
    <mergeCell ref="D46:E46"/>
    <mergeCell ref="B52:C52"/>
    <mergeCell ref="D52:E52"/>
    <mergeCell ref="F52:H52"/>
    <mergeCell ref="F47:H47"/>
    <mergeCell ref="F44:H44"/>
    <mergeCell ref="B44:C44"/>
    <mergeCell ref="B45:C45"/>
    <mergeCell ref="F41:H41"/>
    <mergeCell ref="F25:H25"/>
    <mergeCell ref="F26:H26"/>
    <mergeCell ref="F31:H31"/>
    <mergeCell ref="F32:H32"/>
    <mergeCell ref="F33:H33"/>
    <mergeCell ref="F34:H34"/>
    <mergeCell ref="F35:H35"/>
    <mergeCell ref="B32:C32"/>
    <mergeCell ref="D32:E32"/>
    <mergeCell ref="B30:C30"/>
    <mergeCell ref="D30:E30"/>
    <mergeCell ref="D35:E35"/>
    <mergeCell ref="B33:C33"/>
    <mergeCell ref="D33:E33"/>
    <mergeCell ref="B34:C34"/>
    <mergeCell ref="D34:E34"/>
    <mergeCell ref="B35:C35"/>
    <mergeCell ref="B31:C31"/>
    <mergeCell ref="F40:H40"/>
    <mergeCell ref="B39:C39"/>
    <mergeCell ref="B36:C36"/>
    <mergeCell ref="D36:E36"/>
    <mergeCell ref="B41:C41"/>
    <mergeCell ref="D7:E7"/>
    <mergeCell ref="F4:I4"/>
    <mergeCell ref="F5:I5"/>
    <mergeCell ref="F6:I6"/>
    <mergeCell ref="F7:I7"/>
    <mergeCell ref="B8:C8"/>
    <mergeCell ref="D8:E8"/>
    <mergeCell ref="B6:C6"/>
    <mergeCell ref="D6:E6"/>
    <mergeCell ref="B4:C4"/>
    <mergeCell ref="D4:E4"/>
    <mergeCell ref="B5:C5"/>
    <mergeCell ref="D5:E5"/>
    <mergeCell ref="B7:C7"/>
    <mergeCell ref="B18:C18"/>
    <mergeCell ref="D18:E18"/>
    <mergeCell ref="F18:H18"/>
    <mergeCell ref="B21:C21"/>
    <mergeCell ref="B20:C20"/>
    <mergeCell ref="D20:E20"/>
    <mergeCell ref="F20:H20"/>
    <mergeCell ref="F8:I8"/>
    <mergeCell ref="F11:I11"/>
    <mergeCell ref="F12:I12"/>
    <mergeCell ref="F13:I13"/>
    <mergeCell ref="B17:C17"/>
    <mergeCell ref="D17:E17"/>
    <mergeCell ref="F17:H17"/>
    <mergeCell ref="D21:E21"/>
    <mergeCell ref="B16:C16"/>
    <mergeCell ref="D16:E16"/>
    <mergeCell ref="D12:E12"/>
    <mergeCell ref="B11:C11"/>
    <mergeCell ref="B12:C12"/>
    <mergeCell ref="F19:H19"/>
    <mergeCell ref="F21:H21"/>
    <mergeCell ref="D15:E15"/>
    <mergeCell ref="D13:E13"/>
  </mergeCells>
  <phoneticPr fontId="3"/>
  <pageMargins left="0.74803149606299213" right="0.74803149606299213" top="0.98425196850393704" bottom="0.98425196850393704" header="0.51181102362204722" footer="0.51181102362204722"/>
  <pageSetup paperSize="9" scale="85" orientation="landscape" r:id="rId1"/>
  <headerFooter alignWithMargins="0"/>
  <rowBreaks count="1" manualBreakCount="1">
    <brk id="38" max="9"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138"/>
  <sheetViews>
    <sheetView topLeftCell="A126" zoomScaleNormal="100" workbookViewId="0">
      <selection activeCell="J49" sqref="J49"/>
    </sheetView>
  </sheetViews>
  <sheetFormatPr defaultColWidth="9" defaultRowHeight="17.5"/>
  <cols>
    <col min="1" max="1" width="2.90625" style="25" customWidth="1"/>
    <col min="2" max="16384" width="9" style="25"/>
  </cols>
  <sheetData>
    <row r="1" spans="2:2" ht="23.5" customHeight="1">
      <c r="B1" s="155" t="s">
        <v>153</v>
      </c>
    </row>
    <row r="3" spans="2:2">
      <c r="B3" s="25" t="s">
        <v>154</v>
      </c>
    </row>
    <row r="4" spans="2:2" s="293" customFormat="1">
      <c r="B4" s="302" t="s">
        <v>155</v>
      </c>
    </row>
    <row r="5" spans="2:2">
      <c r="B5" s="25" t="s">
        <v>156</v>
      </c>
    </row>
    <row r="6" spans="2:2">
      <c r="B6" s="25" t="s">
        <v>157</v>
      </c>
    </row>
    <row r="7" spans="2:2">
      <c r="B7" s="25" t="s">
        <v>158</v>
      </c>
    </row>
    <row r="8" spans="2:2">
      <c r="B8" s="25" t="s">
        <v>159</v>
      </c>
    </row>
    <row r="9" spans="2:2">
      <c r="B9" s="25" t="s">
        <v>160</v>
      </c>
    </row>
    <row r="10" spans="2:2">
      <c r="B10" s="25" t="s">
        <v>161</v>
      </c>
    </row>
    <row r="11" spans="2:2">
      <c r="B11" s="25" t="s">
        <v>162</v>
      </c>
    </row>
    <row r="12" spans="2:2">
      <c r="B12" s="25" t="s">
        <v>163</v>
      </c>
    </row>
    <row r="13" spans="2:2">
      <c r="B13" s="25" t="s">
        <v>164</v>
      </c>
    </row>
    <row r="14" spans="2:2">
      <c r="B14" s="25" t="s">
        <v>165</v>
      </c>
    </row>
    <row r="15" spans="2:2">
      <c r="B15" s="25" t="s">
        <v>166</v>
      </c>
    </row>
    <row r="16" spans="2:2">
      <c r="B16" s="25" t="s">
        <v>167</v>
      </c>
    </row>
    <row r="17" spans="2:2">
      <c r="B17" s="25" t="s">
        <v>168</v>
      </c>
    </row>
    <row r="18" spans="2:2">
      <c r="B18" s="25" t="s">
        <v>169</v>
      </c>
    </row>
    <row r="20" spans="2:2">
      <c r="B20" s="25" t="s">
        <v>170</v>
      </c>
    </row>
    <row r="21" spans="2:2">
      <c r="B21" s="25" t="s">
        <v>171</v>
      </c>
    </row>
    <row r="22" spans="2:2">
      <c r="B22" s="25" t="s">
        <v>172</v>
      </c>
    </row>
    <row r="23" spans="2:2">
      <c r="B23" s="25" t="s">
        <v>173</v>
      </c>
    </row>
    <row r="24" spans="2:2">
      <c r="B24" s="25" t="s">
        <v>174</v>
      </c>
    </row>
    <row r="25" spans="2:2">
      <c r="B25" s="25" t="s">
        <v>175</v>
      </c>
    </row>
    <row r="26" spans="2:2">
      <c r="B26" s="25" t="s">
        <v>176</v>
      </c>
    </row>
    <row r="27" spans="2:2">
      <c r="B27" s="25" t="s">
        <v>177</v>
      </c>
    </row>
    <row r="28" spans="2:2">
      <c r="B28" s="25" t="s">
        <v>178</v>
      </c>
    </row>
    <row r="29" spans="2:2">
      <c r="B29" s="25" t="s">
        <v>179</v>
      </c>
    </row>
    <row r="30" spans="2:2">
      <c r="B30" s="25" t="s">
        <v>180</v>
      </c>
    </row>
    <row r="31" spans="2:2">
      <c r="B31" s="25" t="s">
        <v>181</v>
      </c>
    </row>
    <row r="32" spans="2:2">
      <c r="B32" s="25" t="s">
        <v>182</v>
      </c>
    </row>
    <row r="33" spans="2:2">
      <c r="B33" s="25" t="s">
        <v>183</v>
      </c>
    </row>
    <row r="34" spans="2:2">
      <c r="B34" s="25" t="s">
        <v>184</v>
      </c>
    </row>
    <row r="35" spans="2:2">
      <c r="B35" s="25" t="s">
        <v>185</v>
      </c>
    </row>
    <row r="36" spans="2:2">
      <c r="B36" s="25" t="s">
        <v>186</v>
      </c>
    </row>
    <row r="37" spans="2:2">
      <c r="B37" s="25" t="s">
        <v>187</v>
      </c>
    </row>
    <row r="38" spans="2:2">
      <c r="B38" s="25" t="s">
        <v>188</v>
      </c>
    </row>
    <row r="39" spans="2:2">
      <c r="B39" s="25" t="s">
        <v>189</v>
      </c>
    </row>
    <row r="40" spans="2:2">
      <c r="B40" s="25" t="s">
        <v>190</v>
      </c>
    </row>
    <row r="41" spans="2:2">
      <c r="B41" s="25" t="s">
        <v>191</v>
      </c>
    </row>
    <row r="42" spans="2:2">
      <c r="B42" s="25" t="s">
        <v>192</v>
      </c>
    </row>
    <row r="44" spans="2:2">
      <c r="B44" s="25" t="s">
        <v>193</v>
      </c>
    </row>
    <row r="45" spans="2:2">
      <c r="B45" s="25" t="s">
        <v>194</v>
      </c>
    </row>
    <row r="46" spans="2:2">
      <c r="B46" s="25" t="s">
        <v>195</v>
      </c>
    </row>
    <row r="50" spans="2:2">
      <c r="B50" s="124"/>
    </row>
    <row r="51" spans="2:2">
      <c r="B51" s="25" t="s">
        <v>196</v>
      </c>
    </row>
    <row r="52" spans="2:2">
      <c r="B52" s="25" t="s">
        <v>197</v>
      </c>
    </row>
    <row r="53" spans="2:2">
      <c r="B53" s="25" t="s">
        <v>198</v>
      </c>
    </row>
    <row r="54" spans="2:2">
      <c r="B54" s="25" t="s">
        <v>199</v>
      </c>
    </row>
    <row r="55" spans="2:2">
      <c r="B55" s="25" t="s">
        <v>200</v>
      </c>
    </row>
    <row r="58" spans="2:2">
      <c r="B58" s="25" t="s">
        <v>201</v>
      </c>
    </row>
    <row r="59" spans="2:2">
      <c r="B59" s="25" t="s">
        <v>202</v>
      </c>
    </row>
    <row r="60" spans="2:2">
      <c r="B60" s="25" t="s">
        <v>203</v>
      </c>
    </row>
    <row r="61" spans="2:2">
      <c r="B61" s="25" t="s">
        <v>204</v>
      </c>
    </row>
    <row r="62" spans="2:2">
      <c r="B62" s="25" t="s">
        <v>205</v>
      </c>
    </row>
    <row r="63" spans="2:2">
      <c r="B63" s="25" t="s">
        <v>206</v>
      </c>
    </row>
    <row r="64" spans="2:2">
      <c r="B64" s="25" t="s">
        <v>207</v>
      </c>
    </row>
    <row r="65" spans="2:2">
      <c r="B65" s="25" t="s">
        <v>208</v>
      </c>
    </row>
    <row r="66" spans="2:2">
      <c r="B66" s="25" t="s">
        <v>209</v>
      </c>
    </row>
    <row r="75" spans="2:2">
      <c r="B75" s="25" t="s">
        <v>210</v>
      </c>
    </row>
    <row r="77" spans="2:2">
      <c r="B77" s="25" t="s">
        <v>211</v>
      </c>
    </row>
    <row r="78" spans="2:2">
      <c r="B78" s="25" t="s">
        <v>212</v>
      </c>
    </row>
    <row r="98" spans="2:2">
      <c r="B98" s="25" t="s">
        <v>213</v>
      </c>
    </row>
    <row r="99" spans="2:2">
      <c r="B99" s="25" t="s">
        <v>214</v>
      </c>
    </row>
    <row r="100" spans="2:2">
      <c r="B100" s="25" t="s">
        <v>215</v>
      </c>
    </row>
    <row r="101" spans="2:2">
      <c r="B101" s="25" t="s">
        <v>216</v>
      </c>
    </row>
    <row r="102" spans="2:2">
      <c r="B102" s="25" t="s">
        <v>217</v>
      </c>
    </row>
    <row r="103" spans="2:2">
      <c r="B103" s="25" t="s">
        <v>218</v>
      </c>
    </row>
    <row r="104" spans="2:2">
      <c r="B104" s="25" t="s">
        <v>219</v>
      </c>
    </row>
    <row r="105" spans="2:2">
      <c r="B105" s="25" t="s">
        <v>220</v>
      </c>
    </row>
    <row r="106" spans="2:2">
      <c r="B106" s="25" t="s">
        <v>221</v>
      </c>
    </row>
    <row r="107" spans="2:2">
      <c r="B107" s="25" t="s">
        <v>222</v>
      </c>
    </row>
    <row r="109" spans="2:2">
      <c r="B109" s="25" t="s">
        <v>223</v>
      </c>
    </row>
    <row r="110" spans="2:2">
      <c r="B110" s="25" t="s">
        <v>224</v>
      </c>
    </row>
    <row r="111" spans="2:2">
      <c r="B111" s="25" t="s">
        <v>225</v>
      </c>
    </row>
    <row r="112" spans="2:2">
      <c r="B112" s="25" t="s">
        <v>226</v>
      </c>
    </row>
    <row r="113" spans="2:2">
      <c r="B113" s="25" t="s">
        <v>227</v>
      </c>
    </row>
    <row r="114" spans="2:2">
      <c r="B114" s="25" t="s">
        <v>228</v>
      </c>
    </row>
    <row r="115" spans="2:2">
      <c r="B115" s="25" t="s">
        <v>229</v>
      </c>
    </row>
    <row r="116" spans="2:2">
      <c r="B116" s="25" t="s">
        <v>226</v>
      </c>
    </row>
    <row r="117" spans="2:2">
      <c r="B117" s="25" t="s">
        <v>230</v>
      </c>
    </row>
    <row r="119" spans="2:2">
      <c r="B119" s="25" t="s">
        <v>231</v>
      </c>
    </row>
    <row r="120" spans="2:2">
      <c r="B120" s="25" t="s">
        <v>232</v>
      </c>
    </row>
    <row r="121" spans="2:2">
      <c r="B121" s="25" t="s">
        <v>225</v>
      </c>
    </row>
    <row r="122" spans="2:2">
      <c r="B122" s="25" t="s">
        <v>226</v>
      </c>
    </row>
    <row r="123" spans="2:2">
      <c r="B123" s="25" t="s">
        <v>233</v>
      </c>
    </row>
    <row r="124" spans="2:2">
      <c r="B124" s="25" t="s">
        <v>234</v>
      </c>
    </row>
    <row r="125" spans="2:2">
      <c r="B125" s="25" t="s">
        <v>235</v>
      </c>
    </row>
    <row r="126" spans="2:2">
      <c r="B126" s="25" t="s">
        <v>236</v>
      </c>
    </row>
    <row r="127" spans="2:2">
      <c r="B127" s="25" t="s">
        <v>237</v>
      </c>
    </row>
    <row r="128" spans="2:2">
      <c r="B128" s="25" t="s">
        <v>238</v>
      </c>
    </row>
    <row r="129" spans="2:2">
      <c r="B129" s="25" t="s">
        <v>239</v>
      </c>
    </row>
    <row r="130" spans="2:2">
      <c r="B130" s="25" t="s">
        <v>240</v>
      </c>
    </row>
    <row r="131" spans="2:2">
      <c r="B131" s="25" t="s">
        <v>241</v>
      </c>
    </row>
    <row r="132" spans="2:2">
      <c r="B132" s="25" t="s">
        <v>229</v>
      </c>
    </row>
    <row r="133" spans="2:2">
      <c r="B133" s="25" t="s">
        <v>226</v>
      </c>
    </row>
    <row r="134" spans="2:2">
      <c r="B134" s="25" t="s">
        <v>242</v>
      </c>
    </row>
    <row r="136" spans="2:2">
      <c r="B136" s="25" t="s">
        <v>243</v>
      </c>
    </row>
    <row r="137" spans="2:2">
      <c r="B137" s="25" t="s">
        <v>244</v>
      </c>
    </row>
    <row r="138" spans="2:2">
      <c r="B138" s="25" t="s">
        <v>245</v>
      </c>
    </row>
  </sheetData>
  <phoneticPr fontId="3"/>
  <pageMargins left="0.7" right="0.7" top="0.75" bottom="0.75" header="0.3" footer="0.3"/>
  <pageSetup paperSize="9" orientation="portrait" r:id="rId1"/>
  <drawing r:id="rId2"/>
  <legacyDrawing r:id="rId3"/>
  <oleObjects>
    <mc:AlternateContent xmlns:mc="http://schemas.openxmlformats.org/markup-compatibility/2006">
      <mc:Choice Requires="x14">
        <oleObject progId="パッケージャー シェル オブジェクト" shapeId="284217" r:id="rId4">
          <objectPr defaultSize="0" r:id="rId5">
            <anchor moveWithCells="1">
              <from>
                <xdr:col>1</xdr:col>
                <xdr:colOff>266700</xdr:colOff>
                <xdr:row>46</xdr:row>
                <xdr:rowOff>50800</xdr:rowOff>
              </from>
              <to>
                <xdr:col>3</xdr:col>
                <xdr:colOff>317500</xdr:colOff>
                <xdr:row>48</xdr:row>
                <xdr:rowOff>165100</xdr:rowOff>
              </to>
            </anchor>
          </objectPr>
        </oleObject>
      </mc:Choice>
      <mc:Fallback>
        <oleObject progId="パッケージャー シェル オブジェクト" shapeId="284217"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5">
    <pageSetUpPr fitToPage="1"/>
  </sheetPr>
  <dimension ref="B1:M54"/>
  <sheetViews>
    <sheetView workbookViewId="0"/>
  </sheetViews>
  <sheetFormatPr defaultColWidth="9" defaultRowHeight="17.5"/>
  <cols>
    <col min="1" max="1" width="2.90625" style="25" customWidth="1"/>
    <col min="2" max="2" width="23.90625" style="25" customWidth="1"/>
    <col min="3" max="3" width="80" style="25" customWidth="1"/>
    <col min="4" max="4" width="20.6328125" style="25" customWidth="1"/>
    <col min="5" max="5" width="30.6328125" style="25" customWidth="1"/>
    <col min="6" max="6" width="54.26953125" style="25" customWidth="1"/>
    <col min="7" max="7" width="52" style="25" customWidth="1"/>
    <col min="8" max="9" width="7.7265625" style="25" customWidth="1"/>
    <col min="10" max="10" width="8.6328125" style="25" customWidth="1"/>
    <col min="11" max="11" width="9.36328125" style="50" customWidth="1"/>
    <col min="12" max="12" width="12" style="50" customWidth="1"/>
    <col min="13" max="13" width="8.6328125" style="50" customWidth="1"/>
    <col min="14" max="14" width="28" style="25" customWidth="1"/>
    <col min="15" max="15" width="3.26953125" style="25" customWidth="1"/>
    <col min="16" max="16384" width="9" style="25"/>
  </cols>
  <sheetData>
    <row r="1" spans="2:6" ht="23.5" customHeight="1">
      <c r="B1" s="18" t="s">
        <v>246</v>
      </c>
      <c r="C1" s="48"/>
      <c r="D1" s="48"/>
      <c r="E1" s="49"/>
      <c r="F1" s="49"/>
    </row>
    <row r="2" spans="2:6">
      <c r="B2" s="146"/>
    </row>
    <row r="3" spans="2:6">
      <c r="B3" s="25" t="s">
        <v>247</v>
      </c>
    </row>
    <row r="4" spans="2:6">
      <c r="B4" s="147" t="s">
        <v>248</v>
      </c>
    </row>
    <row r="6" spans="2:6">
      <c r="B6" s="25" t="s">
        <v>249</v>
      </c>
    </row>
    <row r="7" spans="2:6">
      <c r="B7" s="25" t="s">
        <v>250</v>
      </c>
    </row>
    <row r="8" spans="2:6">
      <c r="B8" s="147" t="s">
        <v>251</v>
      </c>
    </row>
    <row r="9" spans="2:6">
      <c r="B9" s="25" t="s">
        <v>252</v>
      </c>
    </row>
    <row r="10" spans="2:6">
      <c r="B10" s="25" t="s">
        <v>253</v>
      </c>
    </row>
    <row r="12" spans="2:6">
      <c r="B12" s="25" t="s">
        <v>254</v>
      </c>
    </row>
    <row r="13" spans="2:6" ht="18">
      <c r="B13" s="25" t="s">
        <v>255</v>
      </c>
    </row>
    <row r="14" spans="2:6">
      <c r="B14" s="25" t="s">
        <v>256</v>
      </c>
    </row>
    <row r="15" spans="2:6">
      <c r="B15" s="25" t="s">
        <v>257</v>
      </c>
    </row>
    <row r="16" spans="2:6">
      <c r="B16" s="25" t="s">
        <v>258</v>
      </c>
    </row>
    <row r="17" spans="2:2">
      <c r="B17" s="147"/>
    </row>
    <row r="18" spans="2:2">
      <c r="B18" s="25" t="s">
        <v>259</v>
      </c>
    </row>
    <row r="19" spans="2:2">
      <c r="B19" s="25" t="s">
        <v>260</v>
      </c>
    </row>
    <row r="20" spans="2:2">
      <c r="B20" s="25" t="s">
        <v>261</v>
      </c>
    </row>
    <row r="21" spans="2:2">
      <c r="B21" s="25" t="s">
        <v>262</v>
      </c>
    </row>
    <row r="23" spans="2:2">
      <c r="B23" s="25" t="s">
        <v>263</v>
      </c>
    </row>
    <row r="24" spans="2:2">
      <c r="B24" s="25" t="s">
        <v>264</v>
      </c>
    </row>
    <row r="25" spans="2:2">
      <c r="B25" s="25" t="s">
        <v>265</v>
      </c>
    </row>
    <row r="26" spans="2:2">
      <c r="B26" s="25" t="s">
        <v>266</v>
      </c>
    </row>
    <row r="27" spans="2:2">
      <c r="B27" s="25" t="s">
        <v>267</v>
      </c>
    </row>
    <row r="28" spans="2:2">
      <c r="B28" s="25" t="s">
        <v>268</v>
      </c>
    </row>
    <row r="29" spans="2:2">
      <c r="B29" s="25" t="s">
        <v>269</v>
      </c>
    </row>
    <row r="30" spans="2:2">
      <c r="B30" s="25" t="s">
        <v>270</v>
      </c>
    </row>
    <row r="31" spans="2:2">
      <c r="B31" s="25" t="s">
        <v>271</v>
      </c>
    </row>
    <row r="32" spans="2:2">
      <c r="B32" s="25" t="s">
        <v>272</v>
      </c>
    </row>
    <row r="33" spans="2:2">
      <c r="B33" s="25" t="s">
        <v>273</v>
      </c>
    </row>
    <row r="34" spans="2:2">
      <c r="B34" s="25" t="s">
        <v>274</v>
      </c>
    </row>
    <row r="35" spans="2:2">
      <c r="B35" s="25" t="s">
        <v>275</v>
      </c>
    </row>
    <row r="36" spans="2:2">
      <c r="B36" s="25" t="s">
        <v>276</v>
      </c>
    </row>
    <row r="37" spans="2:2">
      <c r="B37" s="25" t="s">
        <v>277</v>
      </c>
    </row>
    <row r="38" spans="2:2">
      <c r="B38" s="25" t="s">
        <v>278</v>
      </c>
    </row>
    <row r="39" spans="2:2">
      <c r="B39" s="25" t="s">
        <v>279</v>
      </c>
    </row>
    <row r="41" spans="2:2">
      <c r="B41" s="25" t="s">
        <v>280</v>
      </c>
    </row>
    <row r="43" spans="2:2">
      <c r="B43" s="25" t="s">
        <v>281</v>
      </c>
    </row>
    <row r="45" spans="2:2">
      <c r="B45" s="25" t="s">
        <v>282</v>
      </c>
    </row>
    <row r="46" spans="2:2">
      <c r="B46" s="25" t="s">
        <v>283</v>
      </c>
    </row>
    <row r="47" spans="2:2">
      <c r="B47" s="25" t="s">
        <v>284</v>
      </c>
    </row>
    <row r="48" spans="2:2">
      <c r="B48" s="25" t="s">
        <v>285</v>
      </c>
    </row>
    <row r="49" spans="2:2">
      <c r="B49" s="25" t="s">
        <v>286</v>
      </c>
    </row>
    <row r="50" spans="2:2">
      <c r="B50" s="25" t="s">
        <v>287</v>
      </c>
    </row>
    <row r="52" spans="2:2">
      <c r="B52" s="51" t="s">
        <v>288</v>
      </c>
    </row>
    <row r="53" spans="2:2">
      <c r="B53" s="25" t="s">
        <v>289</v>
      </c>
    </row>
    <row r="54" spans="2:2">
      <c r="B54" s="146"/>
    </row>
  </sheetData>
  <phoneticPr fontId="3"/>
  <hyperlinks>
    <hyperlink ref="B4" r:id="rId1" xr:uid="{00000000-0004-0000-1800-000000000000}"/>
    <hyperlink ref="B8" r:id="rId2" display="http://people.seas.harvard.edu/~apw/stress/stress-1.0.4.tar.gz" xr:uid="{00000000-0004-0000-1800-000001000000}"/>
  </hyperlinks>
  <pageMargins left="0.75" right="0.75" top="1" bottom="1" header="0.5" footer="0.5"/>
  <pageSetup paperSize="9" scale="98" fitToHeight="0" orientation="landscape" r:id="rId3"/>
  <headerFooter alignWithMargins="0"/>
  <rowBreaks count="1" manualBreakCount="1">
    <brk id="41" max="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92"/>
  <sheetViews>
    <sheetView tabSelected="1" topLeftCell="A63" zoomScaleNormal="100" workbookViewId="0">
      <selection activeCell="P74" sqref="P74"/>
    </sheetView>
  </sheetViews>
  <sheetFormatPr defaultColWidth="9" defaultRowHeight="17.5"/>
  <cols>
    <col min="1" max="1" width="2.90625" style="25" customWidth="1"/>
    <col min="2" max="16384" width="9" style="25"/>
  </cols>
  <sheetData>
    <row r="1" spans="2:12" ht="23.5" customHeight="1">
      <c r="B1" s="155" t="s">
        <v>290</v>
      </c>
    </row>
    <row r="3" spans="2:12">
      <c r="B3" s="25" t="s">
        <v>291</v>
      </c>
    </row>
    <row r="4" spans="2:12">
      <c r="B4" s="25" t="s">
        <v>292</v>
      </c>
    </row>
    <row r="5" spans="2:12">
      <c r="L5" s="294" t="s">
        <v>293</v>
      </c>
    </row>
    <row r="6" spans="2:12" s="293" customFormat="1">
      <c r="B6" s="293" t="s">
        <v>294</v>
      </c>
      <c r="L6" s="295"/>
    </row>
    <row r="7" spans="2:12" s="293" customFormat="1">
      <c r="B7" s="293" t="s">
        <v>295</v>
      </c>
      <c r="L7" s="295" t="s">
        <v>296</v>
      </c>
    </row>
    <row r="8" spans="2:12">
      <c r="B8" s="25" t="s">
        <v>297</v>
      </c>
      <c r="L8" s="294"/>
    </row>
    <row r="9" spans="2:12">
      <c r="B9" s="25" t="s">
        <v>298</v>
      </c>
      <c r="L9" s="294"/>
    </row>
    <row r="10" spans="2:12">
      <c r="L10" s="294"/>
    </row>
    <row r="11" spans="2:12">
      <c r="B11" s="25" t="s">
        <v>299</v>
      </c>
      <c r="L11" s="294"/>
    </row>
    <row r="12" spans="2:12">
      <c r="B12" s="124" t="s">
        <v>300</v>
      </c>
      <c r="L12" s="294"/>
    </row>
    <row r="13" spans="2:12">
      <c r="B13" s="124" t="s">
        <v>301</v>
      </c>
      <c r="L13" s="294"/>
    </row>
    <row r="14" spans="2:12">
      <c r="B14" s="124" t="s">
        <v>302</v>
      </c>
      <c r="L14" s="294"/>
    </row>
    <row r="15" spans="2:12">
      <c r="B15" s="25" t="s">
        <v>303</v>
      </c>
      <c r="L15" s="294"/>
    </row>
    <row r="16" spans="2:12">
      <c r="B16" s="25" t="s">
        <v>304</v>
      </c>
      <c r="L16" s="294"/>
    </row>
    <row r="17" spans="1:16">
      <c r="B17" s="25" t="s">
        <v>305</v>
      </c>
      <c r="L17" s="294"/>
    </row>
    <row r="18" spans="1:16">
      <c r="B18" s="25" t="s">
        <v>306</v>
      </c>
      <c r="L18" s="294"/>
    </row>
    <row r="19" spans="1:16">
      <c r="B19" s="25" t="s">
        <v>307</v>
      </c>
      <c r="L19" s="294"/>
    </row>
    <row r="20" spans="1:16">
      <c r="C20" s="25" t="s">
        <v>308</v>
      </c>
      <c r="G20" s="25" t="s">
        <v>309</v>
      </c>
      <c r="L20" s="294"/>
    </row>
    <row r="21" spans="1:16">
      <c r="C21" s="25" t="s">
        <v>310</v>
      </c>
      <c r="G21" s="25" t="s">
        <v>309</v>
      </c>
      <c r="L21" s="294"/>
    </row>
    <row r="22" spans="1:16">
      <c r="C22" s="25" t="s">
        <v>311</v>
      </c>
      <c r="G22" s="25" t="s">
        <v>309</v>
      </c>
      <c r="L22" s="294"/>
    </row>
    <row r="23" spans="1:16">
      <c r="C23" s="25" t="s">
        <v>312</v>
      </c>
      <c r="G23" s="25" t="s">
        <v>313</v>
      </c>
      <c r="L23" s="294"/>
    </row>
    <row r="24" spans="1:16">
      <c r="C24" s="25" t="s">
        <v>314</v>
      </c>
      <c r="G24" s="25" t="s">
        <v>309</v>
      </c>
      <c r="L24" s="294"/>
    </row>
    <row r="25" spans="1:16">
      <c r="C25" s="25" t="s">
        <v>315</v>
      </c>
      <c r="G25" s="25" t="s">
        <v>309</v>
      </c>
      <c r="L25" s="294"/>
    </row>
    <row r="26" spans="1:16">
      <c r="C26" s="25" t="s">
        <v>316</v>
      </c>
      <c r="G26" s="25" t="s">
        <v>309</v>
      </c>
      <c r="L26" s="294"/>
    </row>
    <row r="27" spans="1:16">
      <c r="L27" s="294"/>
    </row>
    <row r="28" spans="1:16">
      <c r="B28" s="25" t="s">
        <v>317</v>
      </c>
      <c r="L28" s="294"/>
    </row>
    <row r="29" spans="1:16">
      <c r="A29" s="25" t="s">
        <v>1982</v>
      </c>
      <c r="B29" s="25" t="s">
        <v>318</v>
      </c>
      <c r="E29" s="25" t="s">
        <v>319</v>
      </c>
      <c r="L29" s="294" t="s">
        <v>320</v>
      </c>
      <c r="P29" s="25" t="s">
        <v>1984</v>
      </c>
    </row>
    <row r="30" spans="1:16">
      <c r="C30" s="25" t="s">
        <v>321</v>
      </c>
      <c r="L30" s="294"/>
    </row>
    <row r="31" spans="1:16">
      <c r="L31" s="294"/>
    </row>
    <row r="32" spans="1:16" s="377" customFormat="1">
      <c r="A32" s="377" t="s">
        <v>1982</v>
      </c>
      <c r="B32" s="377" t="s">
        <v>322</v>
      </c>
      <c r="F32" s="377" t="s">
        <v>323</v>
      </c>
      <c r="L32" s="378" t="s">
        <v>324</v>
      </c>
      <c r="P32" s="25" t="s">
        <v>1984</v>
      </c>
    </row>
    <row r="33" spans="1:16">
      <c r="C33" s="25" t="s">
        <v>325</v>
      </c>
      <c r="L33" s="294"/>
    </row>
    <row r="34" spans="1:16">
      <c r="C34" s="25" t="s">
        <v>326</v>
      </c>
      <c r="L34" s="294"/>
    </row>
    <row r="35" spans="1:16">
      <c r="C35" s="25" t="s">
        <v>327</v>
      </c>
      <c r="L35" s="294"/>
    </row>
    <row r="36" spans="1:16">
      <c r="L36" s="294"/>
    </row>
    <row r="37" spans="1:16">
      <c r="A37" s="25" t="s">
        <v>1982</v>
      </c>
      <c r="B37" s="25" t="s">
        <v>318</v>
      </c>
      <c r="F37" s="25" t="s">
        <v>328</v>
      </c>
      <c r="L37" s="294" t="s">
        <v>329</v>
      </c>
      <c r="P37" s="25" t="s">
        <v>1984</v>
      </c>
    </row>
    <row r="38" spans="1:16">
      <c r="C38" s="25" t="s">
        <v>330</v>
      </c>
      <c r="L38" s="294"/>
    </row>
    <row r="39" spans="1:16">
      <c r="C39" s="25" t="s">
        <v>331</v>
      </c>
      <c r="L39" s="294"/>
    </row>
    <row r="40" spans="1:16">
      <c r="C40" s="25" t="s">
        <v>332</v>
      </c>
      <c r="L40" s="294"/>
    </row>
    <row r="41" spans="1:16">
      <c r="C41" s="25" t="s">
        <v>333</v>
      </c>
      <c r="L41" s="294"/>
    </row>
    <row r="42" spans="1:16">
      <c r="C42" s="25" t="s">
        <v>334</v>
      </c>
      <c r="L42" s="294"/>
    </row>
    <row r="43" spans="1:16">
      <c r="C43" s="25" t="s">
        <v>335</v>
      </c>
      <c r="L43" s="294"/>
    </row>
    <row r="44" spans="1:16">
      <c r="C44" s="25" t="s">
        <v>336</v>
      </c>
      <c r="G44" s="25" t="s">
        <v>337</v>
      </c>
      <c r="L44" s="294"/>
    </row>
    <row r="45" spans="1:16">
      <c r="C45" s="25" t="s">
        <v>338</v>
      </c>
      <c r="G45" s="25" t="s">
        <v>339</v>
      </c>
      <c r="L45" s="294"/>
    </row>
    <row r="46" spans="1:16">
      <c r="C46" s="25" t="s">
        <v>340</v>
      </c>
      <c r="L46" s="294"/>
    </row>
    <row r="47" spans="1:16">
      <c r="C47" s="25" t="s">
        <v>341</v>
      </c>
      <c r="G47" s="25" t="s">
        <v>342</v>
      </c>
      <c r="L47" s="294"/>
    </row>
    <row r="48" spans="1:16">
      <c r="L48" s="294"/>
    </row>
    <row r="49" spans="1:16">
      <c r="A49" s="25" t="s">
        <v>1983</v>
      </c>
      <c r="B49" s="25" t="s">
        <v>343</v>
      </c>
      <c r="F49" s="25" t="s">
        <v>344</v>
      </c>
      <c r="L49" s="294" t="s">
        <v>345</v>
      </c>
      <c r="P49" s="25" t="s">
        <v>1984</v>
      </c>
    </row>
    <row r="50" spans="1:16">
      <c r="C50" s="25" t="s">
        <v>346</v>
      </c>
      <c r="L50" s="294"/>
    </row>
    <row r="51" spans="1:16">
      <c r="C51" s="25" t="s">
        <v>347</v>
      </c>
      <c r="L51" s="294"/>
    </row>
    <row r="52" spans="1:16">
      <c r="C52" s="25" t="s">
        <v>348</v>
      </c>
      <c r="L52" s="294"/>
    </row>
    <row r="53" spans="1:16">
      <c r="L53" s="294"/>
    </row>
    <row r="54" spans="1:16">
      <c r="B54" s="25" t="s">
        <v>349</v>
      </c>
      <c r="G54" s="25" t="s">
        <v>350</v>
      </c>
      <c r="L54" s="294" t="s">
        <v>351</v>
      </c>
      <c r="P54" s="25" t="s">
        <v>1984</v>
      </c>
    </row>
    <row r="55" spans="1:16">
      <c r="C55" s="25" t="s">
        <v>346</v>
      </c>
      <c r="L55" s="294"/>
    </row>
    <row r="56" spans="1:16">
      <c r="C56" s="25" t="s">
        <v>352</v>
      </c>
      <c r="L56" s="294"/>
    </row>
    <row r="57" spans="1:16">
      <c r="L57" s="294"/>
    </row>
    <row r="58" spans="1:16">
      <c r="B58" s="25" t="s">
        <v>349</v>
      </c>
      <c r="G58" s="25" t="s">
        <v>353</v>
      </c>
      <c r="L58" s="294" t="s">
        <v>354</v>
      </c>
      <c r="P58" s="25" t="s">
        <v>1984</v>
      </c>
    </row>
    <row r="59" spans="1:16">
      <c r="C59" s="25" t="s">
        <v>355</v>
      </c>
      <c r="L59" s="294"/>
    </row>
    <row r="60" spans="1:16">
      <c r="C60" s="25" t="s">
        <v>356</v>
      </c>
      <c r="L60" s="294"/>
    </row>
    <row r="61" spans="1:16">
      <c r="L61" s="294"/>
    </row>
    <row r="62" spans="1:16" s="371" customFormat="1">
      <c r="B62" s="371" t="s">
        <v>357</v>
      </c>
      <c r="L62" s="372" t="s">
        <v>358</v>
      </c>
    </row>
    <row r="63" spans="1:16">
      <c r="C63" s="25" t="s">
        <v>355</v>
      </c>
      <c r="L63" s="294"/>
    </row>
    <row r="64" spans="1:16">
      <c r="C64" s="25" t="s">
        <v>359</v>
      </c>
      <c r="L64" s="294"/>
    </row>
    <row r="65" spans="2:16">
      <c r="C65" s="25" t="s">
        <v>356</v>
      </c>
      <c r="L65" s="294"/>
    </row>
    <row r="66" spans="2:16">
      <c r="C66" s="25" t="s">
        <v>360</v>
      </c>
      <c r="L66" s="294"/>
    </row>
    <row r="67" spans="2:16">
      <c r="L67" s="294"/>
    </row>
    <row r="68" spans="2:16" s="377" customFormat="1">
      <c r="B68" s="377" t="s">
        <v>361</v>
      </c>
      <c r="L68" s="378" t="s">
        <v>362</v>
      </c>
      <c r="P68" s="25" t="s">
        <v>1984</v>
      </c>
    </row>
    <row r="69" spans="2:16">
      <c r="C69" s="25" t="s">
        <v>363</v>
      </c>
      <c r="L69" s="294"/>
    </row>
    <row r="70" spans="2:16">
      <c r="L70" s="294"/>
    </row>
    <row r="71" spans="2:16">
      <c r="B71" s="25" t="s">
        <v>364</v>
      </c>
      <c r="L71" s="294" t="s">
        <v>365</v>
      </c>
      <c r="P71" s="25" t="s">
        <v>1984</v>
      </c>
    </row>
    <row r="72" spans="2:16">
      <c r="C72" s="25" t="s">
        <v>366</v>
      </c>
      <c r="L72" s="294"/>
    </row>
    <row r="73" spans="2:16">
      <c r="L73" s="294"/>
    </row>
    <row r="74" spans="2:16">
      <c r="B74" s="25" t="s">
        <v>367</v>
      </c>
      <c r="L74" s="294" t="s">
        <v>368</v>
      </c>
      <c r="P74" s="25" t="s">
        <v>1984</v>
      </c>
    </row>
    <row r="75" spans="2:16">
      <c r="C75" s="25" t="s">
        <v>369</v>
      </c>
      <c r="L75" s="294"/>
    </row>
    <row r="76" spans="2:16">
      <c r="C76" s="25" t="s">
        <v>370</v>
      </c>
      <c r="L76" s="294"/>
    </row>
    <row r="77" spans="2:16">
      <c r="L77" s="294"/>
    </row>
    <row r="78" spans="2:16">
      <c r="B78" s="25" t="s">
        <v>371</v>
      </c>
      <c r="E78" s="25" t="s">
        <v>372</v>
      </c>
      <c r="L78" s="295" t="s">
        <v>373</v>
      </c>
    </row>
    <row r="79" spans="2:16">
      <c r="C79" s="25" t="s">
        <v>374</v>
      </c>
      <c r="L79" s="294"/>
    </row>
    <row r="80" spans="2:16">
      <c r="L80" s="294"/>
    </row>
    <row r="81" spans="2:12" s="371" customFormat="1">
      <c r="B81" s="371" t="s">
        <v>375</v>
      </c>
      <c r="E81" s="371" t="s">
        <v>376</v>
      </c>
      <c r="L81" s="372" t="s">
        <v>377</v>
      </c>
    </row>
    <row r="82" spans="2:12">
      <c r="C82" s="25" t="s">
        <v>378</v>
      </c>
      <c r="L82" s="294"/>
    </row>
    <row r="83" spans="2:12">
      <c r="C83" s="25" t="s">
        <v>379</v>
      </c>
      <c r="L83" s="294"/>
    </row>
    <row r="84" spans="2:12">
      <c r="C84" s="25" t="s">
        <v>380</v>
      </c>
      <c r="L84" s="294"/>
    </row>
    <row r="85" spans="2:12">
      <c r="L85" s="294"/>
    </row>
    <row r="86" spans="2:12">
      <c r="B86" s="25" t="s">
        <v>381</v>
      </c>
      <c r="L86" s="294" t="s">
        <v>382</v>
      </c>
    </row>
    <row r="87" spans="2:12">
      <c r="C87" s="25" t="s">
        <v>369</v>
      </c>
      <c r="L87" s="294"/>
    </row>
    <row r="88" spans="2:12">
      <c r="C88" s="25" t="s">
        <v>383</v>
      </c>
      <c r="L88" s="294"/>
    </row>
    <row r="89" spans="2:12">
      <c r="L89" s="294"/>
    </row>
    <row r="90" spans="2:12">
      <c r="B90" s="25" t="s">
        <v>384</v>
      </c>
      <c r="L90" s="294" t="s">
        <v>385</v>
      </c>
    </row>
    <row r="91" spans="2:12">
      <c r="C91" s="25" t="s">
        <v>386</v>
      </c>
      <c r="L91" s="294"/>
    </row>
    <row r="92" spans="2:12">
      <c r="C92" s="25" t="s">
        <v>383</v>
      </c>
      <c r="L92" s="294"/>
    </row>
  </sheetData>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B1:BB47"/>
  <sheetViews>
    <sheetView topLeftCell="I6" zoomScaleNormal="100" workbookViewId="0">
      <selection activeCell="J24" sqref="J24"/>
    </sheetView>
  </sheetViews>
  <sheetFormatPr defaultColWidth="9" defaultRowHeight="17.5"/>
  <cols>
    <col min="1" max="1" width="2.90625" style="29" customWidth="1"/>
    <col min="2" max="2" width="5.7265625" style="29" customWidth="1"/>
    <col min="3" max="3" width="10.90625" style="29" customWidth="1"/>
    <col min="4" max="4" width="36.26953125" style="29" customWidth="1"/>
    <col min="5" max="5" width="12.6328125" style="29" customWidth="1"/>
    <col min="6" max="7" width="8.36328125" style="30" customWidth="1"/>
    <col min="8" max="8" width="7.36328125" style="30" customWidth="1"/>
    <col min="9" max="24" width="10.36328125" style="29" customWidth="1"/>
    <col min="25" max="25" width="26.36328125" style="30" customWidth="1"/>
    <col min="26" max="16384" width="9" style="29"/>
  </cols>
  <sheetData>
    <row r="1" spans="2:25" s="31" customFormat="1" ht="23.5" customHeight="1">
      <c r="B1" s="155" t="s">
        <v>387</v>
      </c>
      <c r="F1" s="33"/>
      <c r="G1" s="33"/>
      <c r="H1" s="34"/>
      <c r="Y1" s="25"/>
    </row>
    <row r="2" spans="2:25">
      <c r="B2" s="303"/>
      <c r="C2" s="303"/>
      <c r="D2" s="318" t="s">
        <v>388</v>
      </c>
      <c r="H2" s="25"/>
      <c r="Y2" s="25"/>
    </row>
    <row r="3" spans="2:25">
      <c r="B3" s="303"/>
      <c r="C3" s="303"/>
      <c r="D3" s="318" t="s">
        <v>389</v>
      </c>
      <c r="H3" s="25"/>
      <c r="Y3" s="25"/>
    </row>
    <row r="4" spans="2:25">
      <c r="B4" s="303"/>
      <c r="C4" s="303"/>
      <c r="D4" s="318" t="s">
        <v>390</v>
      </c>
      <c r="H4" s="25"/>
      <c r="Y4" s="25"/>
    </row>
    <row r="5" spans="2:25">
      <c r="B5" s="303"/>
      <c r="C5" s="303"/>
      <c r="E5" s="379"/>
      <c r="F5" s="29"/>
      <c r="G5" s="29"/>
      <c r="H5" s="29"/>
      <c r="I5" s="468" t="s">
        <v>391</v>
      </c>
      <c r="J5" s="468"/>
      <c r="K5" s="468"/>
      <c r="L5" s="468"/>
      <c r="M5" s="468"/>
      <c r="N5" s="468"/>
      <c r="O5" s="468"/>
      <c r="P5" s="468"/>
      <c r="Q5" s="469" t="s">
        <v>392</v>
      </c>
      <c r="R5" s="469"/>
      <c r="S5" s="469"/>
      <c r="T5" s="469"/>
      <c r="U5" s="469"/>
      <c r="V5" s="469"/>
      <c r="W5" s="469"/>
      <c r="X5" s="470"/>
      <c r="Y5" s="25"/>
    </row>
    <row r="6" spans="2:25" s="35" customFormat="1">
      <c r="B6" s="458" t="s">
        <v>393</v>
      </c>
      <c r="C6" s="460" t="s">
        <v>394</v>
      </c>
      <c r="D6" s="461"/>
      <c r="E6" s="472" t="s">
        <v>395</v>
      </c>
      <c r="F6" s="473" t="s">
        <v>396</v>
      </c>
      <c r="G6" s="473"/>
      <c r="H6" s="474"/>
      <c r="I6" s="468" t="s">
        <v>397</v>
      </c>
      <c r="J6" s="468"/>
      <c r="K6" s="468" t="s">
        <v>398</v>
      </c>
      <c r="L6" s="468"/>
      <c r="M6" s="468" t="s">
        <v>399</v>
      </c>
      <c r="N6" s="468"/>
      <c r="O6" s="468" t="s">
        <v>400</v>
      </c>
      <c r="P6" s="468"/>
      <c r="Q6" s="469" t="s">
        <v>397</v>
      </c>
      <c r="R6" s="470"/>
      <c r="S6" s="471" t="s">
        <v>398</v>
      </c>
      <c r="T6" s="470"/>
      <c r="U6" s="471" t="s">
        <v>399</v>
      </c>
      <c r="V6" s="470"/>
      <c r="W6" s="471" t="s">
        <v>400</v>
      </c>
      <c r="X6" s="470"/>
      <c r="Y6" s="458" t="s">
        <v>401</v>
      </c>
    </row>
    <row r="7" spans="2:25" s="35" customFormat="1" ht="35">
      <c r="B7" s="458"/>
      <c r="C7" s="462"/>
      <c r="D7" s="463"/>
      <c r="E7" s="472"/>
      <c r="F7" s="37" t="s">
        <v>402</v>
      </c>
      <c r="G7" s="37" t="s">
        <v>403</v>
      </c>
      <c r="H7" s="37" t="s">
        <v>404</v>
      </c>
      <c r="I7" s="332" t="s">
        <v>405</v>
      </c>
      <c r="J7" s="332" t="s">
        <v>406</v>
      </c>
      <c r="K7" s="332" t="s">
        <v>405</v>
      </c>
      <c r="L7" s="332" t="s">
        <v>406</v>
      </c>
      <c r="M7" s="332" t="s">
        <v>405</v>
      </c>
      <c r="N7" s="332" t="s">
        <v>406</v>
      </c>
      <c r="O7" s="332" t="s">
        <v>405</v>
      </c>
      <c r="P7" s="332" t="s">
        <v>406</v>
      </c>
      <c r="Q7" s="36" t="s">
        <v>407</v>
      </c>
      <c r="R7" s="36" t="s">
        <v>408</v>
      </c>
      <c r="S7" s="36" t="s">
        <v>407</v>
      </c>
      <c r="T7" s="36" t="s">
        <v>408</v>
      </c>
      <c r="U7" s="36" t="s">
        <v>407</v>
      </c>
      <c r="V7" s="36" t="s">
        <v>408</v>
      </c>
      <c r="W7" s="36" t="s">
        <v>407</v>
      </c>
      <c r="X7" s="36" t="s">
        <v>408</v>
      </c>
      <c r="Y7" s="458"/>
    </row>
    <row r="8" spans="2:25" s="35" customFormat="1">
      <c r="B8" s="156">
        <v>1</v>
      </c>
      <c r="C8" s="459" t="s">
        <v>409</v>
      </c>
      <c r="D8" s="459"/>
      <c r="E8" s="157">
        <v>89</v>
      </c>
      <c r="F8" s="157">
        <v>89</v>
      </c>
      <c r="G8" s="157">
        <v>0</v>
      </c>
      <c r="H8" s="157">
        <v>0</v>
      </c>
      <c r="I8" s="157">
        <v>0</v>
      </c>
      <c r="J8" s="157">
        <f>$E8-$I8</f>
        <v>89</v>
      </c>
      <c r="K8" s="157">
        <v>0</v>
      </c>
      <c r="L8" s="157">
        <f>$E8-$I8</f>
        <v>89</v>
      </c>
      <c r="M8" s="157">
        <v>0</v>
      </c>
      <c r="N8" s="157">
        <f>$E8-$I8</f>
        <v>89</v>
      </c>
      <c r="O8" s="157">
        <v>0</v>
      </c>
      <c r="P8" s="157">
        <f>$E8-$I8</f>
        <v>89</v>
      </c>
      <c r="Q8" s="157">
        <v>0</v>
      </c>
      <c r="R8" s="157">
        <v>0</v>
      </c>
      <c r="S8" s="157">
        <v>0</v>
      </c>
      <c r="T8" s="157">
        <v>0</v>
      </c>
      <c r="U8" s="157">
        <v>0</v>
      </c>
      <c r="V8" s="157">
        <v>0</v>
      </c>
      <c r="W8" s="157">
        <v>0</v>
      </c>
      <c r="X8" s="157">
        <v>0</v>
      </c>
      <c r="Y8" s="43"/>
    </row>
    <row r="9" spans="2:25" s="35" customFormat="1">
      <c r="B9" s="156">
        <v>2</v>
      </c>
      <c r="C9" s="459" t="s">
        <v>410</v>
      </c>
      <c r="D9" s="459"/>
      <c r="E9" s="157">
        <v>6</v>
      </c>
      <c r="F9" s="157">
        <v>6</v>
      </c>
      <c r="G9" s="157">
        <v>0</v>
      </c>
      <c r="H9" s="157">
        <v>0</v>
      </c>
      <c r="I9" s="157">
        <v>0</v>
      </c>
      <c r="J9" s="157">
        <f t="shared" ref="J9:P22" si="0">$E9-$I9</f>
        <v>6</v>
      </c>
      <c r="K9" s="157">
        <v>0</v>
      </c>
      <c r="L9" s="157">
        <f t="shared" si="0"/>
        <v>6</v>
      </c>
      <c r="M9" s="157">
        <v>0</v>
      </c>
      <c r="N9" s="157">
        <f t="shared" si="0"/>
        <v>6</v>
      </c>
      <c r="O9" s="157">
        <v>0</v>
      </c>
      <c r="P9" s="157">
        <f t="shared" si="0"/>
        <v>6</v>
      </c>
      <c r="Q9" s="157">
        <v>0</v>
      </c>
      <c r="R9" s="157">
        <v>0</v>
      </c>
      <c r="S9" s="157">
        <v>0</v>
      </c>
      <c r="T9" s="157">
        <v>0</v>
      </c>
      <c r="U9" s="157">
        <v>0</v>
      </c>
      <c r="V9" s="157">
        <v>0</v>
      </c>
      <c r="W9" s="157">
        <v>0</v>
      </c>
      <c r="X9" s="157">
        <v>0</v>
      </c>
      <c r="Y9" s="43"/>
    </row>
    <row r="10" spans="2:25" s="35" customFormat="1">
      <c r="B10" s="156">
        <v>3</v>
      </c>
      <c r="C10" s="459" t="s">
        <v>411</v>
      </c>
      <c r="D10" s="459"/>
      <c r="E10" s="157">
        <v>12</v>
      </c>
      <c r="F10" s="157">
        <v>12</v>
      </c>
      <c r="G10" s="157">
        <v>0</v>
      </c>
      <c r="H10" s="157">
        <v>0</v>
      </c>
      <c r="I10" s="157">
        <v>0</v>
      </c>
      <c r="J10" s="157">
        <f t="shared" si="0"/>
        <v>12</v>
      </c>
      <c r="K10" s="157">
        <v>0</v>
      </c>
      <c r="L10" s="157">
        <f t="shared" si="0"/>
        <v>12</v>
      </c>
      <c r="M10" s="157">
        <v>0</v>
      </c>
      <c r="N10" s="157">
        <f t="shared" si="0"/>
        <v>12</v>
      </c>
      <c r="O10" s="157">
        <v>0</v>
      </c>
      <c r="P10" s="157">
        <f t="shared" si="0"/>
        <v>12</v>
      </c>
      <c r="Q10" s="157">
        <v>0</v>
      </c>
      <c r="R10" s="157">
        <v>0</v>
      </c>
      <c r="S10" s="157">
        <v>0</v>
      </c>
      <c r="T10" s="157">
        <v>0</v>
      </c>
      <c r="U10" s="157">
        <v>0</v>
      </c>
      <c r="V10" s="157">
        <v>0</v>
      </c>
      <c r="W10" s="157">
        <v>0</v>
      </c>
      <c r="X10" s="157">
        <v>0</v>
      </c>
      <c r="Y10" s="43"/>
    </row>
    <row r="11" spans="2:25" s="35" customFormat="1">
      <c r="B11" s="156">
        <v>4</v>
      </c>
      <c r="C11" s="466" t="s">
        <v>412</v>
      </c>
      <c r="D11" s="466"/>
      <c r="E11" s="157">
        <v>20</v>
      </c>
      <c r="F11" s="157">
        <v>20</v>
      </c>
      <c r="G11" s="157">
        <v>0</v>
      </c>
      <c r="H11" s="157">
        <v>0</v>
      </c>
      <c r="I11" s="157">
        <v>0</v>
      </c>
      <c r="J11" s="157">
        <f t="shared" si="0"/>
        <v>20</v>
      </c>
      <c r="K11" s="157">
        <v>0</v>
      </c>
      <c r="L11" s="157">
        <f t="shared" si="0"/>
        <v>20</v>
      </c>
      <c r="M11" s="157">
        <v>0</v>
      </c>
      <c r="N11" s="157">
        <f t="shared" si="0"/>
        <v>20</v>
      </c>
      <c r="O11" s="157">
        <v>0</v>
      </c>
      <c r="P11" s="157">
        <f t="shared" si="0"/>
        <v>20</v>
      </c>
      <c r="Q11" s="157">
        <v>0</v>
      </c>
      <c r="R11" s="157">
        <v>0</v>
      </c>
      <c r="S11" s="157">
        <v>0</v>
      </c>
      <c r="T11" s="157">
        <v>0</v>
      </c>
      <c r="U11" s="157">
        <v>0</v>
      </c>
      <c r="V11" s="157">
        <v>0</v>
      </c>
      <c r="W11" s="157">
        <v>0</v>
      </c>
      <c r="X11" s="157">
        <v>0</v>
      </c>
      <c r="Y11" s="43"/>
    </row>
    <row r="12" spans="2:25" s="35" customFormat="1">
      <c r="B12" s="156">
        <v>5</v>
      </c>
      <c r="C12" s="459" t="s">
        <v>413</v>
      </c>
      <c r="D12" s="459"/>
      <c r="E12" s="157">
        <v>55</v>
      </c>
      <c r="F12" s="157">
        <v>35</v>
      </c>
      <c r="G12" s="157">
        <v>20</v>
      </c>
      <c r="H12" s="157">
        <v>0</v>
      </c>
      <c r="I12" s="157">
        <v>0</v>
      </c>
      <c r="J12" s="157">
        <f t="shared" si="0"/>
        <v>55</v>
      </c>
      <c r="K12" s="157">
        <v>0</v>
      </c>
      <c r="L12" s="157">
        <f t="shared" si="0"/>
        <v>55</v>
      </c>
      <c r="M12" s="157">
        <v>0</v>
      </c>
      <c r="N12" s="157">
        <f t="shared" si="0"/>
        <v>55</v>
      </c>
      <c r="O12" s="157">
        <v>0</v>
      </c>
      <c r="P12" s="157">
        <f t="shared" si="0"/>
        <v>55</v>
      </c>
      <c r="Q12" s="157">
        <v>0</v>
      </c>
      <c r="R12" s="157">
        <v>0</v>
      </c>
      <c r="S12" s="157">
        <v>0</v>
      </c>
      <c r="T12" s="157">
        <v>0</v>
      </c>
      <c r="U12" s="157">
        <v>0</v>
      </c>
      <c r="V12" s="157">
        <v>0</v>
      </c>
      <c r="W12" s="157">
        <v>0</v>
      </c>
      <c r="X12" s="157">
        <v>0</v>
      </c>
      <c r="Y12" s="43"/>
    </row>
    <row r="13" spans="2:25" s="35" customFormat="1">
      <c r="B13" s="156">
        <v>6</v>
      </c>
      <c r="C13" s="459" t="s">
        <v>414</v>
      </c>
      <c r="D13" s="459"/>
      <c r="E13" s="157">
        <v>88</v>
      </c>
      <c r="F13" s="157">
        <v>56</v>
      </c>
      <c r="G13" s="157">
        <v>6</v>
      </c>
      <c r="H13" s="157">
        <v>26</v>
      </c>
      <c r="I13" s="157">
        <v>0</v>
      </c>
      <c r="J13" s="157">
        <f t="shared" si="0"/>
        <v>88</v>
      </c>
      <c r="K13" s="157">
        <v>0</v>
      </c>
      <c r="L13" s="157">
        <f t="shared" si="0"/>
        <v>88</v>
      </c>
      <c r="M13" s="157">
        <v>0</v>
      </c>
      <c r="N13" s="157">
        <f t="shared" si="0"/>
        <v>88</v>
      </c>
      <c r="O13" s="157">
        <v>0</v>
      </c>
      <c r="P13" s="157">
        <f t="shared" si="0"/>
        <v>88</v>
      </c>
      <c r="Q13" s="157">
        <v>0</v>
      </c>
      <c r="R13" s="157">
        <v>0</v>
      </c>
      <c r="S13" s="157">
        <v>0</v>
      </c>
      <c r="T13" s="157">
        <v>0</v>
      </c>
      <c r="U13" s="157">
        <v>0</v>
      </c>
      <c r="V13" s="157">
        <v>0</v>
      </c>
      <c r="W13" s="157">
        <v>0</v>
      </c>
      <c r="X13" s="157">
        <v>0</v>
      </c>
      <c r="Y13" s="44"/>
    </row>
    <row r="14" spans="2:25" s="35" customFormat="1">
      <c r="B14" s="156">
        <v>7</v>
      </c>
      <c r="C14" s="459" t="s">
        <v>415</v>
      </c>
      <c r="D14" s="459"/>
      <c r="E14" s="157">
        <v>155</v>
      </c>
      <c r="F14" s="157">
        <v>23</v>
      </c>
      <c r="G14" s="157">
        <v>24</v>
      </c>
      <c r="H14" s="157">
        <v>108</v>
      </c>
      <c r="I14" s="157">
        <v>0</v>
      </c>
      <c r="J14" s="157">
        <f t="shared" si="0"/>
        <v>155</v>
      </c>
      <c r="K14" s="157">
        <v>0</v>
      </c>
      <c r="L14" s="157">
        <f t="shared" si="0"/>
        <v>155</v>
      </c>
      <c r="M14" s="157">
        <v>0</v>
      </c>
      <c r="N14" s="157">
        <f t="shared" si="0"/>
        <v>155</v>
      </c>
      <c r="O14" s="157">
        <v>0</v>
      </c>
      <c r="P14" s="157">
        <f t="shared" si="0"/>
        <v>155</v>
      </c>
      <c r="Q14" s="157">
        <v>0</v>
      </c>
      <c r="R14" s="157">
        <v>0</v>
      </c>
      <c r="S14" s="157">
        <v>0</v>
      </c>
      <c r="T14" s="157">
        <v>0</v>
      </c>
      <c r="U14" s="157">
        <v>0</v>
      </c>
      <c r="V14" s="157">
        <v>0</v>
      </c>
      <c r="W14" s="157">
        <v>0</v>
      </c>
      <c r="X14" s="157">
        <v>0</v>
      </c>
      <c r="Y14" s="44"/>
    </row>
    <row r="15" spans="2:25" s="35" customFormat="1">
      <c r="B15" s="324">
        <v>8</v>
      </c>
      <c r="C15" s="467" t="s">
        <v>416</v>
      </c>
      <c r="D15" s="467"/>
      <c r="E15" s="325">
        <v>16</v>
      </c>
      <c r="F15" s="325">
        <v>3</v>
      </c>
      <c r="G15" s="325">
        <v>9</v>
      </c>
      <c r="H15" s="325">
        <v>4</v>
      </c>
      <c r="I15" s="325">
        <v>0</v>
      </c>
      <c r="J15" s="325">
        <f t="shared" si="0"/>
        <v>16</v>
      </c>
      <c r="K15" s="325">
        <v>0</v>
      </c>
      <c r="L15" s="325">
        <f t="shared" si="0"/>
        <v>16</v>
      </c>
      <c r="M15" s="325">
        <v>0</v>
      </c>
      <c r="N15" s="325">
        <f t="shared" si="0"/>
        <v>16</v>
      </c>
      <c r="O15" s="325">
        <v>0</v>
      </c>
      <c r="P15" s="325">
        <f t="shared" si="0"/>
        <v>16</v>
      </c>
      <c r="Q15" s="325">
        <v>0</v>
      </c>
      <c r="R15" s="325">
        <v>0</v>
      </c>
      <c r="S15" s="325">
        <v>0</v>
      </c>
      <c r="T15" s="325">
        <v>0</v>
      </c>
      <c r="U15" s="325">
        <v>0</v>
      </c>
      <c r="V15" s="325">
        <v>0</v>
      </c>
      <c r="W15" s="325">
        <v>0</v>
      </c>
      <c r="X15" s="325">
        <v>0</v>
      </c>
      <c r="Y15" s="327"/>
    </row>
    <row r="16" spans="2:25" s="35" customFormat="1">
      <c r="B16" s="156">
        <v>9</v>
      </c>
      <c r="C16" s="459" t="s">
        <v>417</v>
      </c>
      <c r="D16" s="459"/>
      <c r="E16" s="157">
        <v>9</v>
      </c>
      <c r="F16" s="157">
        <v>9</v>
      </c>
      <c r="G16" s="157">
        <v>0</v>
      </c>
      <c r="H16" s="157">
        <v>0</v>
      </c>
      <c r="I16" s="157">
        <v>0</v>
      </c>
      <c r="J16" s="157">
        <f t="shared" si="0"/>
        <v>9</v>
      </c>
      <c r="K16" s="157">
        <v>0</v>
      </c>
      <c r="L16" s="157">
        <f t="shared" si="0"/>
        <v>9</v>
      </c>
      <c r="M16" s="157">
        <v>0</v>
      </c>
      <c r="N16" s="157">
        <f t="shared" si="0"/>
        <v>9</v>
      </c>
      <c r="O16" s="157">
        <v>0</v>
      </c>
      <c r="P16" s="157">
        <f t="shared" si="0"/>
        <v>9</v>
      </c>
      <c r="Q16" s="157">
        <v>0</v>
      </c>
      <c r="R16" s="157">
        <v>0</v>
      </c>
      <c r="S16" s="157">
        <v>0</v>
      </c>
      <c r="T16" s="157">
        <v>0</v>
      </c>
      <c r="U16" s="157">
        <v>0</v>
      </c>
      <c r="V16" s="157">
        <v>0</v>
      </c>
      <c r="W16" s="157">
        <v>0</v>
      </c>
      <c r="X16" s="157">
        <v>0</v>
      </c>
      <c r="Y16" s="43"/>
    </row>
    <row r="17" spans="2:54" s="35" customFormat="1">
      <c r="B17" s="324">
        <v>10</v>
      </c>
      <c r="C17" s="467" t="s">
        <v>418</v>
      </c>
      <c r="D17" s="467"/>
      <c r="E17" s="325">
        <v>1</v>
      </c>
      <c r="F17" s="325">
        <v>0</v>
      </c>
      <c r="G17" s="325">
        <v>1</v>
      </c>
      <c r="H17" s="325">
        <v>0</v>
      </c>
      <c r="I17" s="325">
        <v>0</v>
      </c>
      <c r="J17" s="325">
        <f t="shared" si="0"/>
        <v>1</v>
      </c>
      <c r="K17" s="325">
        <v>0</v>
      </c>
      <c r="L17" s="325">
        <f t="shared" si="0"/>
        <v>1</v>
      </c>
      <c r="M17" s="325">
        <v>0</v>
      </c>
      <c r="N17" s="325">
        <f t="shared" si="0"/>
        <v>1</v>
      </c>
      <c r="O17" s="325">
        <v>0</v>
      </c>
      <c r="P17" s="325">
        <f t="shared" si="0"/>
        <v>1</v>
      </c>
      <c r="Q17" s="325">
        <v>0</v>
      </c>
      <c r="R17" s="325">
        <v>0</v>
      </c>
      <c r="S17" s="325">
        <v>0</v>
      </c>
      <c r="T17" s="325">
        <v>0</v>
      </c>
      <c r="U17" s="325">
        <v>0</v>
      </c>
      <c r="V17" s="325">
        <v>0</v>
      </c>
      <c r="W17" s="325">
        <v>0</v>
      </c>
      <c r="X17" s="325">
        <v>0</v>
      </c>
      <c r="Y17" s="326"/>
    </row>
    <row r="18" spans="2:54" s="35" customFormat="1">
      <c r="B18" s="156">
        <v>11</v>
      </c>
      <c r="C18" s="459" t="s">
        <v>419</v>
      </c>
      <c r="D18" s="459"/>
      <c r="E18" s="157">
        <v>3</v>
      </c>
      <c r="F18" s="157">
        <v>3</v>
      </c>
      <c r="G18" s="157">
        <v>0</v>
      </c>
      <c r="H18" s="157">
        <v>0</v>
      </c>
      <c r="I18" s="157">
        <v>0</v>
      </c>
      <c r="J18" s="157">
        <f t="shared" si="0"/>
        <v>3</v>
      </c>
      <c r="K18" s="157">
        <v>0</v>
      </c>
      <c r="L18" s="157">
        <f t="shared" si="0"/>
        <v>3</v>
      </c>
      <c r="M18" s="157">
        <v>0</v>
      </c>
      <c r="N18" s="157">
        <f t="shared" si="0"/>
        <v>3</v>
      </c>
      <c r="O18" s="157">
        <v>0</v>
      </c>
      <c r="P18" s="157">
        <f t="shared" si="0"/>
        <v>3</v>
      </c>
      <c r="Q18" s="157">
        <v>0</v>
      </c>
      <c r="R18" s="157">
        <v>0</v>
      </c>
      <c r="S18" s="157">
        <v>0</v>
      </c>
      <c r="T18" s="157">
        <v>0</v>
      </c>
      <c r="U18" s="157">
        <v>0</v>
      </c>
      <c r="V18" s="157">
        <v>0</v>
      </c>
      <c r="W18" s="157">
        <v>0</v>
      </c>
      <c r="X18" s="157">
        <v>0</v>
      </c>
      <c r="Y18" s="43"/>
    </row>
    <row r="19" spans="2:54" s="35" customFormat="1">
      <c r="B19" s="156">
        <v>12</v>
      </c>
      <c r="C19" s="459" t="s">
        <v>420</v>
      </c>
      <c r="D19" s="459"/>
      <c r="E19" s="157">
        <v>1</v>
      </c>
      <c r="F19" s="157">
        <v>1</v>
      </c>
      <c r="G19" s="157">
        <v>0</v>
      </c>
      <c r="H19" s="157">
        <v>0</v>
      </c>
      <c r="I19" s="157">
        <v>0</v>
      </c>
      <c r="J19" s="157">
        <f t="shared" si="0"/>
        <v>1</v>
      </c>
      <c r="K19" s="157">
        <v>0</v>
      </c>
      <c r="L19" s="157">
        <f t="shared" si="0"/>
        <v>1</v>
      </c>
      <c r="M19" s="157">
        <v>0</v>
      </c>
      <c r="N19" s="157">
        <f t="shared" si="0"/>
        <v>1</v>
      </c>
      <c r="O19" s="157">
        <v>0</v>
      </c>
      <c r="P19" s="157">
        <f t="shared" si="0"/>
        <v>1</v>
      </c>
      <c r="Q19" s="157">
        <v>0</v>
      </c>
      <c r="R19" s="157">
        <v>0</v>
      </c>
      <c r="S19" s="157">
        <v>0</v>
      </c>
      <c r="T19" s="157">
        <v>0</v>
      </c>
      <c r="U19" s="157">
        <v>0</v>
      </c>
      <c r="V19" s="157">
        <v>0</v>
      </c>
      <c r="W19" s="157">
        <v>0</v>
      </c>
      <c r="X19" s="157">
        <v>0</v>
      </c>
      <c r="Y19" s="43"/>
    </row>
    <row r="20" spans="2:54" s="35" customFormat="1">
      <c r="B20" s="156">
        <v>13</v>
      </c>
      <c r="C20" s="459" t="s">
        <v>421</v>
      </c>
      <c r="D20" s="459"/>
      <c r="E20" s="157">
        <v>8</v>
      </c>
      <c r="F20" s="157">
        <v>8</v>
      </c>
      <c r="G20" s="157">
        <v>0</v>
      </c>
      <c r="H20" s="157">
        <v>0</v>
      </c>
      <c r="I20" s="157">
        <v>0</v>
      </c>
      <c r="J20" s="157">
        <f t="shared" si="0"/>
        <v>8</v>
      </c>
      <c r="K20" s="157">
        <v>0</v>
      </c>
      <c r="L20" s="157">
        <f t="shared" si="0"/>
        <v>8</v>
      </c>
      <c r="M20" s="157">
        <v>0</v>
      </c>
      <c r="N20" s="157">
        <f t="shared" si="0"/>
        <v>8</v>
      </c>
      <c r="O20" s="157">
        <v>0</v>
      </c>
      <c r="P20" s="157">
        <f t="shared" si="0"/>
        <v>8</v>
      </c>
      <c r="Q20" s="157">
        <v>0</v>
      </c>
      <c r="R20" s="157">
        <v>0</v>
      </c>
      <c r="S20" s="157">
        <v>0</v>
      </c>
      <c r="T20" s="157">
        <v>0</v>
      </c>
      <c r="U20" s="157">
        <v>0</v>
      </c>
      <c r="V20" s="157">
        <v>0</v>
      </c>
      <c r="W20" s="157">
        <v>0</v>
      </c>
      <c r="X20" s="157">
        <v>0</v>
      </c>
      <c r="Y20" s="43"/>
    </row>
    <row r="21" spans="2:54" s="35" customFormat="1">
      <c r="B21" s="324">
        <v>14</v>
      </c>
      <c r="C21" s="467" t="s">
        <v>422</v>
      </c>
      <c r="D21" s="467"/>
      <c r="E21" s="325">
        <v>9</v>
      </c>
      <c r="F21" s="325">
        <v>0</v>
      </c>
      <c r="G21" s="325">
        <v>9</v>
      </c>
      <c r="H21" s="325">
        <v>0</v>
      </c>
      <c r="I21" s="325">
        <v>0</v>
      </c>
      <c r="J21" s="325">
        <f t="shared" si="0"/>
        <v>9</v>
      </c>
      <c r="K21" s="325">
        <v>0</v>
      </c>
      <c r="L21" s="325">
        <f t="shared" si="0"/>
        <v>9</v>
      </c>
      <c r="M21" s="325">
        <v>0</v>
      </c>
      <c r="N21" s="325">
        <f t="shared" si="0"/>
        <v>9</v>
      </c>
      <c r="O21" s="325">
        <v>0</v>
      </c>
      <c r="P21" s="325">
        <f t="shared" si="0"/>
        <v>9</v>
      </c>
      <c r="Q21" s="325">
        <v>0</v>
      </c>
      <c r="R21" s="325">
        <v>0</v>
      </c>
      <c r="S21" s="325">
        <v>0</v>
      </c>
      <c r="T21" s="325">
        <v>0</v>
      </c>
      <c r="U21" s="325">
        <v>0</v>
      </c>
      <c r="V21" s="325">
        <v>0</v>
      </c>
      <c r="W21" s="325">
        <v>0</v>
      </c>
      <c r="X21" s="325">
        <v>0</v>
      </c>
      <c r="Y21" s="326"/>
    </row>
    <row r="22" spans="2:54" s="35" customFormat="1">
      <c r="B22" s="156">
        <v>15</v>
      </c>
      <c r="C22" s="459" t="s">
        <v>423</v>
      </c>
      <c r="D22" s="459"/>
      <c r="E22" s="157">
        <f>COUNTA('19.WPF compose'!$G$4:$G$65536)</f>
        <v>7</v>
      </c>
      <c r="F22" s="157">
        <f>COUNTIF('19.WPF compose'!$F$4:$F$65536, F$7)</f>
        <v>6</v>
      </c>
      <c r="G22" s="157">
        <f>COUNTIF('19.WPF compose'!$F$4:$F$65536, G$7)</f>
        <v>1</v>
      </c>
      <c r="H22" s="157">
        <f>COUNTIF('19.WPF compose'!$F$4:$F$65536, H$7)</f>
        <v>0</v>
      </c>
      <c r="I22" s="157">
        <f>COUNTA('19.WPF compose'!$K$4:$K$65536)</f>
        <v>0</v>
      </c>
      <c r="J22" s="157">
        <f t="shared" si="0"/>
        <v>7</v>
      </c>
      <c r="K22" s="157">
        <f>COUNTA('19.WPF compose'!$K$4:$K$65536)</f>
        <v>0</v>
      </c>
      <c r="L22" s="157">
        <f t="shared" si="0"/>
        <v>7</v>
      </c>
      <c r="M22" s="157">
        <f>COUNTA('19.WPF compose'!$K$4:$K$65536)</f>
        <v>0</v>
      </c>
      <c r="N22" s="157">
        <f t="shared" si="0"/>
        <v>7</v>
      </c>
      <c r="O22" s="157">
        <f>COUNTA('19.WPF compose'!$K$4:$K$65536)</f>
        <v>0</v>
      </c>
      <c r="P22" s="157">
        <f t="shared" si="0"/>
        <v>7</v>
      </c>
      <c r="Q22" s="157">
        <f>COUNTIF('19.WPF compose'!$K$4:$K$65536, Q$7)</f>
        <v>0</v>
      </c>
      <c r="R22" s="157">
        <f>COUNTIF('19.WPF compose'!$K$4:$K$65536, R$7)</f>
        <v>0</v>
      </c>
      <c r="S22" s="157">
        <f>COUNTIF('19.WPF compose'!$K$4:$K$65536, S$7)</f>
        <v>0</v>
      </c>
      <c r="T22" s="157">
        <f>COUNTIF('19.WPF compose'!$K$4:$K$65536, T$7)</f>
        <v>0</v>
      </c>
      <c r="U22" s="157">
        <f>COUNTIF('19.WPF compose'!$K$4:$K$65536, U$7)</f>
        <v>0</v>
      </c>
      <c r="V22" s="157">
        <f>COUNTIF('19.WPF compose'!$K$4:$K$65536, V$7)</f>
        <v>0</v>
      </c>
      <c r="W22" s="157">
        <f>COUNTIF('19.WPF compose'!$K$4:$K$65536, W$7)</f>
        <v>0</v>
      </c>
      <c r="X22" s="157">
        <f>COUNTIF('19.WPF compose'!$K$4:$K$65536, X$7)</f>
        <v>0</v>
      </c>
      <c r="Y22" s="43"/>
    </row>
    <row r="23" spans="2:54" s="35" customFormat="1">
      <c r="B23" s="324">
        <v>16</v>
      </c>
      <c r="C23" s="467" t="s">
        <v>424</v>
      </c>
      <c r="D23" s="467"/>
      <c r="E23" s="325">
        <f>COUNTA('20.YVU format'!$G$4:$G$65536)</f>
        <v>6</v>
      </c>
      <c r="F23" s="325">
        <f>COUNTIF('20.YVU format'!$F$4:$F$65536, F$7)</f>
        <v>6</v>
      </c>
      <c r="G23" s="325">
        <f>COUNTIF('20.YVU format'!$F$4:$F$65536, G$7)</f>
        <v>0</v>
      </c>
      <c r="H23" s="325">
        <f>COUNTIF('20.YVU format'!$F$4:$F$65536, H$7)</f>
        <v>0</v>
      </c>
      <c r="I23" s="325">
        <f>COUNTA('20.YVU format'!$K$4:$K$65536)</f>
        <v>0</v>
      </c>
      <c r="J23" s="325">
        <f>$E23-$I23</f>
        <v>6</v>
      </c>
      <c r="K23" s="325">
        <f>COUNTA('20.YVU format'!$K$4:$K$65536)</f>
        <v>0</v>
      </c>
      <c r="L23" s="325">
        <f>$E23-$I23</f>
        <v>6</v>
      </c>
      <c r="M23" s="325">
        <f>COUNTA('20.YVU format'!$K$4:$K$65536)</f>
        <v>0</v>
      </c>
      <c r="N23" s="325">
        <f>$E23-$I23</f>
        <v>6</v>
      </c>
      <c r="O23" s="325">
        <f>COUNTA('20.YVU format'!$K$4:$K$65536)</f>
        <v>0</v>
      </c>
      <c r="P23" s="325">
        <f>$E23-$I23</f>
        <v>6</v>
      </c>
      <c r="Q23" s="325">
        <f>COUNTIF('20.YVU format'!$K$4:$K$65536, Q$7)</f>
        <v>0</v>
      </c>
      <c r="R23" s="325">
        <f>COUNTIF('20.YVU format'!$K$4:$K$65536, R$7)</f>
        <v>0</v>
      </c>
      <c r="S23" s="325">
        <f>COUNTIF('20.YVU format'!$K$4:$K$65536, S$7)</f>
        <v>0</v>
      </c>
      <c r="T23" s="325">
        <f>COUNTIF('20.YVU format'!$K$4:$K$65536, T$7)</f>
        <v>0</v>
      </c>
      <c r="U23" s="325">
        <f>COUNTIF('20.YVU format'!$K$4:$K$65536, U$7)</f>
        <v>0</v>
      </c>
      <c r="V23" s="325">
        <f>COUNTIF('20.YVU format'!$K$4:$K$65536, V$7)</f>
        <v>0</v>
      </c>
      <c r="W23" s="325">
        <f>COUNTIF('20.YVU format'!$K$4:$K$65536, W$7)</f>
        <v>0</v>
      </c>
      <c r="X23" s="325">
        <f>COUNTIF('20.YVU format'!$K$4:$K$65536, X$7)</f>
        <v>0</v>
      </c>
      <c r="Y23" s="326"/>
    </row>
    <row r="24" spans="2:54" s="35" customFormat="1">
      <c r="B24" s="45"/>
      <c r="C24" s="464" t="s">
        <v>425</v>
      </c>
      <c r="D24" s="465"/>
      <c r="E24" s="42">
        <f>SUM(E$8:E$23)</f>
        <v>485</v>
      </c>
      <c r="F24" s="42">
        <f>SUM(F$8:F$23)</f>
        <v>277</v>
      </c>
      <c r="G24" s="42">
        <f t="shared" ref="G24:X24" si="1">SUM(G$8:G$23)</f>
        <v>70</v>
      </c>
      <c r="H24" s="42">
        <f t="shared" si="1"/>
        <v>138</v>
      </c>
      <c r="I24" s="42">
        <f t="shared" si="1"/>
        <v>0</v>
      </c>
      <c r="J24" s="157">
        <f t="shared" si="1"/>
        <v>485</v>
      </c>
      <c r="K24" s="42">
        <f t="shared" si="1"/>
        <v>0</v>
      </c>
      <c r="L24" s="157">
        <f t="shared" si="1"/>
        <v>485</v>
      </c>
      <c r="M24" s="42">
        <f t="shared" si="1"/>
        <v>0</v>
      </c>
      <c r="N24" s="157">
        <f t="shared" si="1"/>
        <v>485</v>
      </c>
      <c r="O24" s="42">
        <f t="shared" si="1"/>
        <v>0</v>
      </c>
      <c r="P24" s="157">
        <f t="shared" si="1"/>
        <v>485</v>
      </c>
      <c r="Q24" s="42">
        <f t="shared" si="1"/>
        <v>0</v>
      </c>
      <c r="R24" s="157">
        <f t="shared" si="1"/>
        <v>0</v>
      </c>
      <c r="S24" s="42">
        <f t="shared" si="1"/>
        <v>0</v>
      </c>
      <c r="T24" s="157">
        <f t="shared" si="1"/>
        <v>0</v>
      </c>
      <c r="U24" s="42">
        <f t="shared" si="1"/>
        <v>0</v>
      </c>
      <c r="V24" s="157">
        <f t="shared" si="1"/>
        <v>0</v>
      </c>
      <c r="W24" s="42">
        <f t="shared" si="1"/>
        <v>0</v>
      </c>
      <c r="X24" s="157">
        <f t="shared" si="1"/>
        <v>0</v>
      </c>
      <c r="Y24" s="46"/>
    </row>
    <row r="25" spans="2:54">
      <c r="B25" s="38"/>
      <c r="C25" s="38"/>
      <c r="E25" s="379"/>
      <c r="F25" s="29"/>
      <c r="H25" s="29"/>
      <c r="I25" s="206" t="s">
        <v>426</v>
      </c>
      <c r="J25" s="39">
        <f>ROUNDDOWN(I24/E24*100/100, 2)</f>
        <v>0</v>
      </c>
      <c r="K25" s="39"/>
      <c r="L25" s="39"/>
      <c r="M25" s="39"/>
      <c r="N25" s="39"/>
      <c r="O25" s="39"/>
      <c r="P25" s="39"/>
      <c r="R25" s="39"/>
      <c r="S25" s="39"/>
      <c r="T25" s="39"/>
      <c r="U25" s="39"/>
      <c r="V25" s="39"/>
      <c r="W25" s="39"/>
      <c r="X25" s="39"/>
      <c r="Y25" s="40"/>
      <c r="BB25" s="41"/>
    </row>
    <row r="26" spans="2:54">
      <c r="C26" s="29" t="s">
        <v>427</v>
      </c>
    </row>
    <row r="27" spans="2:54">
      <c r="C27" s="296"/>
      <c r="D27" s="297"/>
      <c r="E27" s="455" t="s">
        <v>428</v>
      </c>
      <c r="F27" s="456"/>
      <c r="G27" s="456"/>
      <c r="H27" s="456"/>
      <c r="I27" s="456"/>
      <c r="J27" s="456"/>
      <c r="K27" s="456"/>
      <c r="L27" s="456"/>
      <c r="M27" s="456"/>
      <c r="N27" s="456"/>
      <c r="O27" s="456"/>
      <c r="P27" s="456"/>
      <c r="Q27" s="456"/>
      <c r="R27" s="457"/>
      <c r="S27" s="331"/>
      <c r="T27" s="331"/>
      <c r="U27" s="331"/>
      <c r="V27" s="331"/>
      <c r="W27" s="331"/>
      <c r="X27" s="331"/>
    </row>
    <row r="28" spans="2:54">
      <c r="C28" s="448" t="s">
        <v>42</v>
      </c>
      <c r="D28" s="298" t="s">
        <v>46</v>
      </c>
      <c r="E28" s="455" t="s">
        <v>429</v>
      </c>
      <c r="F28" s="456"/>
      <c r="G28" s="456"/>
      <c r="H28" s="456"/>
      <c r="I28" s="456"/>
      <c r="J28" s="456"/>
      <c r="K28" s="456"/>
      <c r="L28" s="456"/>
      <c r="M28" s="456"/>
      <c r="N28" s="456"/>
      <c r="O28" s="456"/>
      <c r="P28" s="456"/>
      <c r="Q28" s="456"/>
      <c r="R28" s="457"/>
      <c r="S28" s="331"/>
      <c r="T28" s="331"/>
      <c r="U28" s="331"/>
      <c r="V28" s="331"/>
      <c r="W28" s="331"/>
      <c r="X28" s="331"/>
    </row>
    <row r="29" spans="2:54">
      <c r="C29" s="449"/>
      <c r="D29" s="298" t="s">
        <v>48</v>
      </c>
      <c r="E29" s="455" t="s">
        <v>430</v>
      </c>
      <c r="F29" s="456"/>
      <c r="G29" s="456"/>
      <c r="H29" s="456"/>
      <c r="I29" s="456"/>
      <c r="J29" s="456"/>
      <c r="K29" s="456"/>
      <c r="L29" s="456"/>
      <c r="M29" s="456"/>
      <c r="N29" s="456"/>
      <c r="O29" s="456"/>
      <c r="P29" s="456"/>
      <c r="Q29" s="456"/>
      <c r="R29" s="457"/>
      <c r="S29" s="331"/>
      <c r="T29" s="331"/>
      <c r="U29" s="331"/>
      <c r="V29" s="331"/>
      <c r="W29" s="331"/>
      <c r="X29" s="331"/>
    </row>
    <row r="30" spans="2:54">
      <c r="C30" s="449"/>
      <c r="D30" s="298" t="s">
        <v>49</v>
      </c>
      <c r="E30" s="455" t="s">
        <v>431</v>
      </c>
      <c r="F30" s="456"/>
      <c r="G30" s="456"/>
      <c r="H30" s="456"/>
      <c r="I30" s="456"/>
      <c r="J30" s="456"/>
      <c r="K30" s="456"/>
      <c r="L30" s="456"/>
      <c r="M30" s="456"/>
      <c r="N30" s="456"/>
      <c r="O30" s="456"/>
      <c r="P30" s="456"/>
      <c r="Q30" s="456"/>
      <c r="R30" s="457"/>
      <c r="S30" s="331"/>
      <c r="T30" s="331"/>
      <c r="U30" s="331"/>
      <c r="V30" s="331"/>
      <c r="W30" s="331"/>
      <c r="X30" s="331"/>
    </row>
    <row r="31" spans="2:54">
      <c r="C31" s="450"/>
      <c r="D31" s="298" t="s">
        <v>50</v>
      </c>
      <c r="E31" s="455" t="s">
        <v>432</v>
      </c>
      <c r="F31" s="456"/>
      <c r="G31" s="456"/>
      <c r="H31" s="456"/>
      <c r="I31" s="456"/>
      <c r="J31" s="456"/>
      <c r="K31" s="456"/>
      <c r="L31" s="456"/>
      <c r="M31" s="456"/>
      <c r="N31" s="456"/>
      <c r="O31" s="456"/>
      <c r="P31" s="456"/>
      <c r="Q31" s="456"/>
      <c r="R31" s="457"/>
      <c r="S31" s="331"/>
      <c r="T31" s="331"/>
      <c r="U31" s="331"/>
      <c r="V31" s="331"/>
      <c r="W31" s="331"/>
      <c r="X31" s="331"/>
    </row>
    <row r="32" spans="2:54">
      <c r="C32" s="448" t="s">
        <v>433</v>
      </c>
      <c r="D32" s="299" t="s">
        <v>434</v>
      </c>
      <c r="E32" s="451" t="s">
        <v>435</v>
      </c>
      <c r="F32" s="452"/>
      <c r="G32" s="452"/>
      <c r="H32" s="452"/>
      <c r="I32" s="452"/>
      <c r="J32" s="452"/>
      <c r="K32" s="452"/>
      <c r="L32" s="452"/>
      <c r="M32" s="452"/>
      <c r="N32" s="452"/>
      <c r="O32" s="452"/>
      <c r="P32" s="452"/>
      <c r="Q32" s="452"/>
      <c r="R32" s="453"/>
      <c r="S32" s="331"/>
      <c r="T32" s="331"/>
      <c r="U32" s="331"/>
      <c r="V32" s="331"/>
      <c r="W32" s="331"/>
      <c r="X32" s="331"/>
    </row>
    <row r="33" spans="3:24">
      <c r="C33" s="449"/>
      <c r="D33" s="299" t="s">
        <v>436</v>
      </c>
      <c r="E33" s="454" t="s">
        <v>437</v>
      </c>
      <c r="F33" s="452"/>
      <c r="G33" s="452"/>
      <c r="H33" s="452"/>
      <c r="I33" s="452"/>
      <c r="J33" s="452"/>
      <c r="K33" s="452"/>
      <c r="L33" s="452"/>
      <c r="M33" s="452"/>
      <c r="N33" s="452"/>
      <c r="O33" s="452"/>
      <c r="P33" s="452"/>
      <c r="Q33" s="452"/>
      <c r="R33" s="453"/>
      <c r="S33" s="331"/>
      <c r="T33" s="331"/>
      <c r="U33" s="331"/>
      <c r="V33" s="331"/>
      <c r="W33" s="331"/>
      <c r="X33" s="331"/>
    </row>
    <row r="34" spans="3:24">
      <c r="C34" s="449"/>
      <c r="D34" s="299" t="s">
        <v>438</v>
      </c>
      <c r="E34" s="454" t="s">
        <v>439</v>
      </c>
      <c r="F34" s="452"/>
      <c r="G34" s="452"/>
      <c r="H34" s="452"/>
      <c r="I34" s="452"/>
      <c r="J34" s="452"/>
      <c r="K34" s="452"/>
      <c r="L34" s="452"/>
      <c r="M34" s="452"/>
      <c r="N34" s="452"/>
      <c r="O34" s="452"/>
      <c r="P34" s="452"/>
      <c r="Q34" s="452"/>
      <c r="R34" s="453"/>
      <c r="S34" s="331"/>
      <c r="T34" s="331"/>
      <c r="U34" s="331"/>
      <c r="V34" s="331"/>
      <c r="W34" s="331"/>
      <c r="X34" s="331"/>
    </row>
    <row r="35" spans="3:24">
      <c r="C35" s="450"/>
      <c r="D35" s="298" t="s">
        <v>440</v>
      </c>
      <c r="E35" s="455" t="s">
        <v>441</v>
      </c>
      <c r="F35" s="456"/>
      <c r="G35" s="456"/>
      <c r="H35" s="456"/>
      <c r="I35" s="456"/>
      <c r="J35" s="456"/>
      <c r="K35" s="456"/>
      <c r="L35" s="456"/>
      <c r="M35" s="456"/>
      <c r="N35" s="456"/>
      <c r="O35" s="456"/>
      <c r="P35" s="456"/>
      <c r="Q35" s="456"/>
      <c r="R35" s="457"/>
      <c r="S35" s="331"/>
      <c r="T35" s="331"/>
      <c r="U35" s="331"/>
      <c r="V35" s="331"/>
      <c r="W35" s="331"/>
      <c r="X35" s="331"/>
    </row>
    <row r="37" spans="3:24">
      <c r="D37" s="29" t="s">
        <v>442</v>
      </c>
      <c r="E37" s="379">
        <f>SUM(E8:E11)</f>
        <v>127</v>
      </c>
      <c r="F37" s="30">
        <f t="shared" ref="F37:F47" si="2">E37*4</f>
        <v>508</v>
      </c>
    </row>
    <row r="38" spans="3:24">
      <c r="D38" s="29" t="s">
        <v>443</v>
      </c>
      <c r="E38" s="379">
        <f>E12</f>
        <v>55</v>
      </c>
      <c r="F38" s="30">
        <f t="shared" si="2"/>
        <v>220</v>
      </c>
    </row>
    <row r="39" spans="3:24">
      <c r="D39" s="29" t="s">
        <v>444</v>
      </c>
      <c r="E39" s="379">
        <f>SUM(E13:E15)</f>
        <v>259</v>
      </c>
      <c r="F39" s="30">
        <f t="shared" si="2"/>
        <v>1036</v>
      </c>
    </row>
    <row r="40" spans="3:24">
      <c r="D40" s="29" t="s">
        <v>445</v>
      </c>
      <c r="E40" s="379">
        <f>E20</f>
        <v>8</v>
      </c>
      <c r="F40" s="30">
        <f t="shared" si="2"/>
        <v>32</v>
      </c>
    </row>
    <row r="41" spans="3:24">
      <c r="D41" s="29" t="s">
        <v>446</v>
      </c>
      <c r="E41" s="379">
        <f>E17</f>
        <v>1</v>
      </c>
      <c r="F41" s="30">
        <f t="shared" si="2"/>
        <v>4</v>
      </c>
    </row>
    <row r="42" spans="3:24">
      <c r="D42" s="29" t="s">
        <v>447</v>
      </c>
      <c r="E42" s="379">
        <f>E19</f>
        <v>1</v>
      </c>
      <c r="F42" s="30">
        <f t="shared" si="2"/>
        <v>4</v>
      </c>
    </row>
    <row r="43" spans="3:24">
      <c r="D43" s="29" t="s">
        <v>448</v>
      </c>
      <c r="E43" s="379">
        <f>E16</f>
        <v>9</v>
      </c>
      <c r="F43" s="30">
        <f t="shared" si="2"/>
        <v>36</v>
      </c>
    </row>
    <row r="44" spans="3:24">
      <c r="D44" s="29" t="s">
        <v>449</v>
      </c>
      <c r="E44" s="379">
        <f>E18</f>
        <v>3</v>
      </c>
      <c r="F44" s="30">
        <f t="shared" si="2"/>
        <v>12</v>
      </c>
    </row>
    <row r="45" spans="3:24">
      <c r="D45" s="29" t="s">
        <v>450</v>
      </c>
      <c r="E45" s="379">
        <f>E21</f>
        <v>9</v>
      </c>
      <c r="F45" s="382">
        <f t="shared" si="2"/>
        <v>36</v>
      </c>
    </row>
    <row r="46" spans="3:24">
      <c r="D46" s="29" t="s">
        <v>451</v>
      </c>
      <c r="E46" s="379">
        <f>E22</f>
        <v>7</v>
      </c>
      <c r="F46" s="30">
        <f t="shared" si="2"/>
        <v>28</v>
      </c>
    </row>
    <row r="47" spans="3:24">
      <c r="D47" s="29" t="s">
        <v>452</v>
      </c>
      <c r="E47" s="379">
        <f>E23</f>
        <v>6</v>
      </c>
      <c r="F47" s="30">
        <f t="shared" si="2"/>
        <v>24</v>
      </c>
    </row>
  </sheetData>
  <customSheetViews>
    <customSheetView guid="{6F44B949-1803-4C1C-82AE-694A677CA00F}" scale="75" showPageBreaks="1" showGridLines="0" printArea="1" view="pageBreakPreview" topLeftCell="A5">
      <selection activeCell="F31" sqref="F31"/>
      <pageMargins left="0" right="0" top="0" bottom="0" header="0" footer="0"/>
      <pageSetup paperSize="9" scale="75" orientation="portrait" r:id="rId1"/>
      <headerFooter alignWithMargins="0">
        <oddHeader>&amp;L&amp;A&amp;R&amp;F</oddHeader>
        <oddFooter>&amp;C&amp;P/&amp;N</oddFooter>
      </headerFooter>
    </customSheetView>
    <customSheetView guid="{E3D4B150-C2C3-4007-8958-8E1C2F71E443}" scale="75" showPageBreaks="1" showGridLines="0" printArea="1" view="pageBreakPreview" showRuler="0" topLeftCell="A5">
      <selection activeCell="F31" sqref="F31"/>
      <pageMargins left="0" right="0" top="0" bottom="0" header="0" footer="0"/>
      <pageSetup paperSize="9" scale="75" orientation="portrait" r:id="rId2"/>
      <headerFooter alignWithMargins="0">
        <oddHeader>&amp;L&amp;A&amp;R&amp;F</oddHeader>
        <oddFooter>&amp;C&amp;P/&amp;N</oddFooter>
      </headerFooter>
    </customSheetView>
    <customSheetView guid="{BAE6DCF4-0CDF-483F-8380-77ECB7F6E122}" scale="75" showPageBreaks="1" showGridLines="0" printArea="1" view="pageBreakPreview" showRuler="0">
      <selection activeCell="I28" sqref="I28"/>
      <pageMargins left="0" right="0" top="0" bottom="0" header="0" footer="0"/>
      <pageSetup paperSize="9" scale="75" orientation="portrait" r:id="rId3"/>
      <headerFooter alignWithMargins="0">
        <oddHeader>&amp;L&amp;A&amp;R&amp;F</oddHeader>
        <oddFooter>&amp;C&amp;P/&amp;N</oddFooter>
      </headerFooter>
    </customSheetView>
  </customSheetViews>
  <mergeCells count="43">
    <mergeCell ref="Y6:Y7"/>
    <mergeCell ref="C16:D16"/>
    <mergeCell ref="C9:D9"/>
    <mergeCell ref="E6:E7"/>
    <mergeCell ref="F6:H6"/>
    <mergeCell ref="I5:P5"/>
    <mergeCell ref="K6:L6"/>
    <mergeCell ref="M6:N6"/>
    <mergeCell ref="O6:P6"/>
    <mergeCell ref="Q5:X5"/>
    <mergeCell ref="Q6:R6"/>
    <mergeCell ref="S6:T6"/>
    <mergeCell ref="U6:V6"/>
    <mergeCell ref="W6:X6"/>
    <mergeCell ref="C24:D24"/>
    <mergeCell ref="C11:D11"/>
    <mergeCell ref="C23:D23"/>
    <mergeCell ref="C22:D22"/>
    <mergeCell ref="I6:J6"/>
    <mergeCell ref="C17:D17"/>
    <mergeCell ref="C21:D21"/>
    <mergeCell ref="C18:D18"/>
    <mergeCell ref="C10:D10"/>
    <mergeCell ref="C12:D12"/>
    <mergeCell ref="C15:D15"/>
    <mergeCell ref="B6:B7"/>
    <mergeCell ref="C20:D20"/>
    <mergeCell ref="C8:D8"/>
    <mergeCell ref="C6:D7"/>
    <mergeCell ref="C13:D13"/>
    <mergeCell ref="C14:D14"/>
    <mergeCell ref="C19:D19"/>
    <mergeCell ref="E27:R27"/>
    <mergeCell ref="C28:C31"/>
    <mergeCell ref="E28:R28"/>
    <mergeCell ref="E29:R29"/>
    <mergeCell ref="E30:R30"/>
    <mergeCell ref="E31:R31"/>
    <mergeCell ref="C32:C35"/>
    <mergeCell ref="E32:R32"/>
    <mergeCell ref="E33:R33"/>
    <mergeCell ref="E34:R34"/>
    <mergeCell ref="E35:R35"/>
  </mergeCells>
  <phoneticPr fontId="3"/>
  <conditionalFormatting sqref="J8:J14 J16 J18:J20">
    <cfRule type="cellIs" dxfId="245" priority="32" stopIfTrue="1" operator="greaterThan">
      <formula>0</formula>
    </cfRule>
  </conditionalFormatting>
  <conditionalFormatting sqref="J15 J17 J21">
    <cfRule type="cellIs" dxfId="244" priority="35" stopIfTrue="1" operator="greaterThan">
      <formula>0</formula>
    </cfRule>
  </conditionalFormatting>
  <conditionalFormatting sqref="J22:J24">
    <cfRule type="cellIs" dxfId="243" priority="28" stopIfTrue="1" operator="greaterThan">
      <formula>0</formula>
    </cfRule>
  </conditionalFormatting>
  <conditionalFormatting sqref="L8:L14 L16 L18:L20">
    <cfRule type="cellIs" dxfId="242" priority="11" stopIfTrue="1" operator="greaterThan">
      <formula>0</formula>
    </cfRule>
  </conditionalFormatting>
  <conditionalFormatting sqref="L15 L17 L21">
    <cfRule type="cellIs" dxfId="241" priority="12" stopIfTrue="1" operator="greaterThan">
      <formula>0</formula>
    </cfRule>
  </conditionalFormatting>
  <conditionalFormatting sqref="L22:L24">
    <cfRule type="cellIs" dxfId="240" priority="9" stopIfTrue="1" operator="greaterThan">
      <formula>0</formula>
    </cfRule>
  </conditionalFormatting>
  <conditionalFormatting sqref="N8:N14 N16 N18:N20">
    <cfRule type="cellIs" dxfId="239" priority="7" stopIfTrue="1" operator="greaterThan">
      <formula>0</formula>
    </cfRule>
  </conditionalFormatting>
  <conditionalFormatting sqref="N15 N17 N21">
    <cfRule type="cellIs" dxfId="238" priority="8" stopIfTrue="1" operator="greaterThan">
      <formula>0</formula>
    </cfRule>
  </conditionalFormatting>
  <conditionalFormatting sqref="N22:N24">
    <cfRule type="cellIs" dxfId="237" priority="5" stopIfTrue="1" operator="greaterThan">
      <formula>0</formula>
    </cfRule>
  </conditionalFormatting>
  <conditionalFormatting sqref="P8:P14 P16 P18:P20">
    <cfRule type="cellIs" dxfId="236" priority="3" stopIfTrue="1" operator="greaterThan">
      <formula>0</formula>
    </cfRule>
  </conditionalFormatting>
  <conditionalFormatting sqref="P15 P17 P21">
    <cfRule type="cellIs" dxfId="235" priority="4" stopIfTrue="1" operator="greaterThan">
      <formula>0</formula>
    </cfRule>
  </conditionalFormatting>
  <conditionalFormatting sqref="P22:P24">
    <cfRule type="cellIs" dxfId="234" priority="1" stopIfTrue="1" operator="greaterThan">
      <formula>0</formula>
    </cfRule>
  </conditionalFormatting>
  <conditionalFormatting sqref="R8:R14 R16 R18:R20">
    <cfRule type="cellIs" dxfId="233" priority="36" stopIfTrue="1" operator="greaterThan">
      <formula>0</formula>
    </cfRule>
  </conditionalFormatting>
  <conditionalFormatting sqref="R15 R17 R21">
    <cfRule type="cellIs" dxfId="232" priority="33" stopIfTrue="1" operator="greaterThanOrEqual">
      <formula>1</formula>
    </cfRule>
  </conditionalFormatting>
  <conditionalFormatting sqref="R22:R24">
    <cfRule type="cellIs" dxfId="231" priority="29" stopIfTrue="1" operator="greaterThan">
      <formula>0</formula>
    </cfRule>
  </conditionalFormatting>
  <conditionalFormatting sqref="T8:T14 T16 T18:T20">
    <cfRule type="cellIs" dxfId="230" priority="26" stopIfTrue="1" operator="greaterThan">
      <formula>0</formula>
    </cfRule>
  </conditionalFormatting>
  <conditionalFormatting sqref="T15 T17 T21">
    <cfRule type="cellIs" dxfId="229" priority="25" stopIfTrue="1" operator="greaterThanOrEqual">
      <formula>1</formula>
    </cfRule>
  </conditionalFormatting>
  <conditionalFormatting sqref="T22:T24">
    <cfRule type="cellIs" dxfId="228" priority="23" stopIfTrue="1" operator="greaterThan">
      <formula>0</formula>
    </cfRule>
  </conditionalFormatting>
  <conditionalFormatting sqref="V8:V14 V16 V18:V20">
    <cfRule type="cellIs" dxfId="227" priority="21" stopIfTrue="1" operator="greaterThan">
      <formula>0</formula>
    </cfRule>
  </conditionalFormatting>
  <conditionalFormatting sqref="V15 V17 V21">
    <cfRule type="cellIs" dxfId="226" priority="20" stopIfTrue="1" operator="greaterThanOrEqual">
      <formula>1</formula>
    </cfRule>
  </conditionalFormatting>
  <conditionalFormatting sqref="V22:V24">
    <cfRule type="cellIs" dxfId="225" priority="18" stopIfTrue="1" operator="greaterThan">
      <formula>0</formula>
    </cfRule>
  </conditionalFormatting>
  <conditionalFormatting sqref="X8:X14 X16 X18:X20">
    <cfRule type="cellIs" dxfId="224" priority="16" stopIfTrue="1" operator="greaterThan">
      <formula>0</formula>
    </cfRule>
  </conditionalFormatting>
  <conditionalFormatting sqref="X15 X17 X21">
    <cfRule type="cellIs" dxfId="223" priority="15" stopIfTrue="1" operator="greaterThanOrEqual">
      <formula>1</formula>
    </cfRule>
  </conditionalFormatting>
  <conditionalFormatting sqref="X22:X24">
    <cfRule type="cellIs" dxfId="222" priority="13" stopIfTrue="1" operator="greaterThan">
      <formula>0</formula>
    </cfRule>
  </conditionalFormatting>
  <hyperlinks>
    <hyperlink ref="C8:D8" location="'5.ユースケーステスト１'!A1" display="ユースケーステスト１" xr:uid="{00000000-0004-0000-0600-000000000000}"/>
    <hyperlink ref="C9:D9" location="'6.ユースケーステスト２'!A1" display="ユースケーステスト２" xr:uid="{00000000-0004-0000-0600-000001000000}"/>
    <hyperlink ref="C10:D10" location="'7.ユースケーステスト３'!A1" display="ユースケーステスト３" xr:uid="{00000000-0004-0000-0600-000002000000}"/>
    <hyperlink ref="C11:D11" location="'8.ユースケーステスト４'!A1" display="ユースケーステスト４" xr:uid="{00000000-0004-0000-0600-000003000000}"/>
    <hyperlink ref="C12:D12" location="'9.状態遷移テスト'!A1" display="状態遷移テスト" xr:uid="{00000000-0004-0000-0600-000004000000}"/>
    <hyperlink ref="C13:D13" location="'10.パラメータテスト１'!A1" display="パラメータテスト１" xr:uid="{00000000-0004-0000-0600-000005000000}"/>
    <hyperlink ref="C14:D14" location="'11.パラメータテスト２'!A1" display="パラメータテスト２" xr:uid="{00000000-0004-0000-0600-000006000000}"/>
    <hyperlink ref="C15:D15" location="'12.パラメータテスト３'!A1" display="パラメータテスト３" xr:uid="{00000000-0004-0000-0600-000007000000}"/>
    <hyperlink ref="C16:D16" location="'13.繰り返しテストとメモリリークテスト'!A1" display="繰り返しテストとメモリリークテスト" xr:uid="{00000000-0004-0000-0600-000008000000}"/>
    <hyperlink ref="C17:D17" location="'14.メモリリークテスト (ユースケース繰り返し)'!A1" display="メモリリークテスト(ユースケース繰り返し)" xr:uid="{00000000-0004-0000-0600-000009000000}"/>
    <hyperlink ref="C18:D18" location="'15.同時動作テスト'!A1" display="同時動作テスト" xr:uid="{00000000-0004-0000-0600-00000A000000}"/>
    <hyperlink ref="C19:D19" location="'16.CPU高負荷テスト'!A1" display="CPU高負荷テスト" xr:uid="{00000000-0004-0000-0600-00000B000000}"/>
    <hyperlink ref="C20:D20" location="'17.強制終了テスト'!A1" display="強制終了テスト" xr:uid="{00000000-0004-0000-0600-00000C000000}"/>
    <hyperlink ref="C21:D21" location="'18.処理時間テスト'!A1" display="処理時間テスト" xr:uid="{00000000-0004-0000-0600-00000D000000}"/>
    <hyperlink ref="C23:D23" location="'20.YVU format'!A1" display="YVU format" xr:uid="{00000000-0004-0000-0600-00000E000000}"/>
    <hyperlink ref="C22:D22" location="'19.WPF compose'!A1" display="WPF compose" xr:uid="{00000000-0004-0000-0600-00000F000000}"/>
    <hyperlink ref="E34" r:id="rId4" xr:uid="{D4F05285-E226-4BDA-8B58-020061D611B4}"/>
    <hyperlink ref="E33" r:id="rId5" xr:uid="{4747D717-E56A-45EA-89B5-7D9D41A87B22}"/>
  </hyperlinks>
  <pageMargins left="0.38" right="0.28000000000000003" top="1" bottom="1" header="0.51200000000000001" footer="0.51200000000000001"/>
  <pageSetup paperSize="9" scale="75" orientation="landscape" r:id="rId6"/>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1D5EB-82CB-4EF1-BF72-F79C2527049A}">
  <dimension ref="A3:I130"/>
  <sheetViews>
    <sheetView topLeftCell="A66" workbookViewId="0">
      <selection activeCell="D79" sqref="D79:D80"/>
    </sheetView>
  </sheetViews>
  <sheetFormatPr defaultRowHeight="13"/>
  <cols>
    <col min="2" max="2" width="17.36328125" customWidth="1"/>
    <col min="7" max="7" width="52.6328125" customWidth="1"/>
    <col min="8" max="8" width="35.7265625" customWidth="1"/>
    <col min="9" max="9" width="48.08984375" customWidth="1"/>
  </cols>
  <sheetData>
    <row r="3" spans="2:9" ht="23.5">
      <c r="B3" s="478" t="s">
        <v>453</v>
      </c>
      <c r="C3" s="478"/>
      <c r="D3" s="478"/>
      <c r="E3" s="478"/>
      <c r="F3" s="478"/>
      <c r="G3" s="478"/>
      <c r="H3" s="478"/>
      <c r="I3" s="478"/>
    </row>
    <row r="4" spans="2:9" ht="14.5" hidden="1">
      <c r="B4" s="480" t="s">
        <v>454</v>
      </c>
      <c r="C4" s="480"/>
      <c r="D4" s="480"/>
      <c r="E4" s="480"/>
      <c r="F4" s="480"/>
      <c r="G4" s="480"/>
      <c r="H4" s="480"/>
      <c r="I4" s="480"/>
    </row>
    <row r="5" spans="2:9" ht="14.5" hidden="1">
      <c r="B5" s="333"/>
      <c r="C5" s="334" t="s">
        <v>455</v>
      </c>
      <c r="D5" s="334" t="s">
        <v>456</v>
      </c>
      <c r="E5" s="334" t="s">
        <v>457</v>
      </c>
      <c r="F5" s="334" t="s">
        <v>458</v>
      </c>
      <c r="G5" s="335" t="s">
        <v>459</v>
      </c>
      <c r="H5" s="492" t="s">
        <v>460</v>
      </c>
      <c r="I5" s="492"/>
    </row>
    <row r="6" spans="2:9" hidden="1">
      <c r="B6" s="333" t="s">
        <v>461</v>
      </c>
      <c r="C6" s="333">
        <v>81</v>
      </c>
      <c r="D6" s="333">
        <v>0</v>
      </c>
      <c r="E6" s="333">
        <v>0</v>
      </c>
      <c r="F6" s="336">
        <f t="shared" ref="F6:F13" si="0">C6+D6+E6</f>
        <v>81</v>
      </c>
      <c r="G6" s="493" t="s">
        <v>462</v>
      </c>
      <c r="H6" s="343" t="s">
        <v>463</v>
      </c>
      <c r="I6" s="494" t="s">
        <v>464</v>
      </c>
    </row>
    <row r="7" spans="2:9" hidden="1">
      <c r="B7" s="333" t="s">
        <v>465</v>
      </c>
      <c r="C7" s="333">
        <v>6</v>
      </c>
      <c r="D7" s="333">
        <v>0</v>
      </c>
      <c r="E7" s="333">
        <v>0</v>
      </c>
      <c r="F7" s="336">
        <f t="shared" si="0"/>
        <v>6</v>
      </c>
      <c r="G7" s="493"/>
      <c r="H7" s="343" t="s">
        <v>463</v>
      </c>
      <c r="I7" s="495"/>
    </row>
    <row r="8" spans="2:9" hidden="1">
      <c r="B8" s="333" t="s">
        <v>466</v>
      </c>
      <c r="C8" s="333">
        <v>12</v>
      </c>
      <c r="D8" s="333">
        <v>0</v>
      </c>
      <c r="E8" s="333">
        <v>0</v>
      </c>
      <c r="F8" s="336">
        <f t="shared" si="0"/>
        <v>12</v>
      </c>
      <c r="G8" s="493"/>
      <c r="H8" s="343" t="s">
        <v>463</v>
      </c>
      <c r="I8" s="495"/>
    </row>
    <row r="9" spans="2:9" ht="36.75" hidden="1" customHeight="1">
      <c r="B9" s="333" t="s">
        <v>467</v>
      </c>
      <c r="C9" s="333">
        <v>51</v>
      </c>
      <c r="D9" s="333">
        <v>1</v>
      </c>
      <c r="E9" s="333">
        <v>3</v>
      </c>
      <c r="F9" s="336">
        <f t="shared" si="0"/>
        <v>55</v>
      </c>
      <c r="G9" s="493"/>
      <c r="H9" s="343" t="s">
        <v>468</v>
      </c>
      <c r="I9" s="495"/>
    </row>
    <row r="10" spans="2:9" hidden="1">
      <c r="B10" s="333" t="s">
        <v>469</v>
      </c>
      <c r="C10" s="333">
        <v>88</v>
      </c>
      <c r="D10" s="333">
        <v>0</v>
      </c>
      <c r="E10" s="333">
        <v>0</v>
      </c>
      <c r="F10" s="336">
        <f t="shared" si="0"/>
        <v>88</v>
      </c>
      <c r="G10" s="493" t="s">
        <v>470</v>
      </c>
      <c r="H10" s="343" t="s">
        <v>463</v>
      </c>
      <c r="I10" s="495"/>
    </row>
    <row r="11" spans="2:9" ht="58" hidden="1">
      <c r="B11" s="333" t="s">
        <v>471</v>
      </c>
      <c r="C11" s="333">
        <v>136</v>
      </c>
      <c r="D11" s="333">
        <v>0</v>
      </c>
      <c r="E11" s="333">
        <v>21</v>
      </c>
      <c r="F11" s="336">
        <f t="shared" si="0"/>
        <v>157</v>
      </c>
      <c r="G11" s="493"/>
      <c r="H11" s="342" t="s">
        <v>472</v>
      </c>
      <c r="I11" s="495"/>
    </row>
    <row r="12" spans="2:9" hidden="1">
      <c r="B12" s="333" t="s">
        <v>473</v>
      </c>
      <c r="C12" s="333">
        <v>16</v>
      </c>
      <c r="D12" s="333">
        <v>0</v>
      </c>
      <c r="E12" s="333">
        <v>0</v>
      </c>
      <c r="F12" s="336">
        <f t="shared" si="0"/>
        <v>16</v>
      </c>
      <c r="G12" s="493"/>
      <c r="H12" s="343" t="s">
        <v>463</v>
      </c>
      <c r="I12" s="495"/>
    </row>
    <row r="13" spans="2:9" hidden="1">
      <c r="B13" s="496" t="s">
        <v>474</v>
      </c>
      <c r="C13" s="498">
        <v>9</v>
      </c>
      <c r="D13" s="498">
        <v>0</v>
      </c>
      <c r="E13" s="498">
        <v>3</v>
      </c>
      <c r="F13" s="498">
        <f t="shared" si="0"/>
        <v>12</v>
      </c>
      <c r="G13" s="337" t="s">
        <v>475</v>
      </c>
      <c r="H13" s="344" t="s">
        <v>476</v>
      </c>
      <c r="I13" s="495"/>
    </row>
    <row r="14" spans="2:9" hidden="1">
      <c r="B14" s="497"/>
      <c r="C14" s="499"/>
      <c r="D14" s="499"/>
      <c r="E14" s="499"/>
      <c r="F14" s="499"/>
      <c r="G14" s="338" t="s">
        <v>477</v>
      </c>
      <c r="H14" s="343" t="s">
        <v>478</v>
      </c>
      <c r="I14" s="495"/>
    </row>
    <row r="15" spans="2:9" ht="39" hidden="1">
      <c r="B15" s="333" t="s">
        <v>479</v>
      </c>
      <c r="C15" s="333">
        <v>1</v>
      </c>
      <c r="D15" s="333">
        <v>0</v>
      </c>
      <c r="E15" s="333">
        <v>0</v>
      </c>
      <c r="F15" s="336">
        <f t="shared" ref="F15:F21" si="1">C15+D15+E15</f>
        <v>1</v>
      </c>
      <c r="G15" s="339"/>
      <c r="H15" s="343" t="s">
        <v>480</v>
      </c>
      <c r="I15" s="495"/>
    </row>
    <row r="16" spans="2:9" ht="26" hidden="1">
      <c r="B16" s="333" t="s">
        <v>481</v>
      </c>
      <c r="C16" s="333">
        <v>3</v>
      </c>
      <c r="D16" s="333">
        <v>0</v>
      </c>
      <c r="E16" s="333">
        <v>0</v>
      </c>
      <c r="F16" s="336">
        <f t="shared" si="1"/>
        <v>3</v>
      </c>
      <c r="G16" s="339"/>
      <c r="H16" s="343" t="s">
        <v>480</v>
      </c>
      <c r="I16" s="495"/>
    </row>
    <row r="17" spans="1:9" hidden="1">
      <c r="B17" s="333" t="s">
        <v>482</v>
      </c>
      <c r="C17" s="333">
        <v>1</v>
      </c>
      <c r="D17" s="333">
        <v>0</v>
      </c>
      <c r="E17" s="333">
        <v>0</v>
      </c>
      <c r="F17" s="336">
        <f t="shared" si="1"/>
        <v>1</v>
      </c>
      <c r="G17" s="339"/>
      <c r="H17" s="343" t="s">
        <v>480</v>
      </c>
      <c r="I17" s="495"/>
    </row>
    <row r="18" spans="1:9" ht="26" hidden="1">
      <c r="B18" s="333" t="s">
        <v>483</v>
      </c>
      <c r="C18" s="333">
        <v>8</v>
      </c>
      <c r="D18" s="333">
        <v>0</v>
      </c>
      <c r="E18" s="333">
        <v>0</v>
      </c>
      <c r="F18" s="336">
        <f t="shared" si="1"/>
        <v>8</v>
      </c>
      <c r="G18" s="338" t="s">
        <v>484</v>
      </c>
      <c r="H18" s="343" t="s">
        <v>463</v>
      </c>
      <c r="I18" s="495"/>
    </row>
    <row r="19" spans="1:9" ht="26" hidden="1">
      <c r="B19" s="333" t="s">
        <v>485</v>
      </c>
      <c r="C19" s="333">
        <v>0</v>
      </c>
      <c r="D19" s="333">
        <v>0</v>
      </c>
      <c r="E19" s="333">
        <v>9</v>
      </c>
      <c r="F19" s="336">
        <f t="shared" si="1"/>
        <v>9</v>
      </c>
      <c r="G19" s="339"/>
      <c r="H19" s="343" t="s">
        <v>480</v>
      </c>
      <c r="I19" s="495"/>
    </row>
    <row r="20" spans="1:9" hidden="1">
      <c r="B20" s="333" t="s">
        <v>486</v>
      </c>
      <c r="C20" s="333">
        <v>7</v>
      </c>
      <c r="D20" s="333">
        <v>0</v>
      </c>
      <c r="E20" s="333">
        <v>0</v>
      </c>
      <c r="F20" s="336">
        <f t="shared" si="1"/>
        <v>7</v>
      </c>
      <c r="G20" s="338" t="s">
        <v>487</v>
      </c>
      <c r="H20" s="343" t="s">
        <v>463</v>
      </c>
      <c r="I20" s="495"/>
    </row>
    <row r="21" spans="1:9" hidden="1">
      <c r="B21" s="333" t="s">
        <v>424</v>
      </c>
      <c r="C21" s="333">
        <v>6</v>
      </c>
      <c r="D21" s="333">
        <v>0</v>
      </c>
      <c r="E21" s="333">
        <v>0</v>
      </c>
      <c r="F21" s="336">
        <f t="shared" si="1"/>
        <v>6</v>
      </c>
      <c r="G21" s="340" t="s">
        <v>488</v>
      </c>
      <c r="H21" s="343" t="s">
        <v>463</v>
      </c>
      <c r="I21" s="495"/>
    </row>
    <row r="22" spans="1:9" hidden="1">
      <c r="B22" s="341"/>
      <c r="C22" s="341">
        <f>SUM(C6:C21)</f>
        <v>425</v>
      </c>
      <c r="D22" s="341">
        <f>SUM(D6:D21)</f>
        <v>1</v>
      </c>
      <c r="E22" s="341">
        <f>SUM(E6:E21)</f>
        <v>36</v>
      </c>
      <c r="F22" s="341">
        <f>SUM(F6:F21)</f>
        <v>462</v>
      </c>
      <c r="G22" s="341"/>
      <c r="H22" s="341"/>
      <c r="I22" s="341"/>
    </row>
    <row r="24" spans="1:9" ht="23.25" customHeight="1">
      <c r="B24" s="478" t="s">
        <v>453</v>
      </c>
      <c r="C24" s="478"/>
      <c r="D24" s="478"/>
      <c r="E24" s="478"/>
      <c r="F24" s="478"/>
      <c r="G24" s="478"/>
      <c r="H24" s="478"/>
      <c r="I24" s="478"/>
    </row>
    <row r="25" spans="1:9" ht="15" customHeight="1">
      <c r="B25" s="479" t="s">
        <v>489</v>
      </c>
      <c r="C25" s="480"/>
      <c r="D25" s="480"/>
      <c r="E25" s="480"/>
      <c r="F25" s="480"/>
      <c r="G25" s="480"/>
      <c r="H25" s="480"/>
      <c r="I25" s="480"/>
    </row>
    <row r="26" spans="1:9" ht="15" customHeight="1">
      <c r="A26" s="346" t="s">
        <v>490</v>
      </c>
      <c r="B26" s="333"/>
      <c r="C26" s="347" t="s">
        <v>455</v>
      </c>
      <c r="D26" s="334" t="s">
        <v>456</v>
      </c>
      <c r="E26" s="334" t="s">
        <v>457</v>
      </c>
      <c r="F26" s="334" t="s">
        <v>458</v>
      </c>
      <c r="G26" s="481" t="s">
        <v>459</v>
      </c>
      <c r="H26" s="491"/>
      <c r="I26" s="335" t="s">
        <v>491</v>
      </c>
    </row>
    <row r="27" spans="1:9">
      <c r="A27" s="346">
        <v>1</v>
      </c>
      <c r="B27" s="345" t="s">
        <v>461</v>
      </c>
      <c r="C27" s="348">
        <v>89</v>
      </c>
      <c r="D27" s="345">
        <v>0</v>
      </c>
      <c r="E27" s="345">
        <f>F27-C27-D27</f>
        <v>0</v>
      </c>
      <c r="F27" s="368">
        <v>89</v>
      </c>
      <c r="G27" s="483" t="s">
        <v>492</v>
      </c>
      <c r="H27" s="369"/>
      <c r="I27" s="353"/>
    </row>
    <row r="28" spans="1:9">
      <c r="A28" s="346">
        <v>2</v>
      </c>
      <c r="B28" s="345" t="s">
        <v>465</v>
      </c>
      <c r="C28" s="348">
        <v>6</v>
      </c>
      <c r="D28" s="345">
        <v>0</v>
      </c>
      <c r="E28" s="345">
        <f t="shared" ref="E28:E35" si="2">F28-C28-D28</f>
        <v>0</v>
      </c>
      <c r="F28" s="368">
        <v>6</v>
      </c>
      <c r="G28" s="483"/>
      <c r="H28" s="373"/>
      <c r="I28" s="353"/>
    </row>
    <row r="29" spans="1:9">
      <c r="A29" s="346">
        <v>3</v>
      </c>
      <c r="B29" s="345" t="s">
        <v>466</v>
      </c>
      <c r="C29" s="348">
        <v>12</v>
      </c>
      <c r="D29" s="345">
        <v>0</v>
      </c>
      <c r="E29" s="345">
        <f t="shared" si="2"/>
        <v>0</v>
      </c>
      <c r="F29" s="368">
        <v>12</v>
      </c>
      <c r="G29" s="483"/>
      <c r="H29" s="374"/>
      <c r="I29" s="353"/>
    </row>
    <row r="30" spans="1:9">
      <c r="A30" s="346">
        <v>4</v>
      </c>
      <c r="B30" s="345" t="s">
        <v>493</v>
      </c>
      <c r="C30" s="348">
        <v>20</v>
      </c>
      <c r="D30" s="345">
        <v>0</v>
      </c>
      <c r="E30" s="345">
        <f t="shared" si="2"/>
        <v>0</v>
      </c>
      <c r="F30" s="368">
        <v>20</v>
      </c>
      <c r="G30" s="483"/>
      <c r="H30" s="352" t="s">
        <v>494</v>
      </c>
      <c r="I30" s="353"/>
    </row>
    <row r="31" spans="1:9">
      <c r="A31" s="346">
        <v>5</v>
      </c>
      <c r="B31" s="345" t="s">
        <v>467</v>
      </c>
      <c r="C31" s="348">
        <v>55</v>
      </c>
      <c r="D31" s="345">
        <v>0</v>
      </c>
      <c r="E31" s="345">
        <f t="shared" si="2"/>
        <v>0</v>
      </c>
      <c r="F31" s="368">
        <v>55</v>
      </c>
      <c r="G31" s="483"/>
      <c r="H31" s="352" t="s">
        <v>495</v>
      </c>
      <c r="I31" s="353"/>
    </row>
    <row r="32" spans="1:9">
      <c r="A32" s="346">
        <v>6</v>
      </c>
      <c r="B32" s="345" t="s">
        <v>469</v>
      </c>
      <c r="C32" s="348">
        <v>88</v>
      </c>
      <c r="D32" s="345">
        <v>0</v>
      </c>
      <c r="E32" s="345">
        <f t="shared" si="2"/>
        <v>0</v>
      </c>
      <c r="F32" s="368">
        <v>88</v>
      </c>
      <c r="G32" s="483"/>
      <c r="H32" s="352" t="s">
        <v>496</v>
      </c>
      <c r="I32" s="353"/>
    </row>
    <row r="33" spans="1:9" ht="15" customHeight="1">
      <c r="A33" s="346">
        <v>7</v>
      </c>
      <c r="B33" s="345" t="s">
        <v>471</v>
      </c>
      <c r="C33" s="348">
        <v>155</v>
      </c>
      <c r="D33" s="345">
        <v>0</v>
      </c>
      <c r="E33" s="345">
        <f t="shared" si="2"/>
        <v>0</v>
      </c>
      <c r="F33" s="368">
        <v>155</v>
      </c>
      <c r="G33" s="483"/>
      <c r="H33" s="352" t="s">
        <v>497</v>
      </c>
      <c r="I33" s="353"/>
    </row>
    <row r="34" spans="1:9">
      <c r="A34" s="346">
        <v>8</v>
      </c>
      <c r="B34" s="345" t="s">
        <v>473</v>
      </c>
      <c r="C34" s="348">
        <v>16</v>
      </c>
      <c r="D34" s="345">
        <v>0</v>
      </c>
      <c r="E34" s="345">
        <f t="shared" si="2"/>
        <v>0</v>
      </c>
      <c r="F34" s="368">
        <v>16</v>
      </c>
      <c r="G34" s="483"/>
      <c r="H34" s="369"/>
      <c r="I34" s="353"/>
    </row>
    <row r="35" spans="1:9" ht="13.5" customHeight="1">
      <c r="A35" s="484">
        <v>9</v>
      </c>
      <c r="B35" s="476" t="s">
        <v>474</v>
      </c>
      <c r="C35" s="485">
        <v>9</v>
      </c>
      <c r="D35" s="487">
        <v>0</v>
      </c>
      <c r="E35" s="487">
        <f t="shared" si="2"/>
        <v>0</v>
      </c>
      <c r="F35" s="489">
        <v>9</v>
      </c>
      <c r="G35" s="356" t="s">
        <v>498</v>
      </c>
      <c r="H35" s="369"/>
      <c r="I35" s="353"/>
    </row>
    <row r="36" spans="1:9">
      <c r="A36" s="484"/>
      <c r="B36" s="476"/>
      <c r="C36" s="486"/>
      <c r="D36" s="488"/>
      <c r="E36" s="488"/>
      <c r="F36" s="490"/>
      <c r="G36" s="356" t="s">
        <v>499</v>
      </c>
      <c r="H36" s="369"/>
      <c r="I36" s="353"/>
    </row>
    <row r="37" spans="1:9" ht="39">
      <c r="A37" s="346">
        <v>10</v>
      </c>
      <c r="B37" s="354" t="s">
        <v>479</v>
      </c>
      <c r="C37" s="348">
        <v>1</v>
      </c>
      <c r="D37" s="345">
        <v>0</v>
      </c>
      <c r="E37" s="345">
        <f t="shared" ref="E37:E43" si="3">F37-C37-D37</f>
        <v>0</v>
      </c>
      <c r="F37" s="368">
        <v>1</v>
      </c>
      <c r="G37" s="356" t="s">
        <v>500</v>
      </c>
      <c r="H37" s="370"/>
      <c r="I37" s="353"/>
    </row>
    <row r="38" spans="1:9" ht="26">
      <c r="A38" s="346">
        <v>11</v>
      </c>
      <c r="B38" s="345" t="s">
        <v>481</v>
      </c>
      <c r="C38" s="348">
        <v>3</v>
      </c>
      <c r="D38" s="345">
        <v>0</v>
      </c>
      <c r="E38" s="345">
        <f t="shared" si="3"/>
        <v>0</v>
      </c>
      <c r="F38" s="368">
        <v>3</v>
      </c>
      <c r="G38" s="356" t="s">
        <v>501</v>
      </c>
      <c r="H38" s="369"/>
      <c r="I38" s="353"/>
    </row>
    <row r="39" spans="1:9">
      <c r="A39" s="346">
        <v>12</v>
      </c>
      <c r="B39" s="345" t="s">
        <v>482</v>
      </c>
      <c r="C39" s="348">
        <v>1</v>
      </c>
      <c r="D39" s="345">
        <v>0</v>
      </c>
      <c r="E39" s="345">
        <f t="shared" si="3"/>
        <v>0</v>
      </c>
      <c r="F39" s="368">
        <v>1</v>
      </c>
      <c r="G39" s="356" t="s">
        <v>502</v>
      </c>
      <c r="H39" s="369"/>
      <c r="I39" s="353"/>
    </row>
    <row r="40" spans="1:9" ht="26">
      <c r="A40" s="346">
        <v>13</v>
      </c>
      <c r="B40" s="345" t="s">
        <v>483</v>
      </c>
      <c r="C40" s="348">
        <v>8</v>
      </c>
      <c r="D40" s="345">
        <v>0</v>
      </c>
      <c r="E40" s="345">
        <f t="shared" si="3"/>
        <v>0</v>
      </c>
      <c r="F40" s="368">
        <v>8</v>
      </c>
      <c r="G40" s="356" t="s">
        <v>503</v>
      </c>
      <c r="H40" s="369"/>
      <c r="I40" s="353"/>
    </row>
    <row r="41" spans="1:9" ht="26">
      <c r="A41" s="346">
        <v>14</v>
      </c>
      <c r="B41" s="345" t="s">
        <v>485</v>
      </c>
      <c r="C41" s="348">
        <v>9</v>
      </c>
      <c r="D41" s="345">
        <v>0</v>
      </c>
      <c r="E41" s="345">
        <f t="shared" si="3"/>
        <v>0</v>
      </c>
      <c r="F41" s="368">
        <v>9</v>
      </c>
      <c r="G41" s="376" t="s">
        <v>504</v>
      </c>
      <c r="H41" s="375" t="s">
        <v>505</v>
      </c>
      <c r="I41" s="353"/>
    </row>
    <row r="42" spans="1:9">
      <c r="A42" s="346">
        <v>15</v>
      </c>
      <c r="B42" s="345" t="s">
        <v>486</v>
      </c>
      <c r="C42" s="348">
        <v>7</v>
      </c>
      <c r="D42" s="345">
        <v>0</v>
      </c>
      <c r="E42" s="345">
        <f t="shared" si="3"/>
        <v>0</v>
      </c>
      <c r="F42" s="368">
        <v>7</v>
      </c>
      <c r="G42" s="356" t="s">
        <v>506</v>
      </c>
      <c r="H42" s="369"/>
      <c r="I42" s="353"/>
    </row>
    <row r="43" spans="1:9">
      <c r="A43" s="346">
        <v>16</v>
      </c>
      <c r="B43" s="345" t="s">
        <v>424</v>
      </c>
      <c r="C43" s="348">
        <v>6</v>
      </c>
      <c r="D43" s="345">
        <v>0</v>
      </c>
      <c r="E43" s="345">
        <f t="shared" si="3"/>
        <v>0</v>
      </c>
      <c r="F43" s="368">
        <v>6</v>
      </c>
      <c r="G43" s="356" t="s">
        <v>507</v>
      </c>
      <c r="H43" s="369"/>
      <c r="I43" s="353"/>
    </row>
    <row r="44" spans="1:9">
      <c r="B44" s="341"/>
      <c r="C44" s="341">
        <f>SUM(C27:C43)</f>
        <v>485</v>
      </c>
      <c r="D44" s="341">
        <f>SUM(D27:D43)</f>
        <v>0</v>
      </c>
      <c r="E44" s="341">
        <f>SUM(E27:E43)</f>
        <v>0</v>
      </c>
      <c r="F44" s="341">
        <f>SUM(F27:F43)</f>
        <v>485</v>
      </c>
      <c r="G44" s="341"/>
      <c r="H44" s="341"/>
      <c r="I44" s="341"/>
    </row>
    <row r="45" spans="1:9">
      <c r="C45">
        <f>SUM(C35:C43)</f>
        <v>44</v>
      </c>
    </row>
    <row r="46" spans="1:9" ht="15" customHeight="1">
      <c r="B46" s="479" t="s">
        <v>508</v>
      </c>
      <c r="C46" s="480"/>
      <c r="D46" s="480"/>
      <c r="E46" s="480"/>
      <c r="F46" s="480"/>
      <c r="G46" s="480"/>
      <c r="H46" s="480"/>
      <c r="I46" s="480"/>
    </row>
    <row r="47" spans="1:9" ht="15" customHeight="1">
      <c r="A47" s="346" t="s">
        <v>490</v>
      </c>
      <c r="B47" s="333"/>
      <c r="C47" s="347" t="s">
        <v>455</v>
      </c>
      <c r="D47" s="334" t="s">
        <v>456</v>
      </c>
      <c r="E47" s="334" t="s">
        <v>457</v>
      </c>
      <c r="F47" s="334" t="s">
        <v>458</v>
      </c>
      <c r="G47" s="481" t="s">
        <v>459</v>
      </c>
      <c r="H47" s="482"/>
      <c r="I47" s="335" t="s">
        <v>491</v>
      </c>
    </row>
    <row r="48" spans="1:9">
      <c r="A48" s="346">
        <v>1</v>
      </c>
      <c r="B48" s="345" t="s">
        <v>461</v>
      </c>
      <c r="C48" s="348">
        <v>89</v>
      </c>
      <c r="D48" s="345">
        <v>0</v>
      </c>
      <c r="E48" s="345">
        <f>F48-C48-D48</f>
        <v>0</v>
      </c>
      <c r="F48" s="368">
        <v>89</v>
      </c>
      <c r="G48" s="483" t="s">
        <v>509</v>
      </c>
      <c r="H48" s="349"/>
      <c r="I48" s="353"/>
    </row>
    <row r="49" spans="1:9">
      <c r="A49" s="346">
        <v>2</v>
      </c>
      <c r="B49" s="345" t="s">
        <v>465</v>
      </c>
      <c r="C49" s="348">
        <v>6</v>
      </c>
      <c r="D49" s="345">
        <v>0</v>
      </c>
      <c r="E49" s="345">
        <f t="shared" ref="E49:E64" si="4">F49-C49-D49</f>
        <v>0</v>
      </c>
      <c r="F49" s="368">
        <v>6</v>
      </c>
      <c r="G49" s="483"/>
      <c r="H49" s="349"/>
      <c r="I49" s="353"/>
    </row>
    <row r="50" spans="1:9">
      <c r="A50" s="346">
        <v>3</v>
      </c>
      <c r="B50" s="345" t="s">
        <v>466</v>
      </c>
      <c r="C50" s="348">
        <v>12</v>
      </c>
      <c r="D50" s="345">
        <v>0</v>
      </c>
      <c r="E50" s="345">
        <f t="shared" si="4"/>
        <v>0</v>
      </c>
      <c r="F50" s="368">
        <v>12</v>
      </c>
      <c r="G50" s="483"/>
      <c r="H50" s="356" t="s">
        <v>510</v>
      </c>
      <c r="I50" s="353"/>
    </row>
    <row r="51" spans="1:9">
      <c r="A51" s="346">
        <v>4</v>
      </c>
      <c r="B51" s="345" t="s">
        <v>493</v>
      </c>
      <c r="C51" s="348">
        <v>20</v>
      </c>
      <c r="D51" s="345">
        <v>0</v>
      </c>
      <c r="E51" s="345">
        <f t="shared" si="4"/>
        <v>0</v>
      </c>
      <c r="F51" s="368">
        <v>20</v>
      </c>
      <c r="G51" s="483"/>
      <c r="H51" s="356" t="s">
        <v>511</v>
      </c>
      <c r="I51" s="353"/>
    </row>
    <row r="52" spans="1:9">
      <c r="A52" s="346">
        <v>5</v>
      </c>
      <c r="B52" s="345" t="s">
        <v>467</v>
      </c>
      <c r="C52" s="348">
        <v>55</v>
      </c>
      <c r="D52" s="345">
        <v>0</v>
      </c>
      <c r="E52" s="345">
        <f t="shared" si="4"/>
        <v>0</v>
      </c>
      <c r="F52" s="368">
        <v>55</v>
      </c>
      <c r="G52" s="483"/>
      <c r="H52" s="356" t="s">
        <v>512</v>
      </c>
      <c r="I52" s="353"/>
    </row>
    <row r="53" spans="1:9">
      <c r="A53" s="346">
        <v>6</v>
      </c>
      <c r="B53" s="345" t="s">
        <v>469</v>
      </c>
      <c r="C53" s="348">
        <v>88</v>
      </c>
      <c r="D53" s="345">
        <v>0</v>
      </c>
      <c r="E53" s="345">
        <f t="shared" si="4"/>
        <v>0</v>
      </c>
      <c r="F53" s="368">
        <v>88</v>
      </c>
      <c r="G53" s="483"/>
      <c r="H53" s="356" t="s">
        <v>513</v>
      </c>
      <c r="I53" s="353"/>
    </row>
    <row r="54" spans="1:9" ht="15" customHeight="1">
      <c r="A54" s="346">
        <v>7</v>
      </c>
      <c r="B54" s="345" t="s">
        <v>471</v>
      </c>
      <c r="C54" s="348">
        <v>155</v>
      </c>
      <c r="D54" s="345">
        <v>0</v>
      </c>
      <c r="E54" s="345">
        <f t="shared" si="4"/>
        <v>0</v>
      </c>
      <c r="F54" s="368">
        <v>155</v>
      </c>
      <c r="G54" s="483"/>
      <c r="H54" s="357"/>
      <c r="I54" s="353"/>
    </row>
    <row r="55" spans="1:9">
      <c r="A55" s="346">
        <v>8</v>
      </c>
      <c r="B55" s="345" t="s">
        <v>473</v>
      </c>
      <c r="C55" s="348">
        <v>16</v>
      </c>
      <c r="D55" s="345">
        <v>0</v>
      </c>
      <c r="E55" s="345">
        <f t="shared" si="4"/>
        <v>0</v>
      </c>
      <c r="F55" s="368">
        <v>16</v>
      </c>
      <c r="G55" s="483"/>
      <c r="H55" s="349"/>
      <c r="I55" s="353"/>
    </row>
    <row r="56" spans="1:9" ht="13.5" customHeight="1">
      <c r="A56" s="484">
        <v>9</v>
      </c>
      <c r="B56" s="476" t="s">
        <v>474</v>
      </c>
      <c r="C56" s="485">
        <v>9</v>
      </c>
      <c r="D56" s="487">
        <v>0</v>
      </c>
      <c r="E56" s="487">
        <f t="shared" si="4"/>
        <v>0</v>
      </c>
      <c r="F56" s="489">
        <v>9</v>
      </c>
      <c r="G56" s="356" t="s">
        <v>514</v>
      </c>
      <c r="H56" s="349"/>
      <c r="I56" s="353"/>
    </row>
    <row r="57" spans="1:9">
      <c r="A57" s="484"/>
      <c r="B57" s="476"/>
      <c r="C57" s="486"/>
      <c r="D57" s="488"/>
      <c r="E57" s="488"/>
      <c r="F57" s="490"/>
      <c r="G57" s="356" t="s">
        <v>515</v>
      </c>
      <c r="H57" s="349"/>
      <c r="I57" s="353"/>
    </row>
    <row r="58" spans="1:9" ht="39">
      <c r="A58" s="346">
        <v>10</v>
      </c>
      <c r="B58" s="354" t="s">
        <v>479</v>
      </c>
      <c r="C58" s="348">
        <v>1</v>
      </c>
      <c r="D58" s="345">
        <v>0</v>
      </c>
      <c r="E58" s="345">
        <f t="shared" si="4"/>
        <v>0</v>
      </c>
      <c r="F58" s="368">
        <v>1</v>
      </c>
      <c r="G58" s="356" t="s">
        <v>516</v>
      </c>
      <c r="H58" s="349"/>
      <c r="I58" s="353"/>
    </row>
    <row r="59" spans="1:9" ht="26">
      <c r="A59" s="346">
        <v>11</v>
      </c>
      <c r="B59" s="345" t="s">
        <v>481</v>
      </c>
      <c r="C59" s="348">
        <v>3</v>
      </c>
      <c r="D59" s="345">
        <v>0</v>
      </c>
      <c r="E59" s="345">
        <f t="shared" si="4"/>
        <v>0</v>
      </c>
      <c r="F59" s="368">
        <v>3</v>
      </c>
      <c r="G59" s="356" t="s">
        <v>517</v>
      </c>
      <c r="H59" s="349"/>
      <c r="I59" s="353"/>
    </row>
    <row r="60" spans="1:9">
      <c r="A60" s="346">
        <v>12</v>
      </c>
      <c r="B60" s="345" t="s">
        <v>482</v>
      </c>
      <c r="C60" s="348">
        <v>1</v>
      </c>
      <c r="D60" s="345">
        <v>0</v>
      </c>
      <c r="E60" s="345">
        <f t="shared" si="4"/>
        <v>0</v>
      </c>
      <c r="F60" s="368">
        <v>1</v>
      </c>
      <c r="G60" s="356" t="s">
        <v>518</v>
      </c>
      <c r="H60" s="349"/>
      <c r="I60" s="353"/>
    </row>
    <row r="61" spans="1:9" ht="26">
      <c r="A61" s="346">
        <v>13</v>
      </c>
      <c r="B61" s="345" t="s">
        <v>483</v>
      </c>
      <c r="C61" s="348">
        <v>8</v>
      </c>
      <c r="D61" s="345">
        <v>0</v>
      </c>
      <c r="E61" s="345">
        <f t="shared" si="4"/>
        <v>0</v>
      </c>
      <c r="F61" s="368">
        <v>8</v>
      </c>
      <c r="G61" s="356" t="s">
        <v>519</v>
      </c>
      <c r="H61" s="349"/>
      <c r="I61" s="353"/>
    </row>
    <row r="62" spans="1:9" ht="26">
      <c r="A62" s="346">
        <v>14</v>
      </c>
      <c r="B62" s="345" t="s">
        <v>485</v>
      </c>
      <c r="C62" s="348">
        <v>9</v>
      </c>
      <c r="D62" s="345">
        <v>0</v>
      </c>
      <c r="E62" s="345">
        <f t="shared" si="4"/>
        <v>0</v>
      </c>
      <c r="F62" s="368">
        <v>9</v>
      </c>
      <c r="G62" s="356" t="s">
        <v>520</v>
      </c>
      <c r="H62" s="349" t="s">
        <v>521</v>
      </c>
      <c r="I62" s="353"/>
    </row>
    <row r="63" spans="1:9">
      <c r="A63" s="346">
        <v>15</v>
      </c>
      <c r="B63" s="345" t="s">
        <v>486</v>
      </c>
      <c r="C63" s="348">
        <v>7</v>
      </c>
      <c r="D63" s="345">
        <v>0</v>
      </c>
      <c r="E63" s="345">
        <f t="shared" si="4"/>
        <v>0</v>
      </c>
      <c r="F63" s="368">
        <v>7</v>
      </c>
      <c r="G63" s="356" t="s">
        <v>522</v>
      </c>
      <c r="H63" s="349"/>
      <c r="I63" s="353"/>
    </row>
    <row r="64" spans="1:9">
      <c r="A64" s="346">
        <v>16</v>
      </c>
      <c r="B64" s="345" t="s">
        <v>424</v>
      </c>
      <c r="C64" s="348">
        <v>6</v>
      </c>
      <c r="D64" s="345">
        <v>0</v>
      </c>
      <c r="E64" s="345">
        <f t="shared" si="4"/>
        <v>0</v>
      </c>
      <c r="F64" s="368">
        <v>6</v>
      </c>
      <c r="G64" s="356" t="s">
        <v>523</v>
      </c>
      <c r="H64" s="349"/>
      <c r="I64" s="353"/>
    </row>
    <row r="65" spans="1:9">
      <c r="B65" s="341"/>
      <c r="C65" s="341">
        <f>SUM(C48:C64)</f>
        <v>485</v>
      </c>
      <c r="D65" s="341">
        <f>SUM(D48:D64)</f>
        <v>0</v>
      </c>
      <c r="E65" s="341">
        <f>SUM(E48:E64)</f>
        <v>0</v>
      </c>
      <c r="F65" s="341">
        <f>SUM(F48:F64)</f>
        <v>485</v>
      </c>
      <c r="G65" s="341"/>
      <c r="H65" s="341"/>
      <c r="I65" s="341"/>
    </row>
    <row r="66" spans="1:9">
      <c r="C66">
        <f>SUM(C56:C64)</f>
        <v>44</v>
      </c>
    </row>
    <row r="68" spans="1:9" ht="23.5">
      <c r="B68" s="478" t="s">
        <v>453</v>
      </c>
      <c r="C68" s="478"/>
      <c r="D68" s="478"/>
      <c r="E68" s="478"/>
      <c r="F68" s="478"/>
      <c r="G68" s="478"/>
      <c r="H68" s="478"/>
      <c r="I68" s="478"/>
    </row>
    <row r="69" spans="1:9" ht="14.5">
      <c r="B69" s="479" t="s">
        <v>524</v>
      </c>
      <c r="C69" s="480"/>
      <c r="D69" s="480"/>
      <c r="E69" s="480"/>
      <c r="F69" s="480"/>
      <c r="G69" s="480"/>
      <c r="H69" s="480"/>
      <c r="I69" s="480"/>
    </row>
    <row r="70" spans="1:9" ht="14.5">
      <c r="A70" s="364" t="s">
        <v>490</v>
      </c>
      <c r="B70" s="365"/>
      <c r="C70" s="366" t="s">
        <v>455</v>
      </c>
      <c r="D70" s="367" t="s">
        <v>456</v>
      </c>
      <c r="E70" s="367" t="s">
        <v>457</v>
      </c>
      <c r="F70" s="367" t="s">
        <v>458</v>
      </c>
      <c r="G70" s="481" t="s">
        <v>459</v>
      </c>
      <c r="H70" s="482"/>
      <c r="I70" s="335" t="s">
        <v>491</v>
      </c>
    </row>
    <row r="71" spans="1:9">
      <c r="A71" s="346">
        <v>1</v>
      </c>
      <c r="B71" s="345" t="s">
        <v>461</v>
      </c>
      <c r="C71" s="345">
        <v>81</v>
      </c>
      <c r="D71" s="345">
        <v>0</v>
      </c>
      <c r="E71" s="345">
        <v>0</v>
      </c>
      <c r="F71" s="345">
        <v>89</v>
      </c>
      <c r="G71" s="483" t="s">
        <v>525</v>
      </c>
      <c r="H71" s="352" t="s">
        <v>526</v>
      </c>
      <c r="I71" s="355"/>
    </row>
    <row r="72" spans="1:9">
      <c r="A72" s="346">
        <v>2</v>
      </c>
      <c r="B72" s="345" t="s">
        <v>465</v>
      </c>
      <c r="C72" s="345">
        <v>6</v>
      </c>
      <c r="D72" s="345">
        <v>0</v>
      </c>
      <c r="E72" s="345">
        <v>0</v>
      </c>
      <c r="F72" s="345">
        <v>6</v>
      </c>
      <c r="G72" s="483"/>
      <c r="H72" s="349"/>
      <c r="I72" s="346"/>
    </row>
    <row r="73" spans="1:9" s="360" customFormat="1">
      <c r="A73" s="358">
        <v>3</v>
      </c>
      <c r="B73" s="359" t="s">
        <v>466</v>
      </c>
      <c r="C73" s="359">
        <v>0</v>
      </c>
      <c r="D73" s="359">
        <v>0</v>
      </c>
      <c r="E73" s="359">
        <v>12</v>
      </c>
      <c r="F73" s="359">
        <v>12</v>
      </c>
      <c r="G73" s="483"/>
      <c r="H73" s="363"/>
      <c r="I73" s="358"/>
    </row>
    <row r="74" spans="1:9">
      <c r="A74" s="346">
        <v>4</v>
      </c>
      <c r="B74" s="345" t="s">
        <v>493</v>
      </c>
      <c r="C74" s="345">
        <v>18</v>
      </c>
      <c r="D74" s="345">
        <v>0</v>
      </c>
      <c r="E74" s="345">
        <v>10</v>
      </c>
      <c r="F74" s="345">
        <v>20</v>
      </c>
      <c r="G74" s="483"/>
      <c r="H74" s="356" t="s">
        <v>493</v>
      </c>
      <c r="I74" s="346"/>
    </row>
    <row r="75" spans="1:9">
      <c r="A75" s="346">
        <v>5</v>
      </c>
      <c r="B75" s="345" t="s">
        <v>467</v>
      </c>
      <c r="C75" s="345">
        <v>51</v>
      </c>
      <c r="D75" s="345">
        <v>0</v>
      </c>
      <c r="E75" s="345">
        <v>0</v>
      </c>
      <c r="F75" s="345">
        <v>55</v>
      </c>
      <c r="G75" s="483"/>
      <c r="H75" s="356" t="s">
        <v>467</v>
      </c>
      <c r="I75" s="346"/>
    </row>
    <row r="76" spans="1:9">
      <c r="A76" s="346">
        <v>6</v>
      </c>
      <c r="B76" s="345" t="s">
        <v>469</v>
      </c>
      <c r="C76" s="345">
        <v>88</v>
      </c>
      <c r="D76" s="345">
        <v>0</v>
      </c>
      <c r="E76" s="345">
        <v>0</v>
      </c>
      <c r="F76" s="345">
        <v>88</v>
      </c>
      <c r="G76" s="483"/>
      <c r="H76" s="356" t="s">
        <v>469</v>
      </c>
      <c r="I76" s="346"/>
    </row>
    <row r="77" spans="1:9" ht="14.5">
      <c r="A77" s="346">
        <v>7</v>
      </c>
      <c r="B77" s="345" t="s">
        <v>471</v>
      </c>
      <c r="C77" s="345">
        <v>136</v>
      </c>
      <c r="D77" s="345">
        <v>0</v>
      </c>
      <c r="E77" s="345">
        <v>21</v>
      </c>
      <c r="F77" s="345">
        <v>155</v>
      </c>
      <c r="G77" s="483"/>
      <c r="H77" s="350"/>
      <c r="I77" s="346"/>
    </row>
    <row r="78" spans="1:9">
      <c r="A78" s="346">
        <v>8</v>
      </c>
      <c r="B78" s="345" t="s">
        <v>473</v>
      </c>
      <c r="C78" s="345">
        <v>16</v>
      </c>
      <c r="D78" s="345">
        <v>0</v>
      </c>
      <c r="E78" s="345">
        <v>0</v>
      </c>
      <c r="F78" s="345">
        <v>16</v>
      </c>
      <c r="G78" s="483"/>
      <c r="H78" s="349"/>
      <c r="I78" s="346"/>
    </row>
    <row r="79" spans="1:9">
      <c r="A79" s="484">
        <v>9</v>
      </c>
      <c r="B79" s="476" t="s">
        <v>474</v>
      </c>
      <c r="C79" s="477">
        <v>9</v>
      </c>
      <c r="D79" s="477">
        <v>0</v>
      </c>
      <c r="E79" s="477">
        <v>3</v>
      </c>
      <c r="F79" s="477">
        <v>9</v>
      </c>
      <c r="G79" s="356" t="s">
        <v>527</v>
      </c>
      <c r="H79" s="351"/>
      <c r="I79" s="346"/>
    </row>
    <row r="80" spans="1:9">
      <c r="A80" s="484"/>
      <c r="B80" s="476"/>
      <c r="C80" s="477"/>
      <c r="D80" s="477"/>
      <c r="E80" s="477"/>
      <c r="F80" s="477"/>
      <c r="G80" s="356" t="s">
        <v>528</v>
      </c>
      <c r="H80" s="349"/>
      <c r="I80" s="346"/>
    </row>
    <row r="81" spans="1:9" s="360" customFormat="1" ht="39">
      <c r="A81" s="358">
        <v>10</v>
      </c>
      <c r="B81" s="361" t="s">
        <v>479</v>
      </c>
      <c r="C81" s="359">
        <v>0</v>
      </c>
      <c r="D81" s="359">
        <v>0</v>
      </c>
      <c r="E81" s="359">
        <v>1</v>
      </c>
      <c r="F81" s="359">
        <v>1</v>
      </c>
      <c r="G81" s="352" t="s">
        <v>529</v>
      </c>
      <c r="H81" s="362"/>
      <c r="I81" s="358"/>
    </row>
    <row r="82" spans="1:9" ht="26">
      <c r="A82" s="346">
        <v>11</v>
      </c>
      <c r="B82" s="345" t="s">
        <v>481</v>
      </c>
      <c r="C82" s="345">
        <v>3</v>
      </c>
      <c r="D82" s="345">
        <v>0</v>
      </c>
      <c r="E82" s="345">
        <v>0</v>
      </c>
      <c r="F82" s="345">
        <v>3</v>
      </c>
      <c r="G82" s="356" t="s">
        <v>481</v>
      </c>
      <c r="H82" s="349"/>
      <c r="I82" s="346"/>
    </row>
    <row r="83" spans="1:9">
      <c r="A83" s="346">
        <v>12</v>
      </c>
      <c r="B83" s="345" t="s">
        <v>482</v>
      </c>
      <c r="C83" s="345">
        <v>1</v>
      </c>
      <c r="D83" s="345">
        <v>0</v>
      </c>
      <c r="E83" s="345">
        <v>0</v>
      </c>
      <c r="F83" s="345">
        <v>1</v>
      </c>
      <c r="G83" s="356" t="s">
        <v>482</v>
      </c>
      <c r="H83" s="349"/>
      <c r="I83" s="346"/>
    </row>
    <row r="84" spans="1:9" ht="26">
      <c r="A84" s="346">
        <v>13</v>
      </c>
      <c r="B84" s="345" t="s">
        <v>483</v>
      </c>
      <c r="C84" s="345">
        <v>8</v>
      </c>
      <c r="D84" s="345">
        <v>0</v>
      </c>
      <c r="E84" s="345">
        <v>0</v>
      </c>
      <c r="F84" s="345">
        <v>8</v>
      </c>
      <c r="G84" s="356" t="s">
        <v>483</v>
      </c>
      <c r="H84" s="349"/>
      <c r="I84" s="346"/>
    </row>
    <row r="85" spans="1:9" ht="26">
      <c r="A85" s="346">
        <v>14</v>
      </c>
      <c r="B85" s="345" t="s">
        <v>485</v>
      </c>
      <c r="C85" s="345">
        <v>9</v>
      </c>
      <c r="D85" s="345">
        <v>0</v>
      </c>
      <c r="E85" s="345">
        <v>9</v>
      </c>
      <c r="F85" s="345">
        <v>9</v>
      </c>
      <c r="G85" s="356" t="s">
        <v>485</v>
      </c>
      <c r="H85" s="349" t="s">
        <v>521</v>
      </c>
      <c r="I85" s="346"/>
    </row>
    <row r="86" spans="1:9">
      <c r="A86" s="346">
        <v>15</v>
      </c>
      <c r="B86" s="345" t="s">
        <v>486</v>
      </c>
      <c r="C86" s="345">
        <v>7</v>
      </c>
      <c r="D86" s="345">
        <v>0</v>
      </c>
      <c r="E86" s="345">
        <v>0</v>
      </c>
      <c r="F86" s="345">
        <v>7</v>
      </c>
      <c r="G86" s="356" t="s">
        <v>486</v>
      </c>
      <c r="H86" s="349"/>
      <c r="I86" s="346"/>
    </row>
    <row r="87" spans="1:9">
      <c r="A87" s="346">
        <v>16</v>
      </c>
      <c r="B87" s="345" t="s">
        <v>424</v>
      </c>
      <c r="C87" s="345">
        <v>6</v>
      </c>
      <c r="D87" s="345">
        <v>0</v>
      </c>
      <c r="E87" s="345">
        <v>0</v>
      </c>
      <c r="F87" s="345">
        <v>6</v>
      </c>
      <c r="G87" s="356" t="s">
        <v>424</v>
      </c>
      <c r="H87" s="349"/>
      <c r="I87" s="346"/>
    </row>
    <row r="88" spans="1:9">
      <c r="B88" s="341"/>
      <c r="C88" s="341">
        <f>SUM(C71:C87)</f>
        <v>439</v>
      </c>
      <c r="D88" s="341">
        <f>SUM(D71:D87)</f>
        <v>0</v>
      </c>
      <c r="E88" s="341">
        <f>SUM(E71:E87)</f>
        <v>56</v>
      </c>
      <c r="F88" s="341">
        <f>SUM(F71:F87)</f>
        <v>485</v>
      </c>
      <c r="G88" s="341"/>
      <c r="H88" s="341"/>
      <c r="I88" s="341"/>
    </row>
    <row r="89" spans="1:9" ht="23.5">
      <c r="B89" s="478" t="s">
        <v>453</v>
      </c>
      <c r="C89" s="478"/>
      <c r="D89" s="478"/>
      <c r="E89" s="478"/>
      <c r="F89" s="478"/>
      <c r="G89" s="478"/>
      <c r="H89" s="478"/>
      <c r="I89" s="478"/>
    </row>
    <row r="90" spans="1:9" ht="14.5">
      <c r="B90" s="479" t="s">
        <v>530</v>
      </c>
      <c r="C90" s="480"/>
      <c r="D90" s="480"/>
      <c r="E90" s="480"/>
      <c r="F90" s="480"/>
      <c r="G90" s="480"/>
      <c r="H90" s="480"/>
      <c r="I90" s="480"/>
    </row>
    <row r="91" spans="1:9" ht="14.5">
      <c r="A91" s="364" t="s">
        <v>490</v>
      </c>
      <c r="B91" s="365"/>
      <c r="C91" s="366" t="s">
        <v>455</v>
      </c>
      <c r="D91" s="367" t="s">
        <v>456</v>
      </c>
      <c r="E91" s="367" t="s">
        <v>457</v>
      </c>
      <c r="F91" s="367" t="s">
        <v>458</v>
      </c>
      <c r="G91" s="481" t="s">
        <v>459</v>
      </c>
      <c r="H91" s="482"/>
      <c r="I91" s="335" t="s">
        <v>491</v>
      </c>
    </row>
    <row r="92" spans="1:9">
      <c r="A92" s="380">
        <v>1</v>
      </c>
      <c r="B92" s="345" t="s">
        <v>461</v>
      </c>
      <c r="C92" s="345">
        <v>0</v>
      </c>
      <c r="D92" s="345">
        <v>0</v>
      </c>
      <c r="E92" s="345">
        <f>F92-C92-D92</f>
        <v>89</v>
      </c>
      <c r="F92" s="345">
        <v>89</v>
      </c>
      <c r="G92" s="483" t="s">
        <v>531</v>
      </c>
      <c r="H92" s="349"/>
      <c r="I92" s="381"/>
    </row>
    <row r="93" spans="1:9">
      <c r="A93" s="380">
        <v>2</v>
      </c>
      <c r="B93" s="345" t="s">
        <v>465</v>
      </c>
      <c r="C93" s="345">
        <v>0</v>
      </c>
      <c r="D93" s="345">
        <v>0</v>
      </c>
      <c r="E93" s="345">
        <f t="shared" ref="E93:E100" si="5">F93-C93-D93</f>
        <v>6</v>
      </c>
      <c r="F93" s="345">
        <v>6</v>
      </c>
      <c r="G93" s="483"/>
      <c r="H93" s="356" t="s">
        <v>532</v>
      </c>
      <c r="I93" s="353"/>
    </row>
    <row r="94" spans="1:9">
      <c r="A94" s="380">
        <v>3</v>
      </c>
      <c r="B94" s="333" t="s">
        <v>466</v>
      </c>
      <c r="C94" s="345">
        <v>0</v>
      </c>
      <c r="D94" s="345">
        <v>0</v>
      </c>
      <c r="E94" s="345">
        <f t="shared" si="5"/>
        <v>12</v>
      </c>
      <c r="F94" s="345">
        <v>12</v>
      </c>
      <c r="G94" s="483"/>
      <c r="H94" s="356" t="s">
        <v>533</v>
      </c>
      <c r="I94" s="353"/>
    </row>
    <row r="95" spans="1:9">
      <c r="A95" s="380">
        <v>4</v>
      </c>
      <c r="B95" s="345" t="s">
        <v>493</v>
      </c>
      <c r="C95" s="345">
        <v>0</v>
      </c>
      <c r="D95" s="345">
        <v>0</v>
      </c>
      <c r="E95" s="345">
        <f t="shared" si="5"/>
        <v>20</v>
      </c>
      <c r="F95" s="345">
        <v>20</v>
      </c>
      <c r="G95" s="483"/>
      <c r="H95" s="356" t="s">
        <v>534</v>
      </c>
      <c r="I95" s="353"/>
    </row>
    <row r="96" spans="1:9">
      <c r="A96" s="380">
        <v>5</v>
      </c>
      <c r="B96" s="345" t="s">
        <v>467</v>
      </c>
      <c r="C96" s="345">
        <v>0</v>
      </c>
      <c r="D96" s="345">
        <v>0</v>
      </c>
      <c r="E96" s="345">
        <f t="shared" si="5"/>
        <v>55</v>
      </c>
      <c r="F96" s="345">
        <v>55</v>
      </c>
      <c r="G96" s="483"/>
      <c r="H96" s="356" t="s">
        <v>535</v>
      </c>
      <c r="I96" s="353"/>
    </row>
    <row r="97" spans="1:9">
      <c r="A97" s="380">
        <v>6</v>
      </c>
      <c r="B97" s="345" t="s">
        <v>469</v>
      </c>
      <c r="C97" s="345">
        <v>0</v>
      </c>
      <c r="D97" s="345">
        <v>0</v>
      </c>
      <c r="E97" s="345">
        <f t="shared" si="5"/>
        <v>88</v>
      </c>
      <c r="F97" s="345">
        <v>88</v>
      </c>
      <c r="G97" s="483"/>
      <c r="H97" s="356"/>
      <c r="I97" s="353"/>
    </row>
    <row r="98" spans="1:9" ht="14.5">
      <c r="A98" s="380">
        <v>7</v>
      </c>
      <c r="B98" s="345" t="s">
        <v>471</v>
      </c>
      <c r="C98" s="345">
        <v>0</v>
      </c>
      <c r="D98" s="345">
        <v>0</v>
      </c>
      <c r="E98" s="345">
        <f t="shared" si="5"/>
        <v>155</v>
      </c>
      <c r="F98" s="345">
        <v>155</v>
      </c>
      <c r="G98" s="483"/>
      <c r="H98" s="350"/>
      <c r="I98" s="353"/>
    </row>
    <row r="99" spans="1:9">
      <c r="A99" s="380">
        <v>8</v>
      </c>
      <c r="B99" s="345" t="s">
        <v>473</v>
      </c>
      <c r="C99" s="345">
        <v>0</v>
      </c>
      <c r="D99" s="345">
        <v>0</v>
      </c>
      <c r="E99" s="345">
        <f t="shared" si="5"/>
        <v>16</v>
      </c>
      <c r="F99" s="345">
        <v>16</v>
      </c>
      <c r="G99" s="483"/>
      <c r="H99" s="349"/>
      <c r="I99" s="353"/>
    </row>
    <row r="100" spans="1:9">
      <c r="A100" s="475">
        <v>9</v>
      </c>
      <c r="B100" s="476" t="s">
        <v>474</v>
      </c>
      <c r="C100" s="345">
        <v>0</v>
      </c>
      <c r="D100" s="477">
        <v>0</v>
      </c>
      <c r="E100" s="477">
        <f t="shared" si="5"/>
        <v>9</v>
      </c>
      <c r="F100" s="477">
        <v>9</v>
      </c>
      <c r="G100" s="356" t="s">
        <v>536</v>
      </c>
      <c r="H100" s="351"/>
      <c r="I100" s="353"/>
    </row>
    <row r="101" spans="1:9">
      <c r="A101" s="475"/>
      <c r="B101" s="476"/>
      <c r="C101" s="345">
        <v>0</v>
      </c>
      <c r="D101" s="477"/>
      <c r="E101" s="477"/>
      <c r="F101" s="477"/>
      <c r="G101" s="356" t="s">
        <v>537</v>
      </c>
      <c r="H101" s="349"/>
      <c r="I101" s="353"/>
    </row>
    <row r="102" spans="1:9" ht="39">
      <c r="A102" s="380">
        <v>10</v>
      </c>
      <c r="B102" s="343" t="s">
        <v>479</v>
      </c>
      <c r="C102" s="345">
        <v>0</v>
      </c>
      <c r="D102" s="345">
        <v>0</v>
      </c>
      <c r="E102" s="345">
        <f t="shared" ref="E102:E108" si="6">F102-C102-D102</f>
        <v>1</v>
      </c>
      <c r="F102" s="345">
        <v>1</v>
      </c>
      <c r="G102" s="356" t="s">
        <v>534</v>
      </c>
      <c r="H102" s="349"/>
      <c r="I102" s="353"/>
    </row>
    <row r="103" spans="1:9" ht="26">
      <c r="A103" s="380">
        <v>11</v>
      </c>
      <c r="B103" s="345" t="s">
        <v>481</v>
      </c>
      <c r="C103" s="345">
        <v>0</v>
      </c>
      <c r="D103" s="345">
        <v>0</v>
      </c>
      <c r="E103" s="345">
        <f t="shared" si="6"/>
        <v>3</v>
      </c>
      <c r="F103" s="345">
        <v>3</v>
      </c>
      <c r="G103" s="356" t="s">
        <v>538</v>
      </c>
      <c r="H103" s="349"/>
      <c r="I103" s="353"/>
    </row>
    <row r="104" spans="1:9">
      <c r="A104" s="380">
        <v>12</v>
      </c>
      <c r="B104" s="345" t="s">
        <v>482</v>
      </c>
      <c r="C104" s="345">
        <v>0</v>
      </c>
      <c r="D104" s="345">
        <v>0</v>
      </c>
      <c r="E104" s="345">
        <f t="shared" si="6"/>
        <v>1</v>
      </c>
      <c r="F104" s="345">
        <v>1</v>
      </c>
      <c r="G104" s="356" t="s">
        <v>539</v>
      </c>
      <c r="H104" s="349"/>
      <c r="I104" s="353"/>
    </row>
    <row r="105" spans="1:9" ht="26">
      <c r="A105" s="380">
        <v>13</v>
      </c>
      <c r="B105" s="345" t="s">
        <v>483</v>
      </c>
      <c r="C105" s="345">
        <v>0</v>
      </c>
      <c r="D105" s="345">
        <v>0</v>
      </c>
      <c r="E105" s="345">
        <f t="shared" si="6"/>
        <v>8</v>
      </c>
      <c r="F105" s="345">
        <v>8</v>
      </c>
      <c r="G105" s="356" t="s">
        <v>540</v>
      </c>
      <c r="H105" s="349"/>
      <c r="I105" s="353"/>
    </row>
    <row r="106" spans="1:9" ht="26">
      <c r="A106" s="380">
        <v>14</v>
      </c>
      <c r="B106" s="345" t="s">
        <v>485</v>
      </c>
      <c r="C106" s="345">
        <v>0</v>
      </c>
      <c r="D106" s="345">
        <v>0</v>
      </c>
      <c r="E106" s="345">
        <f t="shared" si="6"/>
        <v>9</v>
      </c>
      <c r="F106" s="345">
        <v>9</v>
      </c>
      <c r="G106" s="356" t="s">
        <v>541</v>
      </c>
      <c r="H106" s="349" t="s">
        <v>521</v>
      </c>
      <c r="I106" s="353"/>
    </row>
    <row r="107" spans="1:9">
      <c r="A107" s="380">
        <v>15</v>
      </c>
      <c r="B107" s="345" t="s">
        <v>486</v>
      </c>
      <c r="C107" s="345">
        <v>0</v>
      </c>
      <c r="D107" s="345">
        <v>0</v>
      </c>
      <c r="E107" s="345">
        <f t="shared" si="6"/>
        <v>7</v>
      </c>
      <c r="F107" s="345">
        <v>7</v>
      </c>
      <c r="G107" s="356" t="s">
        <v>542</v>
      </c>
      <c r="H107" s="349"/>
      <c r="I107" s="353"/>
    </row>
    <row r="108" spans="1:9">
      <c r="A108" s="380">
        <v>16</v>
      </c>
      <c r="B108" s="345" t="s">
        <v>424</v>
      </c>
      <c r="C108" s="345">
        <v>0</v>
      </c>
      <c r="D108" s="345">
        <v>0</v>
      </c>
      <c r="E108" s="345">
        <f t="shared" si="6"/>
        <v>6</v>
      </c>
      <c r="F108" s="345">
        <v>6</v>
      </c>
      <c r="G108" s="356" t="s">
        <v>543</v>
      </c>
      <c r="H108" s="349"/>
      <c r="I108" s="353"/>
    </row>
    <row r="109" spans="1:9">
      <c r="B109" s="341"/>
      <c r="C109" s="341">
        <f>SUM(C92:C108)</f>
        <v>0</v>
      </c>
      <c r="D109" s="341">
        <f>SUM(D92:D108)</f>
        <v>0</v>
      </c>
      <c r="E109" s="341">
        <f>SUM(E92:E108)</f>
        <v>485</v>
      </c>
      <c r="F109" s="341">
        <f>SUM(F92:F108)</f>
        <v>485</v>
      </c>
      <c r="G109" s="341"/>
      <c r="H109" s="341"/>
      <c r="I109" s="341"/>
    </row>
    <row r="111" spans="1:9" ht="14.5">
      <c r="B111" s="479" t="s">
        <v>544</v>
      </c>
      <c r="C111" s="480"/>
      <c r="D111" s="480"/>
      <c r="E111" s="480"/>
      <c r="F111" s="480"/>
      <c r="G111" s="480"/>
      <c r="H111" s="480"/>
      <c r="I111" s="480"/>
    </row>
    <row r="112" spans="1:9" ht="14.5">
      <c r="A112" s="346" t="s">
        <v>490</v>
      </c>
      <c r="B112" s="333"/>
      <c r="C112" s="347" t="s">
        <v>455</v>
      </c>
      <c r="D112" s="334" t="s">
        <v>456</v>
      </c>
      <c r="E112" s="334" t="s">
        <v>457</v>
      </c>
      <c r="F112" s="334" t="s">
        <v>458</v>
      </c>
      <c r="G112" s="481" t="s">
        <v>459</v>
      </c>
      <c r="H112" s="482"/>
      <c r="I112" s="335" t="s">
        <v>491</v>
      </c>
    </row>
    <row r="113" spans="1:9">
      <c r="A113" s="346">
        <v>1</v>
      </c>
      <c r="B113" s="345" t="s">
        <v>461</v>
      </c>
      <c r="C113" s="348">
        <v>89</v>
      </c>
      <c r="D113" s="345">
        <v>0</v>
      </c>
      <c r="E113" s="345">
        <v>0</v>
      </c>
      <c r="F113" s="368">
        <v>89</v>
      </c>
      <c r="G113" s="483" t="s">
        <v>545</v>
      </c>
      <c r="H113" s="349"/>
      <c r="I113" s="355"/>
    </row>
    <row r="114" spans="1:9">
      <c r="A114" s="346">
        <v>2</v>
      </c>
      <c r="B114" s="345" t="s">
        <v>465</v>
      </c>
      <c r="C114" s="348">
        <v>6</v>
      </c>
      <c r="D114" s="345">
        <v>0</v>
      </c>
      <c r="E114" s="345">
        <v>0</v>
      </c>
      <c r="F114" s="368">
        <v>6</v>
      </c>
      <c r="G114" s="483"/>
      <c r="H114" s="356" t="s">
        <v>546</v>
      </c>
      <c r="I114" s="346"/>
    </row>
    <row r="115" spans="1:9">
      <c r="A115" s="346">
        <v>3</v>
      </c>
      <c r="B115" s="345" t="s">
        <v>466</v>
      </c>
      <c r="C115" s="348">
        <v>12</v>
      </c>
      <c r="D115" s="345">
        <v>0</v>
      </c>
      <c r="E115" s="345">
        <v>0</v>
      </c>
      <c r="F115" s="368">
        <v>12</v>
      </c>
      <c r="G115" s="483"/>
      <c r="H115" s="356" t="s">
        <v>547</v>
      </c>
      <c r="I115" s="346"/>
    </row>
    <row r="116" spans="1:9">
      <c r="A116" s="346">
        <v>4</v>
      </c>
      <c r="B116" s="345" t="s">
        <v>493</v>
      </c>
      <c r="C116" s="348">
        <v>20</v>
      </c>
      <c r="D116" s="345"/>
      <c r="E116" s="345">
        <v>0</v>
      </c>
      <c r="F116" s="368">
        <v>20</v>
      </c>
      <c r="G116" s="483"/>
      <c r="H116" s="356" t="s">
        <v>548</v>
      </c>
      <c r="I116" s="346"/>
    </row>
    <row r="117" spans="1:9">
      <c r="A117" s="346">
        <v>5</v>
      </c>
      <c r="B117" s="345" t="s">
        <v>467</v>
      </c>
      <c r="C117" s="348">
        <v>55</v>
      </c>
      <c r="D117" s="345">
        <v>0</v>
      </c>
      <c r="E117" s="345">
        <v>0</v>
      </c>
      <c r="F117" s="368">
        <v>55</v>
      </c>
      <c r="G117" s="483"/>
      <c r="H117" s="356" t="s">
        <v>549</v>
      </c>
      <c r="I117" s="346"/>
    </row>
    <row r="118" spans="1:9">
      <c r="A118" s="346">
        <v>6</v>
      </c>
      <c r="B118" s="345" t="s">
        <v>469</v>
      </c>
      <c r="C118" s="348">
        <v>88</v>
      </c>
      <c r="D118" s="345">
        <v>0</v>
      </c>
      <c r="E118" s="345">
        <v>0</v>
      </c>
      <c r="F118" s="368">
        <v>88</v>
      </c>
      <c r="G118" s="483"/>
      <c r="H118" s="356"/>
      <c r="I118" s="346"/>
    </row>
    <row r="119" spans="1:9" ht="14.5">
      <c r="A119" s="346">
        <v>7</v>
      </c>
      <c r="B119" s="345" t="s">
        <v>471</v>
      </c>
      <c r="C119" s="348">
        <v>155</v>
      </c>
      <c r="D119" s="345">
        <v>0</v>
      </c>
      <c r="E119" s="345">
        <v>0</v>
      </c>
      <c r="F119" s="368">
        <v>155</v>
      </c>
      <c r="G119" s="483"/>
      <c r="H119" s="350"/>
      <c r="I119" s="346"/>
    </row>
    <row r="120" spans="1:9">
      <c r="A120" s="346">
        <v>8</v>
      </c>
      <c r="B120" s="345" t="s">
        <v>473</v>
      </c>
      <c r="C120" s="348">
        <v>16</v>
      </c>
      <c r="D120" s="345">
        <v>0</v>
      </c>
      <c r="E120" s="345">
        <v>0</v>
      </c>
      <c r="F120" s="368">
        <v>16</v>
      </c>
      <c r="G120" s="483"/>
      <c r="H120" s="349"/>
      <c r="I120" s="346"/>
    </row>
    <row r="121" spans="1:9">
      <c r="A121" s="484">
        <v>9</v>
      </c>
      <c r="B121" s="476" t="s">
        <v>474</v>
      </c>
      <c r="C121" s="487">
        <v>0</v>
      </c>
      <c r="D121" s="487">
        <v>0</v>
      </c>
      <c r="E121" s="487">
        <v>0</v>
      </c>
      <c r="F121" s="489">
        <v>9</v>
      </c>
      <c r="G121" s="356" t="s">
        <v>550</v>
      </c>
      <c r="H121" s="351"/>
      <c r="I121" s="346"/>
    </row>
    <row r="122" spans="1:9">
      <c r="A122" s="484"/>
      <c r="B122" s="476"/>
      <c r="C122" s="488"/>
      <c r="D122" s="488"/>
      <c r="E122" s="488"/>
      <c r="F122" s="490"/>
      <c r="G122" s="356" t="s">
        <v>551</v>
      </c>
      <c r="H122" s="349"/>
      <c r="I122" s="346"/>
    </row>
    <row r="123" spans="1:9" ht="39">
      <c r="A123" s="346">
        <v>10</v>
      </c>
      <c r="B123" s="354" t="s">
        <v>479</v>
      </c>
      <c r="C123" s="348">
        <v>1</v>
      </c>
      <c r="D123" s="345">
        <v>0</v>
      </c>
      <c r="E123" s="345">
        <v>0</v>
      </c>
      <c r="F123" s="368">
        <v>1</v>
      </c>
      <c r="G123" s="356" t="s">
        <v>552</v>
      </c>
      <c r="H123" s="349"/>
      <c r="I123" s="346"/>
    </row>
    <row r="124" spans="1:9" ht="26">
      <c r="A124" s="346">
        <v>11</v>
      </c>
      <c r="B124" s="345" t="s">
        <v>481</v>
      </c>
      <c r="C124" s="348">
        <v>0</v>
      </c>
      <c r="D124" s="345">
        <v>0</v>
      </c>
      <c r="E124" s="345">
        <v>0</v>
      </c>
      <c r="F124" s="368">
        <v>3</v>
      </c>
      <c r="G124" s="356" t="s">
        <v>553</v>
      </c>
      <c r="H124" s="349"/>
      <c r="I124" s="346"/>
    </row>
    <row r="125" spans="1:9">
      <c r="A125" s="346">
        <v>12</v>
      </c>
      <c r="B125" s="345" t="s">
        <v>482</v>
      </c>
      <c r="C125" s="348">
        <v>0</v>
      </c>
      <c r="D125" s="345">
        <v>0</v>
      </c>
      <c r="E125" s="345">
        <v>0</v>
      </c>
      <c r="F125" s="368">
        <v>1</v>
      </c>
      <c r="G125" s="356" t="s">
        <v>554</v>
      </c>
      <c r="H125" s="349"/>
      <c r="I125" s="346"/>
    </row>
    <row r="126" spans="1:9" ht="26">
      <c r="A126" s="346">
        <v>13</v>
      </c>
      <c r="B126" s="345" t="s">
        <v>483</v>
      </c>
      <c r="C126" s="348">
        <v>0</v>
      </c>
      <c r="D126" s="345">
        <v>0</v>
      </c>
      <c r="E126" s="345">
        <v>0</v>
      </c>
      <c r="F126" s="368">
        <v>8</v>
      </c>
      <c r="G126" s="356" t="s">
        <v>555</v>
      </c>
      <c r="H126" s="349"/>
      <c r="I126" s="346"/>
    </row>
    <row r="127" spans="1:9" ht="26">
      <c r="A127" s="346">
        <v>14</v>
      </c>
      <c r="B127" s="345" t="s">
        <v>485</v>
      </c>
      <c r="C127" s="348">
        <v>0</v>
      </c>
      <c r="D127" s="345">
        <v>0</v>
      </c>
      <c r="E127" s="345">
        <v>0</v>
      </c>
      <c r="F127" s="368">
        <v>9</v>
      </c>
      <c r="G127" s="356" t="s">
        <v>556</v>
      </c>
      <c r="H127" s="349"/>
      <c r="I127" s="346"/>
    </row>
    <row r="128" spans="1:9">
      <c r="A128" s="346">
        <v>15</v>
      </c>
      <c r="B128" s="345" t="s">
        <v>486</v>
      </c>
      <c r="C128" s="348">
        <v>0</v>
      </c>
      <c r="D128" s="345">
        <v>0</v>
      </c>
      <c r="E128" s="345">
        <v>0</v>
      </c>
      <c r="F128" s="368">
        <v>7</v>
      </c>
      <c r="G128" s="356" t="s">
        <v>557</v>
      </c>
      <c r="H128" s="349"/>
      <c r="I128" s="346"/>
    </row>
    <row r="129" spans="1:9">
      <c r="A129" s="346">
        <v>16</v>
      </c>
      <c r="B129" s="345" t="s">
        <v>424</v>
      </c>
      <c r="C129" s="348">
        <v>0</v>
      </c>
      <c r="D129" s="345">
        <v>0</v>
      </c>
      <c r="E129" s="345">
        <v>0</v>
      </c>
      <c r="F129" s="368">
        <v>6</v>
      </c>
      <c r="G129" s="356" t="s">
        <v>558</v>
      </c>
      <c r="H129" s="349"/>
      <c r="I129" s="346"/>
    </row>
    <row r="130" spans="1:9">
      <c r="B130" s="341"/>
      <c r="C130" s="341">
        <f>SUM(C113:C129)</f>
        <v>442</v>
      </c>
      <c r="D130" s="341">
        <f>SUM(D113:D129)</f>
        <v>0</v>
      </c>
      <c r="E130" s="341">
        <f>SUM(E113:E129)</f>
        <v>0</v>
      </c>
      <c r="F130" s="341">
        <f>SUM(F113:F129)</f>
        <v>485</v>
      </c>
      <c r="G130" s="341"/>
      <c r="H130" s="341"/>
      <c r="I130" s="341"/>
    </row>
  </sheetData>
  <mergeCells count="58">
    <mergeCell ref="B111:I111"/>
    <mergeCell ref="G112:H112"/>
    <mergeCell ref="B79:B80"/>
    <mergeCell ref="C79:C80"/>
    <mergeCell ref="D79:D80"/>
    <mergeCell ref="B89:I89"/>
    <mergeCell ref="B90:I90"/>
    <mergeCell ref="G91:H91"/>
    <mergeCell ref="G92:G99"/>
    <mergeCell ref="F100:F101"/>
    <mergeCell ref="G113:G120"/>
    <mergeCell ref="A121:A122"/>
    <mergeCell ref="B121:B122"/>
    <mergeCell ref="C121:C122"/>
    <mergeCell ref="D121:D122"/>
    <mergeCell ref="E121:E122"/>
    <mergeCell ref="F121:F122"/>
    <mergeCell ref="B3:I3"/>
    <mergeCell ref="B4:I4"/>
    <mergeCell ref="H5:I5"/>
    <mergeCell ref="G6:G9"/>
    <mergeCell ref="I6:I21"/>
    <mergeCell ref="G10:G12"/>
    <mergeCell ref="B13:B14"/>
    <mergeCell ref="C13:C14"/>
    <mergeCell ref="D13:D14"/>
    <mergeCell ref="E13:E14"/>
    <mergeCell ref="F13:F14"/>
    <mergeCell ref="G27:G34"/>
    <mergeCell ref="A35:A36"/>
    <mergeCell ref="B35:B36"/>
    <mergeCell ref="C35:C36"/>
    <mergeCell ref="A79:A80"/>
    <mergeCell ref="E79:E80"/>
    <mergeCell ref="F79:F80"/>
    <mergeCell ref="B68:I68"/>
    <mergeCell ref="B69:I69"/>
    <mergeCell ref="D35:D36"/>
    <mergeCell ref="E35:E36"/>
    <mergeCell ref="F35:F36"/>
    <mergeCell ref="G71:G78"/>
    <mergeCell ref="G70:H70"/>
    <mergeCell ref="A100:A101"/>
    <mergeCell ref="B100:B101"/>
    <mergeCell ref="D100:D101"/>
    <mergeCell ref="E100:E101"/>
    <mergeCell ref="B24:I24"/>
    <mergeCell ref="B46:I46"/>
    <mergeCell ref="G47:H47"/>
    <mergeCell ref="G48:G55"/>
    <mergeCell ref="A56:A57"/>
    <mergeCell ref="B56:B57"/>
    <mergeCell ref="C56:C57"/>
    <mergeCell ref="D56:D57"/>
    <mergeCell ref="E56:E57"/>
    <mergeCell ref="F56:F57"/>
    <mergeCell ref="B25:I25"/>
    <mergeCell ref="G26:H26"/>
  </mergeCells>
  <conditionalFormatting sqref="C5:F5">
    <cfRule type="cellIs" dxfId="221" priority="48" operator="equal">
      <formula>"OK"</formula>
    </cfRule>
    <cfRule type="cellIs" dxfId="220" priority="42" operator="equal">
      <formula>"DONE"</formula>
    </cfRule>
    <cfRule type="cellIs" dxfId="219" priority="41" operator="equal">
      <formula>"Not Start"</formula>
    </cfRule>
    <cfRule type="cellIs" dxfId="218" priority="43" operator="equal">
      <formula>"Listed"</formula>
    </cfRule>
    <cfRule type="cellIs" dxfId="217" priority="44" operator="equal">
      <formula>"Testing"</formula>
    </cfRule>
    <cfRule type="cellIs" dxfId="216" priority="45" operator="equal">
      <formula>"NT"</formula>
    </cfRule>
    <cfRule type="cellIs" dxfId="215" priority="46" operator="equal">
      <formula>"NA"</formula>
    </cfRule>
    <cfRule type="cellIs" dxfId="214" priority="47" operator="equal">
      <formula>"NG"</formula>
    </cfRule>
  </conditionalFormatting>
  <conditionalFormatting sqref="C26:F26">
    <cfRule type="cellIs" dxfId="213" priority="13" operator="equal">
      <formula>"NT"</formula>
    </cfRule>
    <cfRule type="cellIs" dxfId="212" priority="9" operator="equal">
      <formula>"Not Start"</formula>
    </cfRule>
    <cfRule type="cellIs" dxfId="211" priority="10" operator="equal">
      <formula>"DONE"</formula>
    </cfRule>
    <cfRule type="cellIs" dxfId="210" priority="11" operator="equal">
      <formula>"Listed"</formula>
    </cfRule>
    <cfRule type="cellIs" dxfId="209" priority="12" operator="equal">
      <formula>"Testing"</formula>
    </cfRule>
    <cfRule type="cellIs" dxfId="208" priority="14" operator="equal">
      <formula>"NA"</formula>
    </cfRule>
    <cfRule type="cellIs" dxfId="207" priority="15" operator="equal">
      <formula>"NG"</formula>
    </cfRule>
    <cfRule type="cellIs" dxfId="206" priority="16" operator="equal">
      <formula>"OK"</formula>
    </cfRule>
  </conditionalFormatting>
  <conditionalFormatting sqref="C47:F47">
    <cfRule type="cellIs" dxfId="205" priority="18" operator="equal">
      <formula>"DONE"</formula>
    </cfRule>
    <cfRule type="cellIs" dxfId="204" priority="19" operator="equal">
      <formula>"Listed"</formula>
    </cfRule>
    <cfRule type="cellIs" dxfId="203" priority="20" operator="equal">
      <formula>"Testing"</formula>
    </cfRule>
    <cfRule type="cellIs" dxfId="202" priority="21" operator="equal">
      <formula>"NT"</formula>
    </cfRule>
    <cfRule type="cellIs" dxfId="201" priority="22" operator="equal">
      <formula>"NA"</formula>
    </cfRule>
    <cfRule type="cellIs" dxfId="200" priority="23" operator="equal">
      <formula>"NG"</formula>
    </cfRule>
    <cfRule type="cellIs" dxfId="199" priority="24" operator="equal">
      <formula>"OK"</formula>
    </cfRule>
    <cfRule type="cellIs" dxfId="198" priority="17" operator="equal">
      <formula>"Not Start"</formula>
    </cfRule>
  </conditionalFormatting>
  <conditionalFormatting sqref="C70:F70">
    <cfRule type="cellIs" dxfId="197" priority="33" operator="equal">
      <formula>"Not Start"</formula>
    </cfRule>
    <cfRule type="cellIs" dxfId="196" priority="34" operator="equal">
      <formula>"DONE"</formula>
    </cfRule>
    <cfRule type="cellIs" dxfId="195" priority="35" operator="equal">
      <formula>"Listed"</formula>
    </cfRule>
    <cfRule type="cellIs" dxfId="194" priority="37" operator="equal">
      <formula>"NT"</formula>
    </cfRule>
    <cfRule type="cellIs" dxfId="193" priority="38" operator="equal">
      <formula>"NA"</formula>
    </cfRule>
    <cfRule type="cellIs" dxfId="192" priority="39" operator="equal">
      <formula>"NG"</formula>
    </cfRule>
    <cfRule type="cellIs" dxfId="191" priority="40" operator="equal">
      <formula>"OK"</formula>
    </cfRule>
    <cfRule type="cellIs" dxfId="190" priority="36" operator="equal">
      <formula>"Testing"</formula>
    </cfRule>
  </conditionalFormatting>
  <conditionalFormatting sqref="C91:F91">
    <cfRule type="cellIs" dxfId="189" priority="1" operator="equal">
      <formula>"Not Start"</formula>
    </cfRule>
    <cfRule type="cellIs" dxfId="188" priority="2" operator="equal">
      <formula>"DONE"</formula>
    </cfRule>
    <cfRule type="cellIs" dxfId="187" priority="3" operator="equal">
      <formula>"Listed"</formula>
    </cfRule>
    <cfRule type="cellIs" dxfId="186" priority="4" operator="equal">
      <formula>"Testing"</formula>
    </cfRule>
    <cfRule type="cellIs" dxfId="185" priority="5" operator="equal">
      <formula>"NT"</formula>
    </cfRule>
    <cfRule type="cellIs" dxfId="184" priority="6" operator="equal">
      <formula>"NA"</formula>
    </cfRule>
    <cfRule type="cellIs" dxfId="183" priority="8" operator="equal">
      <formula>"OK"</formula>
    </cfRule>
    <cfRule type="cellIs" dxfId="182" priority="7" operator="equal">
      <formula>"NG"</formula>
    </cfRule>
  </conditionalFormatting>
  <conditionalFormatting sqref="C112:F112">
    <cfRule type="cellIs" dxfId="181" priority="27" operator="equal">
      <formula>"Listed"</formula>
    </cfRule>
    <cfRule type="cellIs" dxfId="180" priority="25" operator="equal">
      <formula>"Not Start"</formula>
    </cfRule>
    <cfRule type="cellIs" dxfId="179" priority="28" operator="equal">
      <formula>"Testing"</formula>
    </cfRule>
    <cfRule type="cellIs" dxfId="178" priority="29" operator="equal">
      <formula>"NT"</formula>
    </cfRule>
    <cfRule type="cellIs" dxfId="177" priority="30" operator="equal">
      <formula>"NA"</formula>
    </cfRule>
    <cfRule type="cellIs" dxfId="176" priority="31" operator="equal">
      <formula>"NG"</formula>
    </cfRule>
    <cfRule type="cellIs" dxfId="175" priority="32" operator="equal">
      <formula>"OK"</formula>
    </cfRule>
    <cfRule type="cellIs" dxfId="174" priority="26" operator="equal">
      <formula>"DONE"</formula>
    </cfRule>
  </conditionalFormatting>
  <hyperlinks>
    <hyperlink ref="G20" r:id="rId1" xr:uid="{CAD1BBD2-3B24-449F-AF4C-ECEA85824D96}"/>
    <hyperlink ref="G21" r:id="rId2" xr:uid="{701C2DB0-6348-4021-988B-F290D77AC0F2}"/>
    <hyperlink ref="G18" r:id="rId3" xr:uid="{1374231F-BA45-4644-AB47-E1D4B7119A38}"/>
    <hyperlink ref="G10:G12" r:id="rId4" display="OnePass_v4l2_M3e_parameter_test_1_2_3.txt" xr:uid="{0889900D-82B7-4B4C-8E24-AD2206B7433C}"/>
    <hyperlink ref="G6:G9" r:id="rId5" display="OnePass_v4l2_M3e_test_user_1_2_3_state_transition.txt" xr:uid="{765FB66D-FF67-4693-8335-AB837BBE7B4E}"/>
    <hyperlink ref="G14" r:id="rId6" xr:uid="{BAF0D0BB-65DE-422C-BA1A-87E8CF448588}"/>
    <hyperlink ref="G13" r:id="rId7" xr:uid="{7A58CA8E-E4E8-4791-8CAE-EA3252A09F22}"/>
    <hyperlink ref="G79" r:id="rId8" xr:uid="{DD641A80-B2B8-4BC3-9350-B8D8CF636E3F}"/>
    <hyperlink ref="G84" r:id="rId9" xr:uid="{F423AB01-31A6-4687-8E9B-25650D8A1A70}"/>
    <hyperlink ref="G71" r:id="rId10" display="https://renesasgroup.sharepoint.com/:u:/r/sites/team_RCL-EX/Shared%20Documents/Gen3%20SW%20Maintenance/Prj_Output/LinuxBSP%20-%20Full%20Test/Test%20Logs/M3e_ver3.0/M3e_v4l2/BSPFullTest_PT3_V4l2_TotalTest.log?csf=1&amp;web=1&amp;e=VyTofR" xr:uid="{CD192B35-E5A9-423D-9DDF-5CDFFC1A1763}"/>
    <hyperlink ref="G71:G78" r:id="rId11" tooltip="totaltest" display="totaltest" xr:uid="{7A1C8277-6C2E-4A4D-8593-1AE3CDCB5AAF}"/>
    <hyperlink ref="G80" r:id="rId12" xr:uid="{B43F2A3B-9683-4CB5-B627-C1DFEA9F28BF}"/>
    <hyperlink ref="G82" r:id="rId13" xr:uid="{4BEF250F-F506-4636-8CFD-161CE430197E}"/>
    <hyperlink ref="G83" r:id="rId14" xr:uid="{677776CF-2B6B-4B4D-9162-F1827E78CF95}"/>
    <hyperlink ref="G85" r:id="rId15" xr:uid="{B66C4776-07CC-4DEB-A273-8AF74102C70B}"/>
    <hyperlink ref="G86" r:id="rId16" xr:uid="{02C9F152-7913-49BD-B6D5-3E95E47B44BD}"/>
    <hyperlink ref="G87" r:id="rId17" xr:uid="{3B1A5DA3-6ECD-4600-A665-2A349D95CFD8}"/>
    <hyperlink ref="H76" r:id="rId18" xr:uid="{63A45172-D205-4060-AF1F-E1707657184A}"/>
    <hyperlink ref="H75" r:id="rId19" xr:uid="{C178F5B9-8CDF-4756-88C7-B37D8985147D}"/>
    <hyperlink ref="H74" r:id="rId20" xr:uid="{DA3D7323-DB53-47E7-8846-7839A3D51900}"/>
    <hyperlink ref="G27" r:id="rId21" xr:uid="{AB881B34-070B-48DF-8E52-90203D98C0C0}"/>
    <hyperlink ref="H31" r:id="rId22" xr:uid="{E7946BAA-AB76-4C80-BD00-7830E49D6B16}"/>
    <hyperlink ref="H30" r:id="rId23" xr:uid="{0DB1C951-B79F-4387-B145-B4F2D920A449}"/>
    <hyperlink ref="H32" r:id="rId24" xr:uid="{C1A9A4E6-0AAA-4C60-9398-08229CD75D17}"/>
    <hyperlink ref="H33" r:id="rId25" xr:uid="{69572A77-7EC2-4F8C-9103-C66BB55CFCDE}"/>
    <hyperlink ref="G37" r:id="rId26" xr:uid="{67B3B906-00D1-4587-AD78-F2EB155B3B12}"/>
    <hyperlink ref="G36" r:id="rId27" xr:uid="{D6913D6A-33EE-439A-A192-79DD5C555C68}"/>
    <hyperlink ref="G35" r:id="rId28" xr:uid="{A877CF21-8C73-4EA7-8E92-4DAF39E610EA}"/>
    <hyperlink ref="G38" r:id="rId29" xr:uid="{1C02FE2B-8963-4731-8B4E-7C2EEE0BAB3C}"/>
    <hyperlink ref="G39" r:id="rId30" xr:uid="{EAD5E7C5-2653-480F-AF15-A52F0A5F1610}"/>
    <hyperlink ref="G40" r:id="rId31" xr:uid="{DDD362B3-DFED-457E-ACEA-1AD39176071E}"/>
    <hyperlink ref="G41" r:id="rId32" xr:uid="{D203D66E-21B6-4A4D-8B16-67EC3E2CE05D}"/>
    <hyperlink ref="G42" r:id="rId33" xr:uid="{B5CD689A-6005-4019-BA84-308E2B6FC889}"/>
    <hyperlink ref="G43" r:id="rId34" xr:uid="{D14E78B6-8666-4931-B6D2-FA238D928AD5}"/>
    <hyperlink ref="G48" r:id="rId35" xr:uid="{BA51A8CF-29A7-4084-88B3-1D1E4B79F3E6}"/>
    <hyperlink ref="G58" r:id="rId36" xr:uid="{6BE17445-1D21-4C96-8F75-050DFA2F376B}"/>
    <hyperlink ref="G57" r:id="rId37" xr:uid="{B81DC0EC-F183-4813-B5AF-45B46CA47990}"/>
    <hyperlink ref="G56" r:id="rId38" xr:uid="{FFA739A3-57DB-47FD-9D03-0F60F080CAF8}"/>
    <hyperlink ref="G59" r:id="rId39" xr:uid="{C4F19E50-77A9-4B87-A64E-F1441C03F449}"/>
    <hyperlink ref="H52" r:id="rId40" xr:uid="{B10CF76E-B0D7-4530-ABE3-ACD5B1DECFCA}"/>
    <hyperlink ref="G64" r:id="rId41" xr:uid="{C650C5D6-B976-4BCF-9298-E06E43188CF7}"/>
    <hyperlink ref="G63" r:id="rId42" xr:uid="{96A511D9-87AD-472A-9E46-419B82E004D8}"/>
    <hyperlink ref="G62" r:id="rId43" xr:uid="{D547BCB1-FBFB-4A72-9B3E-8F0B5553EA46}"/>
    <hyperlink ref="G61" r:id="rId44" xr:uid="{06BDF85A-FE13-42FD-9187-CB8B01A874AA}"/>
    <hyperlink ref="G60" r:id="rId45" xr:uid="{37D291C1-2C65-43BE-8229-9DDC888D68BD}"/>
    <hyperlink ref="H51" r:id="rId46" xr:uid="{FD987551-9268-40A1-819C-5CE236BBA02B}"/>
    <hyperlink ref="H53" r:id="rId47" xr:uid="{97FF631B-892A-46BF-BD2A-C583A72B1B68}"/>
    <hyperlink ref="H50" r:id="rId48" xr:uid="{6FD0E35D-F680-49D3-8CE0-29F3BFF1CE21}"/>
    <hyperlink ref="G92" r:id="rId49" xr:uid="{4552C8F6-C305-4C4B-A806-6C467F2B1E47}"/>
    <hyperlink ref="H93" r:id="rId50" xr:uid="{A6395243-4161-4B46-8D8A-D4770A30DD57}"/>
    <hyperlink ref="H95" r:id="rId51" xr:uid="{642B9BEA-9008-4A2C-B9F5-60A1CD8FDF7F}"/>
    <hyperlink ref="G102" r:id="rId52" xr:uid="{91AB2F17-AB05-4EDF-9926-80F13E633C77}"/>
    <hyperlink ref="G100" r:id="rId53" xr:uid="{9C58A25A-A4F5-4184-8EE2-09B93FC6C213}"/>
    <hyperlink ref="G101" r:id="rId54" xr:uid="{7FC41D19-6089-4322-8517-419D53565A63}"/>
    <hyperlink ref="H96" r:id="rId55" xr:uid="{DBFEEE05-EA19-4705-A026-21751DB67BC7}"/>
    <hyperlink ref="G107" r:id="rId56" xr:uid="{2552286A-5CF7-4B0E-8372-6BD6B76441D6}"/>
    <hyperlink ref="G108" r:id="rId57" xr:uid="{4B7EC8BE-6154-4DF3-82E0-2245EEDA10ED}"/>
    <hyperlink ref="G105" r:id="rId58" xr:uid="{EF8847A3-CBE3-4B99-B398-43B84D7C8829}"/>
    <hyperlink ref="G106" r:id="rId59" xr:uid="{3AB7B748-553A-4D84-92EA-C6C1C0382476}"/>
    <hyperlink ref="G104" r:id="rId60" xr:uid="{0516A4D7-1965-483C-8844-E1863EA66A06}"/>
    <hyperlink ref="G103" r:id="rId61" xr:uid="{3261300B-D5EC-44A9-8B8B-EB6A90C7D153}"/>
    <hyperlink ref="H94" r:id="rId62" xr:uid="{3F429B80-FAFE-4BDA-AE6A-33458128F8FC}"/>
    <hyperlink ref="H71" r:id="rId63" xr:uid="{E5A63732-7610-416A-A5AE-402490C46D76}"/>
    <hyperlink ref="G81" r:id="rId64" xr:uid="{30FD82BF-B9D2-4454-B808-5B55D6EC48F3}"/>
    <hyperlink ref="G113" r:id="rId65" xr:uid="{F43E9682-48A1-4A40-933E-682122DF9E6B}"/>
    <hyperlink ref="G128" r:id="rId66" xr:uid="{0B3CE978-9C48-4F93-87EC-ABE90DFD4B1F}"/>
    <hyperlink ref="G123" r:id="rId67" xr:uid="{124B8FDF-96DA-45EB-BC01-EC94CC8F94CF}"/>
    <hyperlink ref="G129" r:id="rId68" xr:uid="{F1141303-66F5-4033-BB01-5E224A66C4D3}"/>
    <hyperlink ref="G124" r:id="rId69" xr:uid="{6A0B235C-B7C2-4707-88E6-4B1F71C4CED0}"/>
    <hyperlink ref="G126" r:id="rId70" xr:uid="{8901F2ED-5DF0-4F15-8AD7-4C7294A69DC1}"/>
    <hyperlink ref="G125" r:id="rId71" xr:uid="{43E35E4D-6DAC-4DE5-B6E3-CEA25AAC2C52}"/>
    <hyperlink ref="G121" r:id="rId72" xr:uid="{3265D131-7FB4-4DF4-85A8-9194803B04B3}"/>
    <hyperlink ref="G122" r:id="rId73" xr:uid="{50CFA644-85CC-4B7B-BCE0-66D0BC10ABEB}"/>
    <hyperlink ref="G127" r:id="rId74" xr:uid="{96D978B1-25A7-4E97-ABCD-F1D0542A6C18}"/>
    <hyperlink ref="H117" r:id="rId75" xr:uid="{8B982F8F-D3B7-45EF-8BB1-DAAC309C8D1D}"/>
    <hyperlink ref="H114" r:id="rId76" xr:uid="{A4D708F3-965E-4F2F-BDD4-31DA867CFDC7}"/>
    <hyperlink ref="H115" r:id="rId77" xr:uid="{87D300E2-6B37-4B2E-80EB-6F64E6624DB1}"/>
    <hyperlink ref="H116" r:id="rId78" xr:uid="{6A1D3A93-4E14-4391-BEAD-62E24DD389E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1492f413-4a9d-4f08-bc25-56483f53bae1" xsi:nil="true"/>
    <TaxCatchAll xmlns="c00ac192-0740-45a5-a1c0-1c36b976cb30" xsi:nil="true"/>
    <lcf76f155ced4ddcb4097134ff3c332f xmlns="1492f413-4a9d-4f08-bc25-56483f53bae1">
      <Terms xmlns="http://schemas.microsoft.com/office/infopath/2007/PartnerControls"/>
    </lcf76f155ced4ddcb4097134ff3c332f>
    <IconOverlay xmlns="http://schemas.microsoft.com/sharepoint/v4" xsi:nil="true"/>
    <_Flow_SignoffStatus xmlns="1492f413-4a9d-4f08-bc25-56483f53bae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0E08B0E47AA8B499741AD1DB1EC77AB" ma:contentTypeVersion="18" ma:contentTypeDescription="Create a new document." ma:contentTypeScope="" ma:versionID="7cfd0e048161c59c1016edb924609b18">
  <xsd:schema xmlns:xsd="http://www.w3.org/2001/XMLSchema" xmlns:xs="http://www.w3.org/2001/XMLSchema" xmlns:p="http://schemas.microsoft.com/office/2006/metadata/properties" xmlns:ns2="1492f413-4a9d-4f08-bc25-56483f53bae1" xmlns:ns3="c00ac192-0740-45a5-a1c0-1c36b976cb30" xmlns:ns4="http://schemas.microsoft.com/sharepoint/v4" targetNamespace="http://schemas.microsoft.com/office/2006/metadata/properties" ma:root="true" ma:fieldsID="4be9abedd6b5902b79393e1f8268fb30" ns2:_="" ns3:_="" ns4:_="">
    <xsd:import namespace="1492f413-4a9d-4f08-bc25-56483f53bae1"/>
    <xsd:import namespace="c00ac192-0740-45a5-a1c0-1c36b976cb30"/>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DateTaken" minOccurs="0"/>
                <xsd:element ref="ns3:SharedWithUsers" minOccurs="0"/>
                <xsd:element ref="ns3:SharedWithDetails" minOccurs="0"/>
                <xsd:element ref="ns2:MediaServiceOCR" minOccurs="0"/>
                <xsd:element ref="ns2:MediaServiceObjectDetectorVersions" minOccurs="0"/>
                <xsd:element ref="ns2:Date" minOccurs="0"/>
                <xsd:element ref="ns2:MediaLengthInSeconds" minOccurs="0"/>
                <xsd:element ref="ns2:MediaServiceSearchProperties" minOccurs="0"/>
                <xsd:element ref="ns2:_Flow_SignoffStatu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2f413-4a9d-4f08-bc25-56483f53ba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631f0850-98f7-4372-8aa8-4aaf7edce829"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dexed="true" ma:internalName="MediaServiceLocation"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Date" ma:index="21" nillable="true" ma:displayName="Date" ma:format="DateOnly" ma:internalName="Date">
      <xsd:simpleType>
        <xsd:restriction base="dms:DateTime"/>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_Flow_SignoffStatus" ma:index="24"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0ac192-0740-45a5-a1c0-1c36b976cb3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88c5245-46f4-4701-b348-a0e54669727d}" ma:internalName="TaxCatchAll" ma:showField="CatchAllData" ma:web="c00ac192-0740-45a5-a1c0-1c36b976cb30">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ABD7EB-8011-4DDF-BC09-C36096432370}">
  <ds:schemaRefs>
    <ds:schemaRef ds:uri="http://schemas.microsoft.com/office/2006/metadata/properties"/>
    <ds:schemaRef ds:uri="http://schemas.microsoft.com/office/infopath/2007/PartnerControls"/>
    <ds:schemaRef ds:uri="1492f413-4a9d-4f08-bc25-56483f53bae1"/>
    <ds:schemaRef ds:uri="c00ac192-0740-45a5-a1c0-1c36b976cb30"/>
    <ds:schemaRef ds:uri="http://schemas.microsoft.com/sharepoint/v4"/>
  </ds:schemaRefs>
</ds:datastoreItem>
</file>

<file path=customXml/itemProps2.xml><?xml version="1.0" encoding="utf-8"?>
<ds:datastoreItem xmlns:ds="http://schemas.openxmlformats.org/officeDocument/2006/customXml" ds:itemID="{00D2443D-0F49-4B6F-9079-15848BB5A3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2f413-4a9d-4f08-bc25-56483f53bae1"/>
    <ds:schemaRef ds:uri="c00ac192-0740-45a5-a1c0-1c36b976cb3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D60AF1-169F-4C58-8F0A-F563ECE5A1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Cover</vt:lpstr>
      <vt:lpstr>1. Overview</vt:lpstr>
      <vt:lpstr>2.Reference specifications</vt:lpstr>
      <vt:lpstr>3. Evaluation environment</vt:lpstr>
      <vt:lpstr>x. Preparation for evaluation</vt:lpstr>
      <vt:lpstr>load testing tools</vt:lpstr>
      <vt:lpstr>x. Evaluation implementation pr</vt:lpstr>
      <vt:lpstr>4.List of evaluation items</vt:lpstr>
      <vt:lpstr>Result</vt:lpstr>
      <vt:lpstr>5.Use case test 1</vt:lpstr>
      <vt:lpstr>6.Use case test 2</vt:lpstr>
      <vt:lpstr>7.Use case test 3</vt:lpstr>
      <vt:lpstr>8.Use case test 4</vt:lpstr>
      <vt:lpstr>9. State transition test</vt:lpstr>
      <vt:lpstr>V4L2 state transition</vt:lpstr>
      <vt:lpstr>10.Parameter test 1</vt:lpstr>
      <vt:lpstr>11.Parameter test 2</vt:lpstr>
      <vt:lpstr>12.Parameter test 3</vt:lpstr>
      <vt:lpstr>13.Repetitive testing and memor</vt:lpstr>
      <vt:lpstr>14.Memory leak test (use case r</vt:lpstr>
      <vt:lpstr>15. Simultaneous operation test</vt:lpstr>
      <vt:lpstr>16.CPU high load test</vt:lpstr>
      <vt:lpstr>17. Forced termination test</vt:lpstr>
      <vt:lpstr>18. Processing time test</vt:lpstr>
      <vt:lpstr>19.WPF compose</vt:lpstr>
      <vt:lpstr>20.YVU format</vt:lpstr>
      <vt:lpstr>Test result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峰久 美香</dc:creator>
  <cp:keywords/>
  <dc:description/>
  <cp:lastModifiedBy>ES DEV 059</cp:lastModifiedBy>
  <cp:revision/>
  <dcterms:created xsi:type="dcterms:W3CDTF">2006-02-23T09:41:53Z</dcterms:created>
  <dcterms:modified xsi:type="dcterms:W3CDTF">2024-07-22T09:39:32Z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R-Car_Gen2_UART_UTSpec_v00-10_k01_draft</vt:lpwstr>
  </property>
  <property fmtid="{D5CDD505-2E9C-101B-9397-08002B2CF9AE}" pid="3" name="KenninCount">
    <vt:lpwstr>3</vt:lpwstr>
  </property>
  <property fmtid="{D5CDD505-2E9C-101B-9397-08002B2CF9AE}" pid="4" name="filetype">
    <vt:lpwstr>0</vt:lpwstr>
  </property>
  <property fmtid="{D5CDD505-2E9C-101B-9397-08002B2CF9AE}" pid="5" name="ContentTypeId">
    <vt:lpwstr>0x01010070E08B0E47AA8B499741AD1DB1EC77AB</vt:lpwstr>
  </property>
  <property fmtid="{D5CDD505-2E9C-101B-9397-08002B2CF9AE}" pid="6" name="MediaServiceImageTags">
    <vt:lpwstr/>
  </property>
</Properties>
</file>