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ng.trinh-tien\Documents\Git\training_ut_it_Long\spec\"/>
    </mc:Choice>
  </mc:AlternateContent>
  <xr:revisionPtr revIDLastSave="0" documentId="13_ncr:1_{A1332A64-C3AD-4AF2-9001-883ACDD7AD10}" xr6:coauthVersionLast="47" xr6:coauthVersionMax="47" xr10:uidLastSave="{00000000-0000-0000-0000-000000000000}"/>
  <bookViews>
    <workbookView xWindow="28680" yWindow="-120" windowWidth="29040" windowHeight="15840" activeTab="3" xr2:uid="{98A04C18-7F5B-4AE7-A401-12E90007D75B}"/>
  </bookViews>
  <sheets>
    <sheet name="R_IMPDRV_GetPMPolicy" sheetId="2" r:id="rId1"/>
    <sheet name="R_IMPDRV_SetPMPolicy" sheetId="1" r:id="rId2"/>
    <sheet name="template" sheetId="3" r:id="rId3"/>
    <sheet name="R_IMPDRV_AttrSetClBrkAddr" sheetId="4" r:id="rId4"/>
    <sheet name="Sheet2" sheetId="6" r:id="rId5"/>
    <sheet name="clone" sheetId="5" r:id="rId6"/>
  </sheets>
  <externalReferences>
    <externalReference r:id="rId7"/>
    <externalReference r:id="rId8"/>
  </externalReferences>
  <definedNames>
    <definedName name="__123Graph_AGraph1" hidden="1">#REF!</definedName>
    <definedName name="__123Graph_XGraph1" hidden="1">#REF!</definedName>
    <definedName name="__QAS2" hidden="1">{"'アクションアイテム'!$A$1:$M$60"}</definedName>
    <definedName name="_2ｈ１_" hidden="1">{"'アクションアイテム'!$A$1:$M$60"}</definedName>
    <definedName name="_4t3_" hidden="1">{"'アクションアイテム'!$A$1:$M$60"}</definedName>
    <definedName name="_DRV_SKShousai">#REF!</definedName>
    <definedName name="_Fill" hidden="1">#REF!</definedName>
    <definedName name="_ｈ１" hidden="1">{"'アクションアイテム'!$A$1:$M$60"}</definedName>
    <definedName name="_HAL_SKShousai">#REF!</definedName>
    <definedName name="_Kanrenshiyousho">#REF!</definedName>
    <definedName name="_Key1" hidden="1">#REF!</definedName>
    <definedName name="_MAC_SKShousai">#REF!</definedName>
    <definedName name="_Order1" hidden="1">1</definedName>
    <definedName name="_QAS2" hidden="1">{"'アクションアイテム'!$A$1:$M$60"}</definedName>
    <definedName name="_Sort" hidden="1">#REF!</definedName>
    <definedName name="_t3" hidden="1">{"'アクションアイテム'!$A$1:$M$60"}</definedName>
    <definedName name="_Table1_Out" hidden="1">#REF!</definedName>
    <definedName name="￥￥￥" hidden="1">{"'アクションアイテム'!$A$1:$M$60"}</definedName>
    <definedName name="a" hidden="1">{"'アクションアイテム'!$A$1:$M$60"}</definedName>
    <definedName name="aa" hidden="1">{"'アクションアイテム'!$A$1:$M$60"}</definedName>
    <definedName name="aaa" hidden="1">{"'EXCEL (1)'!$H$19","'EXCEL (1)'!$A$1:$AD$10"}</definedName>
    <definedName name="aaaa" hidden="1">{"'アクションアイテム'!$A$1:$M$60"}</definedName>
    <definedName name="aaaaa" hidden="1">{"'アクションアイテム'!$A$1:$M$60"}</definedName>
    <definedName name="aaaaaa" hidden="1">{"'アクションアイテム'!$A$1:$M$60"}</definedName>
    <definedName name="aaaaaaa" hidden="1">{"'アクションアイテム'!$A$1:$M$60"}</definedName>
    <definedName name="aaaaaaaaa" hidden="1">{"'アクションアイテム'!$A$1:$M$60"}</definedName>
    <definedName name="aaaaaaaaaaa" hidden="1">{"'アクションアイテム'!$A$1:$M$60"}</definedName>
    <definedName name="aaaaaaaaaaaaa" hidden="1">{"'アクションアイテム'!$A$1:$M$60"}</definedName>
    <definedName name="ab" hidden="1">{"'アクションアイテム'!$A$1:$M$60"}</definedName>
    <definedName name="ABC" hidden="1">#N/A</definedName>
    <definedName name="ABCD" hidden="1">{"'アクションアイテム'!$A$1:$M$60"}</definedName>
    <definedName name="ABCDE" hidden="1">{"'アクションアイテム'!$A$1:$M$60"}</definedName>
    <definedName name="abcdef" hidden="1">{"'アクションアイテム'!$A$1:$M$60"}</definedName>
    <definedName name="abceee" hidden="1">{"'アクションアイテム'!$A$1:$M$60"}</definedName>
    <definedName name="ABV" hidden="1">{"'アクションアイテム'!$A$1:$M$60"}</definedName>
    <definedName name="ACD" hidden="1">{"'アクションアイテム'!$A$1:$M$60"}</definedName>
    <definedName name="API" hidden="1">#REF!</definedName>
    <definedName name="arikawa" hidden="1">{"'アクションアイテム'!$A$1:$M$60"}</definedName>
    <definedName name="array">#REF!</definedName>
    <definedName name="ASD" hidden="1">{"'アクションアイテム'!$A$1:$M$60"}</definedName>
    <definedName name="AZS" hidden="1">{"'アクションアイテム'!$A$1:$M$60"}</definedName>
    <definedName name="b" hidden="1">{"'アクションアイテム'!$A$1:$M$60"}</definedName>
    <definedName name="bb" hidden="1">{"'アクションアイテム'!$A$1:$M$60"}</definedName>
    <definedName name="BBB" hidden="1">{"'アクションアイテム'!$A$1:$M$60"}</definedName>
    <definedName name="bbn" hidden="1">{"'アクションアイテム'!$A$1:$M$60"}</definedName>
    <definedName name="BD完成変更">#REF!</definedName>
    <definedName name="BD完成実績">#REF!</definedName>
    <definedName name="BD完成計画">#REF!</definedName>
    <definedName name="C_2_e">[1]Normtexte!$C$14</definedName>
    <definedName name="cc" hidden="1">{"'アクションアイテム'!$A$1:$M$60"}</definedName>
    <definedName name="CCC" hidden="1">{"'アクションアイテム'!$A$1:$M$60"}</definedName>
    <definedName name="Check_sum2">#N/A</definedName>
    <definedName name="CheckSum" localSheetId="0">#N/A</definedName>
    <definedName name="CheckSum" localSheetId="1">#N/A</definedName>
    <definedName name="CheckSum">[0]!CheckSum</definedName>
    <definedName name="CheckSum2" localSheetId="0">#N/A</definedName>
    <definedName name="CheckSum2" localSheetId="1">#N/A</definedName>
    <definedName name="CheckSum2">[0]!CheckSum2</definedName>
    <definedName name="contol" hidden="1">{"'アクションアイテム'!$A$1:$M$60"}</definedName>
    <definedName name="CountError" localSheetId="0">#N/A</definedName>
    <definedName name="CountError" localSheetId="1">#N/A</definedName>
    <definedName name="CountError">[0]!CountError</definedName>
    <definedName name="CountLimit" localSheetId="0">#N/A</definedName>
    <definedName name="CountLimit" localSheetId="1">#N/A</definedName>
    <definedName name="CountLimit">[0]!CountLimit</definedName>
    <definedName name="CountNormal" localSheetId="0">#N/A</definedName>
    <definedName name="CountNormal" localSheetId="1">#N/A</definedName>
    <definedName name="CountNormal">[0]!CountNormal</definedName>
    <definedName name="CVB" hidden="1">{"'アクションアイテム'!$A$1:$M$60"}</definedName>
    <definedName name="ｄ" hidden="1">{"'アクションアイテム'!$A$1:$M$60"}</definedName>
    <definedName name="ddd" hidden="1">{"'アクションアイテム'!$A$1:$M$60"}</definedName>
    <definedName name="DDSW変更変更">#REF!</definedName>
    <definedName name="DDSW変更実績">#REF!</definedName>
    <definedName name="DDSW変更計画">#REF!</definedName>
    <definedName name="DDSW完成変更">#REF!</definedName>
    <definedName name="DDSW完成実績">#REF!</definedName>
    <definedName name="DDSW完成計画">#REF!</definedName>
    <definedName name="DDSW新規変更">#REF!</definedName>
    <definedName name="DDSW新規実績">#REF!</definedName>
    <definedName name="DDSW新規計画">#REF!</definedName>
    <definedName name="DDSW流用変更">#REF!</definedName>
    <definedName name="DDSW流用実績">#REF!</definedName>
    <definedName name="DDSW流用計画">#REF!</definedName>
    <definedName name="DF" hidden="1">{"'アクションアイテム'!$A$1:$M$60"}</definedName>
    <definedName name="dfdsafdsa" hidden="1">{"'アクションアイテム'!$A$1:$M$60"}</definedName>
    <definedName name="dfslvcjlrws" hidden="1">{"'アクションアイテム'!$A$1:$M$60"}</definedName>
    <definedName name="ｄｊふぃｊｓ" hidden="1">{"'アクションアイテム'!$A$1:$M$60"}</definedName>
    <definedName name="e" hidden="1">{"'アクションアイテム'!$A$1:$M$60"}</definedName>
    <definedName name="ee" hidden="1">{"'アクションアイテム'!$A$1:$M$60"}</definedName>
    <definedName name="eee" hidden="1">{"'アクションアイテム'!$A$1:$M$60"}</definedName>
    <definedName name="eeeeeeeeeeeeeeee" hidden="1">{"'アクションアイテム'!$A$1:$M$60"}</definedName>
    <definedName name="ERT" hidden="1">{"'アクションアイテム'!$A$1:$M$60"}</definedName>
    <definedName name="Excel_BuiltIn__FilterDatabase_1_1">"#REF!"</definedName>
    <definedName name="Excel_BuiltIn__FilterDatabase_1_1_1">"#REF!"</definedName>
    <definedName name="Excel_BuiltIn__FilterDatabase_1_1_1_1">"#REF!"</definedName>
    <definedName name="Excel_BuiltIn__FilterDatabase_1_1_1_1_1">"#REF!"</definedName>
    <definedName name="Excel_BuiltIn__FilterDatabase_3">"#REF!"</definedName>
    <definedName name="Excel_BuiltIn__FilterDatabase_4">"#REF!"</definedName>
    <definedName name="Excel_BuiltIn__FilterDatabase_4_1">"#REF!"</definedName>
    <definedName name="Excel_BuiltIn__FilterDatabase_4_1_1">"#REF!"</definedName>
    <definedName name="Excel_BuiltIn__FilterDatabase_4_1_1_1">"#REF!"</definedName>
    <definedName name="Excel_BuiltIn__FilterDatabase_5">"#REF!"</definedName>
    <definedName name="Excel_BuiltIn__FilterDatabase_6">"#REF!"</definedName>
    <definedName name="Excel_BuiltIn__FilterDatabase_6_1">"#REF!"</definedName>
    <definedName name="fdds" hidden="1">{"'アクションアイテム'!$A$1:$M$60"}</definedName>
    <definedName name="FD変更変更">#REF!</definedName>
    <definedName name="FD変更実績">#REF!</definedName>
    <definedName name="FD変更計画">#REF!</definedName>
    <definedName name="FD完成変更">#REF!</definedName>
    <definedName name="FD完成実績">#REF!</definedName>
    <definedName name="FD完成計画">#REF!</definedName>
    <definedName name="FD新規変更">#REF!</definedName>
    <definedName name="FD新規実績">#REF!</definedName>
    <definedName name="FD新規計画">#REF!</definedName>
    <definedName name="FD流用変更">#REF!</definedName>
    <definedName name="FD流用実績">#REF!</definedName>
    <definedName name="FD流用計画">#REF!</definedName>
    <definedName name="fff" hidden="1">{"'アクションアイテム'!$A$1:$M$60"}</definedName>
    <definedName name="ffff" hidden="1">{"'アクションアイテム'!$A$1:$M$60"}</definedName>
    <definedName name="ffffff" hidden="1">{"'アクションアイテム'!$A$1:$M$60"}</definedName>
    <definedName name="fffffff" hidden="1">{"'アクションアイテム'!$A$1:$M$60"}</definedName>
    <definedName name="ffffffffffffffff" hidden="1">{"'アクションアイテム'!$A$1:$M$60"}</definedName>
    <definedName name="fgb" hidden="1">{"'アクションアイテム'!$A$1:$M$60"}</definedName>
    <definedName name="ｆｓｄｆｓ" hidden="1">{"'アクションアイテム'!$A$1:$M$60"}</definedName>
    <definedName name="ｆｓｆｓｆ" hidden="1">{"'アクションアイテム'!$A$1:$M$60"}</definedName>
    <definedName name="ｆｓｆｓｆｓ" hidden="1">{"'アクションアイテム'!$A$1:$M$60"}</definedName>
    <definedName name="ｆｓｆｓｆｓｆｓ" hidden="1">{"'アクションアイテム'!$A$1:$M$60"}</definedName>
    <definedName name="ｇ" hidden="1">{"'アクションアイテム'!$A$1:$M$60"}</definedName>
    <definedName name="gf" hidden="1">{"'アクションアイテム'!$A$1:$M$60"}</definedName>
    <definedName name="ggg" hidden="1">{"'アクションアイテム'!$A$1:$M$60"}</definedName>
    <definedName name="ggggg" hidden="1">{"'アクションアイテム'!$A$1:$M$60"}</definedName>
    <definedName name="ｈ" hidden="1">{"'アクションアイテム'!$A$1:$M$60"}</definedName>
    <definedName name="haba" hidden="1">{"'アクションアイテム'!$A$1:$M$60"}</definedName>
    <definedName name="hghgh" localSheetId="0">#REF!</definedName>
    <definedName name="hghgh" localSheetId="1">#REF!</definedName>
    <definedName name="hghgh">#REF!</definedName>
    <definedName name="hhh" hidden="1">{"'アクションアイテム'!$A$1:$M$60"}</definedName>
    <definedName name="hhhhhhhh" hidden="1">{"'アクションアイテム'!$A$1:$M$60"}</definedName>
    <definedName name="hhj" localSheetId="0">#REF!</definedName>
    <definedName name="hhj" localSheetId="1">#REF!</definedName>
    <definedName name="hhj">#REF!</definedName>
    <definedName name="hjk" hidden="1">{"'アクションアイテム'!$A$1:$M$60"}</definedName>
    <definedName name="html" hidden="1">{"'アクションアイテム'!$A$1:$M$60"}</definedName>
    <definedName name="HTML_CodePage" hidden="1">10000</definedName>
    <definedName name="HTML_Control" hidden="1">{"'審査実施計画書'!$B$2:$F$12"}</definedName>
    <definedName name="HTML_Control1" hidden="1">{"'審査実施計画書'!$B$2:$F$12"}</definedName>
    <definedName name="HTML_Control2" hidden="1">{"'審査実施計画書'!$B$2:$F$12"}</definedName>
    <definedName name="HTML_Description" hidden="1">""</definedName>
    <definedName name="HTML_Email" hidden="1">""</definedName>
    <definedName name="HTML_Header" hidden="1">"表紙"</definedName>
    <definedName name="HTML_LastUpdate" hidden="1">"2002/09/30"</definedName>
    <definedName name="HTML_LineAfter" hidden="1">FALSE</definedName>
    <definedName name="HTML_LineBefore" hidden="1">FALSE</definedName>
    <definedName name="HTML_Name" hidden="1">"matumoto"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hidden="1">"D:\会社資料\お仕事\MyHTML.htm"</definedName>
    <definedName name="HTML_PathTemplate" hidden="1">"C:\WINDOWS\ﾃﾞｽｸﾄｯﾌﾟ\共有\coastmaster\2_1\cst目次010.htm"</definedName>
    <definedName name="HTML_Title" hidden="1">"表紙"</definedName>
    <definedName name="hyh" hidden="1">{"'アクションアイテム'!$A$1:$M$60"}</definedName>
    <definedName name="i" hidden="1">{"'アクションアイテム'!$A$1:$M$60"}</definedName>
    <definedName name="iii" hidden="1">{"'アクションアイテム'!$A$1:$M$60"}</definedName>
    <definedName name="iio" hidden="1">{"'アクションアイテム'!$A$1:$M$60"}</definedName>
    <definedName name="int">#REF!</definedName>
    <definedName name="integer">#REF!</definedName>
    <definedName name="IsEmptyCol" localSheetId="0">#N/A</definedName>
    <definedName name="IsEmptyCol" localSheetId="1">#N/A</definedName>
    <definedName name="IsEmptyCol">[0]!IsEmptyCol</definedName>
    <definedName name="ITP変更">#REF!</definedName>
    <definedName name="ITP実績">#REF!</definedName>
    <definedName name="ITP計画">#REF!</definedName>
    <definedName name="IT変更">#REF!</definedName>
    <definedName name="IT実績">#REF!</definedName>
    <definedName name="IT計画">#REF!</definedName>
    <definedName name="iuo" hidden="1">{"'アクションアイテム'!$A$1:$M$60"}</definedName>
    <definedName name="jij" hidden="1">{"'アクションアイテム'!$A$1:$M$60"}</definedName>
    <definedName name="JIU" hidden="1">{"'アクションアイテム'!$A$1:$M$60"}</definedName>
    <definedName name="jjj" hidden="1">{"'アクションアイテム'!$A$1:$M$60"}</definedName>
    <definedName name="jjjjjj" hidden="1">{"'アクションアイテム'!$A$1:$M$60"}</definedName>
    <definedName name="jjjjjjj" hidden="1">{"'アクションアイテム'!$A$1:$M$60"}</definedName>
    <definedName name="ju" hidden="1">{"'アクションアイテム'!$A$1:$M$60"}</definedName>
    <definedName name="ｊっｓじゃお" hidden="1">{"'アクションアイテム'!$A$1:$M$60"}</definedName>
    <definedName name="k" hidden="1">{"'アクションアイテム'!$A$1:$M$60"}</definedName>
    <definedName name="kjhg" hidden="1">{"'アクションアイテム'!$A$1:$M$60"}</definedName>
    <definedName name="Kjitubi">#REF!</definedName>
    <definedName name="kkk" hidden="1">{"'アクションアイテム'!$A$1:$M$60"}</definedName>
    <definedName name="kkl" hidden="1">{"'アクションアイテム'!$A$1:$M$60"}</definedName>
    <definedName name="klj" hidden="1">{"'アクションアイテム'!$A$1:$M$60"}</definedName>
    <definedName name="Knin">#REF!</definedName>
    <definedName name="kp">#N/A</definedName>
    <definedName name="Ｋじょい" hidden="1">{"'アクションアイテム'!$A$1:$M$60"}</definedName>
    <definedName name="Ｋだ" hidden="1">{"'アクションアイテム'!$A$1:$M$60"}</definedName>
    <definedName name="l" hidden="1">{"'アクションアイテム'!$A$1:$M$60"}</definedName>
    <definedName name="ljjk" hidden="1">{"'アクションアイテム'!$A$1:$M$60"}</definedName>
    <definedName name="ll" hidden="1">{"'アクションアイテム'!$A$1:$M$60"}</definedName>
    <definedName name="lll" hidden="1">{"'アクションアイテム'!$A$1:$M$60"}</definedName>
    <definedName name="loc_func_arg_out">#REF!</definedName>
    <definedName name="loc_func_check_arg">#REF!</definedName>
    <definedName name="loc_func_ret">#REF!</definedName>
    <definedName name="loc_function_check_arg_multi">#REF!</definedName>
    <definedName name="loc_function_real">#REF!</definedName>
    <definedName name="local_function_multi_called">#REF!</definedName>
    <definedName name="lpo" hidden="1">{"'アクションアイテム'!$A$1:$M$60"}</definedName>
    <definedName name="Ｍ" hidden="1">{"'アクションアイテム'!$A$1:$M$60"}</definedName>
    <definedName name="Mjitubi">#REF!</definedName>
    <definedName name="mko" hidden="1">{"'アクションアイテム'!$A$1:$M$60"}</definedName>
    <definedName name="MM" hidden="1">{"'アクションアイテム'!$A$1:$M$60"}</definedName>
    <definedName name="MMI" hidden="1">{"'アクションアイテム'!$A$1:$M$60"}</definedName>
    <definedName name="mmm" hidden="1">{"'アクションアイテム'!$A$1:$M$60"}</definedName>
    <definedName name="mmmmmmmmmmm" hidden="1">{"'アクションアイテム'!$A$1:$M$60"}</definedName>
    <definedName name="Mnin">#REF!</definedName>
    <definedName name="name" hidden="1">{"'アクションアイテム'!$A$1:$M$60"}</definedName>
    <definedName name="new" localSheetId="0">#REF!</definedName>
    <definedName name="new" localSheetId="1">#REF!</definedName>
    <definedName name="new">#REF!</definedName>
    <definedName name="newh" localSheetId="0">#REF!</definedName>
    <definedName name="newh" localSheetId="1">#REF!</definedName>
    <definedName name="newh">#REF!</definedName>
    <definedName name="NITTEI" hidden="1">{"'アクションアイテム'!$A$1:$M$60"}</definedName>
    <definedName name="nji" hidden="1">{"'アクションアイテム'!$A$1:$M$60"}</definedName>
    <definedName name="o" hidden="1">{"'アクションアイテム'!$A$1:$M$60"}</definedName>
    <definedName name="Obj_ID">#REF!</definedName>
    <definedName name="Obj_issue">#REF!</definedName>
    <definedName name="Obj_name">#REF!</definedName>
    <definedName name="Obj_time">#REF!</definedName>
    <definedName name="Obj_unit">#REF!</definedName>
    <definedName name="ooo" hidden="1">{"'アクションアイテム'!$A$1:$M$60"}</definedName>
    <definedName name="opi" hidden="1">{"'アクションアイテム'!$A$1:$M$60"}</definedName>
    <definedName name="original" hidden="1">{"'アクションアイテム'!$A$1:$M$60"}</definedName>
    <definedName name="p" hidden="1">{"'アクションアイテム'!$A$1:$M$60"}</definedName>
    <definedName name="poi" hidden="1">{"'アクションアイテム'!$A$1:$M$60"}</definedName>
    <definedName name="pointer">#REF!</definedName>
    <definedName name="pointer_arr">#REF!</definedName>
    <definedName name="pointer_array_struct">#REF!</definedName>
    <definedName name="pointer_int">#REF!</definedName>
    <definedName name="pointer_poniter">#REF!</definedName>
    <definedName name="pointer_struct">#REF!</definedName>
    <definedName name="pointer_void">#REF!</definedName>
    <definedName name="ppp" hidden="1">{"'アクションアイテム'!$A$1:$M$60"}</definedName>
    <definedName name="_xlnm.Print_Area" localSheetId="0">R_IMPDRV_GetPMPolicy!$C$1:$X$45</definedName>
    <definedName name="_xlnm.Print_Area" localSheetId="1">R_IMPDRV_SetPMPolicy!$C$1:$Z$46</definedName>
    <definedName name="ProcessName">#REF!</definedName>
    <definedName name="QAS" hidden="1">{"'アクションアイテム'!$A$1:$M$60"}</definedName>
    <definedName name="ｑｑｑ" hidden="1">{"'アクションアイテム'!$A$1:$M$60"}</definedName>
    <definedName name="qqqq" hidden="1">{"'アクションアイテム'!$A$1:$M$60"}</definedName>
    <definedName name="qqqqqqqqqqqqqqqqq" hidden="1">{"'アクションアイテム'!$A$1:$M$60"}</definedName>
    <definedName name="ｑｑだだ" hidden="1">{"'アクションアイテム'!$A$1:$M$60"}</definedName>
    <definedName name="qw" hidden="1">{"'アクションアイテム'!$A$1:$M$60"}</definedName>
    <definedName name="qwe" hidden="1">{"'アクションアイテム'!$A$1:$M$60"}</definedName>
    <definedName name="ｑあｑ" hidden="1">{"'アクションアイテム'!$A$1:$M$60"}</definedName>
    <definedName name="R_IMRDRV_InitResult">[2]R_IMRDRV_Init!#REF!</definedName>
    <definedName name="R_IMRDRV_InitTest">#REF!</definedName>
    <definedName name="r_imrdrv_osal_io_createResult">#REF!</definedName>
    <definedName name="r_imrdrv_osal_io_ctl_pmNo.">#REF!</definedName>
    <definedName name="r_imrdrv_osal_io_ctl_pmResult">#REF!</definedName>
    <definedName name="r_imrdrv_osal_io_write_regNo.">#REF!</definedName>
    <definedName name="r_imrdrv_osal_io_write_regResult">#REF!</definedName>
    <definedName name="r_imrdrv_osal_mutex_createNo.">#REF!</definedName>
    <definedName name="r_imrdrv_osal_mutex_createResult">#REF!</definedName>
    <definedName name="r_imrdrv_osal_mutex_lockNo.">#REF!</definedName>
    <definedName name="r_imrdrv_osal_mutex_lockResult">#REF!</definedName>
    <definedName name="r_imrdrv_osal_mutex_unlockNo.">#REF!</definedName>
    <definedName name="r_imrdrv_osal_mutex_unlockResult">#REF!</definedName>
    <definedName name="R_IMRDRV_QuitResult">[2]R_IMRDRV_Quit!#REF!</definedName>
    <definedName name="reg" localSheetId="0">#REF!</definedName>
    <definedName name="reg" localSheetId="1">#REF!</definedName>
    <definedName name="reg">#REF!</definedName>
    <definedName name="regh" localSheetId="0">#REF!</definedName>
    <definedName name="regh" localSheetId="1">#REF!</definedName>
    <definedName name="regh">#REF!</definedName>
    <definedName name="Req_list" localSheetId="0">#REF!</definedName>
    <definedName name="Req_list" localSheetId="1">#REF!</definedName>
    <definedName name="Req_list">#REF!</definedName>
    <definedName name="rrrrr" hidden="1">{"'アクションアイテム'!$A$1:$M$60"}</definedName>
    <definedName name="rrrrrrrrrrrrrrrrr" hidden="1">{"'アクションアイテム'!$A$1:$M$60"}</definedName>
    <definedName name="RTY" hidden="1">{"'アクションアイテム'!$A$1:$M$60"}</definedName>
    <definedName name="ｓ" hidden="1">{"'アクションアイテム'!$A$1:$M$60"}</definedName>
    <definedName name="S_2_Ve_e">[1]Normtexte!$E$5</definedName>
    <definedName name="S_3_Ko">[1]Normtexte!$D$2</definedName>
    <definedName name="S_3_Ko_e">[1]Normtexte!$D$3</definedName>
    <definedName name="safa" hidden="1">{"'アクションアイテム'!$A$1:$M$60"}</definedName>
    <definedName name="sasaj" hidden="1">{"'アクションアイテム'!$A$1:$M$60"}</definedName>
    <definedName name="sd" hidden="1">{"'アクションアイテム'!$A$1:$M$60"}</definedName>
    <definedName name="sdf" hidden="1">{"'アクションアイテム'!$A$1:$M$60"}</definedName>
    <definedName name="sdse" hidden="1">{"'アクションアイテム'!$A$1:$M$60"}</definedName>
    <definedName name="ｓｆｓ" hidden="1">{"'アクションアイテム'!$A$1:$M$60"}</definedName>
    <definedName name="sheet3" hidden="1">{"'アクションアイテム'!$A$1:$M$60"}</definedName>
    <definedName name="ssa" hidden="1">{"'アクションアイテム'!$A$1:$M$60"}</definedName>
    <definedName name="sss" hidden="1">{"'アクションアイテム'!$A$1:$M$60"}</definedName>
    <definedName name="ｓｓｓｓｓｓｓｓｓｓｓｓｓｓｓｓｓｓｓｓｓｓｓｓ" hidden="1">{"'アクションアイテム'!$A$1:$M$60"}</definedName>
    <definedName name="STP変更">#REF!</definedName>
    <definedName name="STP実績">#REF!</definedName>
    <definedName name="STP計画">#REF!</definedName>
    <definedName name="struct_">#REF!</definedName>
    <definedName name="struct_struct">#REF!</definedName>
    <definedName name="structure">#REF!</definedName>
    <definedName name="ST変更">#REF!</definedName>
    <definedName name="ST実績">#REF!</definedName>
    <definedName name="ST計画">#REF!</definedName>
    <definedName name="syurui">#REF!</definedName>
    <definedName name="t" hidden="1">{"'アクションアイテム'!$A$1:$M$60"}</definedName>
    <definedName name="Ｔ３計画" hidden="1">{"'アクションアイテム'!$A$1:$M$60"}</definedName>
    <definedName name="Ｔ３試験計画その３" hidden="1">{"'アクションアイテム'!$A$1:$M$60"}</definedName>
    <definedName name="temp" hidden="1">{"'アクションアイテム'!$A$1:$M$60"}</definedName>
    <definedName name="tre" hidden="1">{"'アクションアイテム'!$A$1:$M$60"}</definedName>
    <definedName name="ttt" hidden="1">{"'アクションアイテム'!$A$1:$M$60"}</definedName>
    <definedName name="ty" hidden="1">{"'アクションアイテム'!$A$1:$M$60"}</definedName>
    <definedName name="uio" hidden="1">{"'アクションアイテム'!$A$1:$M$60"}</definedName>
    <definedName name="uiu" hidden="1">{"'アクションアイテム'!$A$1:$M$60"}</definedName>
    <definedName name="UTP変更">#REF!</definedName>
    <definedName name="UTP実績">#REF!</definedName>
    <definedName name="UTP計画">#REF!</definedName>
    <definedName name="UT変更">#REF!</definedName>
    <definedName name="UT実績">#REF!</definedName>
    <definedName name="UT計画">#REF!</definedName>
    <definedName name="uu" hidden="1">{"'アクションアイテム'!$A$1:$M$60"}</definedName>
    <definedName name="uuu" hidden="1">{"'アクションアイテム'!$A$1:$M$60"}</definedName>
    <definedName name="uyyyy" hidden="1">{"'アクションアイテム'!$A$1:$M$60"}</definedName>
    <definedName name="vgy" hidden="1">{"'アクションアイテム'!$A$1:$M$60"}</definedName>
    <definedName name="vvvvvvvvvv" hidden="1">{"'アクションアイテム'!$A$1:$M$60"}</definedName>
    <definedName name="vvvvvvvvvvvv" hidden="1">{"'アクションアイテム'!$A$1:$M$60"}</definedName>
    <definedName name="ｗ" hidden="1">{"'アクションアイテム'!$A$1:$M$60"}</definedName>
    <definedName name="we" hidden="1">{"'アクションアイテム'!$A$1:$M$60"}</definedName>
    <definedName name="wer" hidden="1">{"'アクションアイテム'!$A$1:$M$60"}</definedName>
    <definedName name="wre" hidden="1">{"'アクションアイテム'!$A$1:$M$60"}</definedName>
    <definedName name="www" hidden="1">{"'アクションアイテム'!$A$1:$M$60"}</definedName>
    <definedName name="wwwwww" hidden="1">{"'アクションアイテム'!$A$1:$M$60"}</definedName>
    <definedName name="ｘ" hidden="1">{"'アクションアイテム'!$A$1:$M$60"}</definedName>
    <definedName name="xxx" hidden="1">{"'アクションアイテム'!$A$1:$M$60"}</definedName>
    <definedName name="xxxxxxxxxxxx" hidden="1">{"'アクションアイテム'!$A$1:$M$60"}</definedName>
    <definedName name="y" hidden="1">{"'アクションアイテム'!$A$1:$M$60"}</definedName>
    <definedName name="yyyyyy" hidden="1">{"'アクションアイテム'!$A$1:$M$60"}</definedName>
    <definedName name="yyyyyyy" hidden="1">{"'アクションアイテム'!$A$1:$M$60"}</definedName>
    <definedName name="YYYYYYYYYYYYYYY" hidden="1">{"'アクションアイテム'!$A$1:$M$60"}</definedName>
    <definedName name="ｚ" hidden="1">{"'アクションアイテム'!$A$1:$M$60"}</definedName>
    <definedName name="ZZZ" hidden="1">{"'アクションアイテム'!$A$1:$M$60"}</definedName>
    <definedName name="zzzzzzzzzzzzzzzzzz" hidden="1">{"'アクションアイテム'!$A$1:$M$60"}</definedName>
    <definedName name="あ" hidden="1">{"'アクションアイテム'!$A$1:$M$60"}</definedName>
    <definedName name="あｂｃｄ" hidden="1">{"'アクションアイテム'!$A$1:$M$60"}</definedName>
    <definedName name="あＫ" hidden="1">{"'アクションアイテム'!$A$1:$M$60"}</definedName>
    <definedName name="あｓｄｆ" hidden="1">{"'アクションアイテム'!$A$1:$M$60"}</definedName>
    <definedName name="あｓｗ" hidden="1">{"'アクションアイテム'!$A$1:$M$60"}</definedName>
    <definedName name="ああ" hidden="1">{"'アクションアイテム'!$A$1:$M$60"}</definedName>
    <definedName name="あああ" hidden="1">{"'アクションアイテム'!$A$1:$M$60"}</definedName>
    <definedName name="ああああ" hidden="1">{"'アクションアイテム'!$A$1:$M$60"}</definedName>
    <definedName name="あああああ" hidden="1">{"'アクションアイテム'!$A$1:$M$60"}</definedName>
    <definedName name="あああああああああああああ" hidden="1">#N/A</definedName>
    <definedName name="あいう" hidden="1">{"'アクションアイテム'!$A$1:$M$60"}</definedName>
    <definedName name="アクション" hidden="1">{"'アクションアイテム'!$A$1:$M$60"}</definedName>
    <definedName name="あささ" hidden="1">{"'アクションアイテム'!$A$1:$M$60"}</definedName>
    <definedName name="あささささ" hidden="1">{"'アクションアイテム'!$A$1:$M$60"}</definedName>
    <definedName name="い" hidden="1">{"'アクションアイテム'!$A$1:$M$60"}</definedName>
    <definedName name="う" hidden="1">{"'アクションアイテム'!$A$1:$M$60"}</definedName>
    <definedName name="え" hidden="1">{"'アクションアイテム'!$A$1:$M$60"}</definedName>
    <definedName name="お" hidden="1">{"'アクションアイテム'!$A$1:$M$60"}</definedName>
    <definedName name="かおいう" hidden="1">{"'アクションアイテム'!$A$1:$M$60"}</definedName>
    <definedName name="カバC0変更">#REF!</definedName>
    <definedName name="カバC0実績">#REF!</definedName>
    <definedName name="カバC0計画">#REF!</definedName>
    <definedName name="カバC1変更">#REF!</definedName>
    <definedName name="カバC1実績">#REF!</definedName>
    <definedName name="カバC1計画">#REF!</definedName>
    <definedName name="カバC2変更">#REF!</definedName>
    <definedName name="カバC2実績">#REF!</definedName>
    <definedName name="カバC2計画">#REF!</definedName>
    <definedName name="カバMC変更">#REF!</definedName>
    <definedName name="カバMC実績">#REF!</definedName>
    <definedName name="カバMC計画">#REF!</definedName>
    <definedName name="こ" hidden="1">{"'アクションアイテム'!$A$1:$M$60"}</definedName>
    <definedName name="さ" hidden="1">{"'アクションアイテム'!$A$1:$M$60"}</definedName>
    <definedName name="サブタイトル">#REF!</definedName>
    <definedName name="しみず" hidden="1">{"'アクションアイテム'!$A$1:$M$60"}</definedName>
    <definedName name="ステータス">#REF!</definedName>
    <definedName name="ソース削除変更">#REF!</definedName>
    <definedName name="ソース削除実績">#REF!</definedName>
    <definedName name="ソース削除計画">#REF!</definedName>
    <definedName name="ソース変更変更">#REF!</definedName>
    <definedName name="ソース変更実績">#REF!</definedName>
    <definedName name="ソース変更計画">#REF!</definedName>
    <definedName name="ソース完成変更">#REF!</definedName>
    <definedName name="ソース完成実績">#REF!</definedName>
    <definedName name="ソース完成計画">#REF!</definedName>
    <definedName name="ソース新規変更">#REF!</definedName>
    <definedName name="ソース新規実績">#REF!</definedName>
    <definedName name="ソース新規計画">#REF!</definedName>
    <definedName name="ソース流用変更">#REF!</definedName>
    <definedName name="ソース流用実績">#REF!</definedName>
    <definedName name="ソース流用計画">#REF!</definedName>
    <definedName name="ソース生産変更">#REF!</definedName>
    <definedName name="ソース生産実績">#REF!</definedName>
    <definedName name="ソース生産計画">#REF!</definedName>
    <definedName name="その２" hidden="1">{"'アクションアイテム'!$A$1:$M$60"}</definedName>
    <definedName name="タイトル">#REF!</definedName>
    <definedName name="だこい" hidden="1">{"'アクションアイテム'!$A$1:$M$60"}</definedName>
    <definedName name="っっｂ" hidden="1">{"'アクションアイテム'!$A$1:$M$60"}</definedName>
    <definedName name="っっｂｖｃ" hidden="1">{"'アクションアイテム'!$A$1:$M$60"}</definedName>
    <definedName name="テスト結果" localSheetId="0">#REF!</definedName>
    <definedName name="テスト結果" localSheetId="1">#REF!</definedName>
    <definedName name="テスト結果">#REF!</definedName>
    <definedName name="ドコモ発行仕様書" hidden="1">{"'アクションアイテム'!$A$1:$M$60"}</definedName>
    <definedName name="バージョン">#REF!</definedName>
    <definedName name="プロジェクト" localSheetId="0">#REF!</definedName>
    <definedName name="プロジェクト" localSheetId="1">#REF!</definedName>
    <definedName name="プロジェクト">#REF!</definedName>
    <definedName name="もと" hidden="1">{"'アクションアイテム'!$A$1:$M$60"}</definedName>
    <definedName name="もと２" hidden="1">{"'アクションアイテム'!$A$1:$M$60"}</definedName>
    <definedName name="もと３" hidden="1">{"'アクションアイテム'!$A$1:$M$60"}</definedName>
    <definedName name="モニタモード作業項目一覧" hidden="1">{"'アクションアイテム'!$A$1:$M$60"}</definedName>
    <definedName name="もんしょ" hidden="1">{"'アクションアイテム'!$A$1:$M$60"}</definedName>
    <definedName name="やめ" hidden="1">{"'アクションアイテム'!$A$1:$M$60"}</definedName>
    <definedName name="やめやめ" hidden="1">{"'アクションアイテム'!$A$1:$M$60"}</definedName>
    <definedName name="レビュー工数BD">#REF!</definedName>
    <definedName name="レビュー工数CD">#REF!</definedName>
    <definedName name="レビュー工数DDSW">#REF!</definedName>
    <definedName name="レビュー工数DQ">#REF!</definedName>
    <definedName name="レビュー工数FD">#REF!</definedName>
    <definedName name="レビュー工数FDST">#REF!</definedName>
    <definedName name="レビュー工数IT">#REF!</definedName>
    <definedName name="レビュー工数ITP">#REF!</definedName>
    <definedName name="レビュー工数RD">#REF!</definedName>
    <definedName name="レビュー工数ST">#REF!</definedName>
    <definedName name="レビュー工数STP">#REF!</definedName>
    <definedName name="レビュー工数UT">#REF!</definedName>
    <definedName name="レビュー工数UTP">#REF!</definedName>
    <definedName name="をれ" hidden="1">{"'アクションアイテム'!$A$1:$M$60"}</definedName>
    <definedName name="ん" hidden="1">{"'アクションアイテム'!$A$1:$M$60"}</definedName>
    <definedName name="不具合BD変更">#REF!</definedName>
    <definedName name="不具合BD実績">#REF!</definedName>
    <definedName name="不具合BD計画">#REF!</definedName>
    <definedName name="不具合CD変更">#REF!</definedName>
    <definedName name="不具合CD実績">#REF!</definedName>
    <definedName name="不具合CD計画">#REF!</definedName>
    <definedName name="不具合DDSW変更">#REF!</definedName>
    <definedName name="不具合DDSW実績">#REF!</definedName>
    <definedName name="不具合DDSW計画">#REF!</definedName>
    <definedName name="不具合DQ変更">#REF!</definedName>
    <definedName name="不具合DQ実績">#REF!</definedName>
    <definedName name="不具合DQ計画">#REF!</definedName>
    <definedName name="不具合FD変更">#REF!</definedName>
    <definedName name="不具合FD実績">#REF!</definedName>
    <definedName name="不具合FD計画">#REF!</definedName>
    <definedName name="不具合ITP変更">#REF!</definedName>
    <definedName name="不具合ITP実績">#REF!</definedName>
    <definedName name="不具合ITP計画">#REF!</definedName>
    <definedName name="不具合IT変更">#REF!</definedName>
    <definedName name="不具合IT実績">#REF!</definedName>
    <definedName name="不具合IT計画">#REF!</definedName>
    <definedName name="不具合QQ変更">#REF!</definedName>
    <definedName name="不具合QQ実績">#REF!</definedName>
    <definedName name="不具合QQ計画">#REF!</definedName>
    <definedName name="不具合RD変更">#REF!</definedName>
    <definedName name="不具合RD実績">#REF!</definedName>
    <definedName name="不具合RD計画">#REF!</definedName>
    <definedName name="不具合STP変更">#REF!</definedName>
    <definedName name="不具合STP実績">#REF!</definedName>
    <definedName name="不具合STP計画">#REF!</definedName>
    <definedName name="不具合ST変更">#REF!</definedName>
    <definedName name="不具合ST実績">#REF!</definedName>
    <definedName name="不具合ST計画">#REF!</definedName>
    <definedName name="不具合UTP変更">#REF!</definedName>
    <definedName name="不具合UTP実績">#REF!</definedName>
    <definedName name="不具合UTP計画">#REF!</definedName>
    <definedName name="不具合UT変更">#REF!</definedName>
    <definedName name="不具合UT実績">#REF!</definedName>
    <definedName name="不具合UT計画">#REF!</definedName>
    <definedName name="不具合合計変更">#REF!</definedName>
    <definedName name="不具合合計実績">#REF!</definedName>
    <definedName name="不具合合計計画">#REF!</definedName>
    <definedName name="不良工程_埋込時">#REF!</definedName>
    <definedName name="不良工程_発見時">#REF!</definedName>
    <definedName name="不良形態">#REF!</definedName>
    <definedName name="不良要因">#REF!</definedName>
    <definedName name="仕様書" hidden="1">{"'アクションアイテム'!$A$1:$M$60"}</definedName>
    <definedName name="仕様書項目数" hidden="1">{"'アクションアイテム'!$A$1:$M$60"}</definedName>
    <definedName name="休出" hidden="1">{"'体制'!$B$1:$G$45"}</definedName>
    <definedName name="品質" hidden="1">{"'アクションアイテム'!$A$1:$M$60"}</definedName>
    <definedName name="問処" hidden="1">{"'アクションアイテム'!$A$1:$M$60"}</definedName>
    <definedName name="問処発生予測." hidden="1">{"'アクションアイテム'!$A$1:$M$60"}</definedName>
    <definedName name="変更動機">#REF!</definedName>
    <definedName name="実施項目" localSheetId="0">#REF!</definedName>
    <definedName name="実施項目" localSheetId="1">#REF!</definedName>
    <definedName name="実施項目">#REF!</definedName>
    <definedName name="工数BD変更">#REF!</definedName>
    <definedName name="工数BD実績">#REF!</definedName>
    <definedName name="工数BD計画">#REF!</definedName>
    <definedName name="工数CC変更">#REF!</definedName>
    <definedName name="工数CC実績">#REF!</definedName>
    <definedName name="工数CC計画">#REF!</definedName>
    <definedName name="工数CD変更">#REF!</definedName>
    <definedName name="工数CD実績">#REF!</definedName>
    <definedName name="工数CD計画">#REF!</definedName>
    <definedName name="工数DDSW変更">#REF!</definedName>
    <definedName name="工数DDSW実績">#REF!</definedName>
    <definedName name="工数DDSW計画">#REF!</definedName>
    <definedName name="工数DQ変更">#REF!</definedName>
    <definedName name="工数DQ実績">#REF!</definedName>
    <definedName name="工数DQ計画">#REF!</definedName>
    <definedName name="工数FDST実績">#REF!</definedName>
    <definedName name="工数FD変更">#REF!</definedName>
    <definedName name="工数FD実績">#REF!</definedName>
    <definedName name="工数FD計画">#REF!</definedName>
    <definedName name="工数ITP変更">#REF!</definedName>
    <definedName name="工数ITP実績">#REF!</definedName>
    <definedName name="工数ITP計画">#REF!</definedName>
    <definedName name="工数IT変更">#REF!</definedName>
    <definedName name="工数IT実績">#REF!</definedName>
    <definedName name="工数IT計画">#REF!</definedName>
    <definedName name="工数QQ変更">#REF!</definedName>
    <definedName name="工数QQ実績">#REF!</definedName>
    <definedName name="工数QQ計画">#REF!</definedName>
    <definedName name="工数RD変更">#REF!</definedName>
    <definedName name="工数RD実績">#REF!</definedName>
    <definedName name="工数RD計画">#REF!</definedName>
    <definedName name="工数STP変更">#REF!</definedName>
    <definedName name="工数STP実績">#REF!</definedName>
    <definedName name="工数STP計画">#REF!</definedName>
    <definedName name="工数ST変更">#REF!</definedName>
    <definedName name="工数ST実績">#REF!</definedName>
    <definedName name="工数ST計画">#REF!</definedName>
    <definedName name="工数UTP変更">#REF!</definedName>
    <definedName name="工数UTP実績">#REF!</definedName>
    <definedName name="工数UTP計画">#REF!</definedName>
    <definedName name="工数UT変更">#REF!</definedName>
    <definedName name="工数UT実績">#REF!</definedName>
    <definedName name="工数UT計画">#REF!</definedName>
    <definedName name="工数合計変更">#REF!</definedName>
    <definedName name="工数合計実績">#REF!</definedName>
    <definedName name="工数合計計画">#REF!</definedName>
    <definedName name="文書番号">#REF!</definedName>
    <definedName name="日程表２" hidden="1">{"'アクションアイテム'!$A$1:$M$60"}</definedName>
    <definedName name="日程計画" hidden="1">{"'アクションアイテム'!$A$1:$M$60"}</definedName>
    <definedName name="最短日程" hidden="1">{"'アクションアイテム'!$A$1:$M$60"}</definedName>
    <definedName name="種別" localSheetId="0">#REF!</definedName>
    <definedName name="種別" localSheetId="1">#REF!</definedName>
    <definedName name="種別">#REF!</definedName>
    <definedName name="管工数BD変更">#REF!</definedName>
    <definedName name="管工数BD実績">#REF!</definedName>
    <definedName name="管工数BD計画">#REF!</definedName>
    <definedName name="管工数CC変更">#REF!</definedName>
    <definedName name="管工数CC実績">#REF!</definedName>
    <definedName name="管工数CC計画">#REF!</definedName>
    <definedName name="管工数CD変更">#REF!</definedName>
    <definedName name="管工数CD実績">#REF!</definedName>
    <definedName name="管工数CD計画">#REF!</definedName>
    <definedName name="管工数DDSW変更">#REF!</definedName>
    <definedName name="管工数DDSW実績">#REF!</definedName>
    <definedName name="管工数DDSW計画">#REF!</definedName>
    <definedName name="管工数DQ変更">#REF!</definedName>
    <definedName name="管工数DQ実績">#REF!</definedName>
    <definedName name="管工数DQ計画">#REF!</definedName>
    <definedName name="管工数FD変更">#REF!</definedName>
    <definedName name="管工数FD実績">#REF!</definedName>
    <definedName name="管工数FD計画">#REF!</definedName>
    <definedName name="管工数ITP変更">#REF!</definedName>
    <definedName name="管工数ITP実績">#REF!</definedName>
    <definedName name="管工数ITP計画">#REF!</definedName>
    <definedName name="管工数IT変更">#REF!</definedName>
    <definedName name="管工数IT実績">#REF!</definedName>
    <definedName name="管工数IT計画">#REF!</definedName>
    <definedName name="管工数QQ変更">#REF!</definedName>
    <definedName name="管工数QQ実績">#REF!</definedName>
    <definedName name="管工数QQ計画">#REF!</definedName>
    <definedName name="管工数RD変更">#REF!</definedName>
    <definedName name="管工数RD実績">#REF!</definedName>
    <definedName name="管工数RD計画">#REF!</definedName>
    <definedName name="管工数STP変更">#REF!</definedName>
    <definedName name="管工数STP実績">#REF!</definedName>
    <definedName name="管工数STP計画">#REF!</definedName>
    <definedName name="管工数ST変更">#REF!</definedName>
    <definedName name="管工数ST実績">#REF!</definedName>
    <definedName name="管工数ST計画">#REF!</definedName>
    <definedName name="管工数UTP変更">#REF!</definedName>
    <definedName name="管工数UTP実績">#REF!</definedName>
    <definedName name="管工数UTP計画">#REF!</definedName>
    <definedName name="管工数UT変更">#REF!</definedName>
    <definedName name="管工数UT実績">#REF!</definedName>
    <definedName name="管工数UT計画">#REF!</definedName>
    <definedName name="管工数合計変更">#REF!</definedName>
    <definedName name="管工数合計実績">#REF!</definedName>
    <definedName name="管工数合計計画">#REF!</definedName>
    <definedName name="開工数BD変更">#REF!</definedName>
    <definedName name="開工数BD実績">#REF!</definedName>
    <definedName name="開工数BD計画">#REF!</definedName>
    <definedName name="開工数CC変更">#REF!</definedName>
    <definedName name="開工数CC実績">#REF!</definedName>
    <definedName name="開工数CC計画">#REF!</definedName>
    <definedName name="開工数CD変更">#REF!</definedName>
    <definedName name="開工数CD実績">#REF!</definedName>
    <definedName name="開工数CD計画">#REF!</definedName>
    <definedName name="開工数DDSW変更">#REF!</definedName>
    <definedName name="開工数DDSW実績">#REF!</definedName>
    <definedName name="開工数DDSW計画">#REF!</definedName>
    <definedName name="開工数DQ変更">#REF!</definedName>
    <definedName name="開工数DQ実績">#REF!</definedName>
    <definedName name="開工数DQ計画">#REF!</definedName>
    <definedName name="開工数FD変更">#REF!</definedName>
    <definedName name="開工数FD実績">#REF!</definedName>
    <definedName name="開工数FD計画">#REF!</definedName>
    <definedName name="開工数ITP変更">#REF!</definedName>
    <definedName name="開工数ITP実績">#REF!</definedName>
    <definedName name="開工数ITP計画">#REF!</definedName>
    <definedName name="開工数IT変更">#REF!</definedName>
    <definedName name="開工数IT実績">#REF!</definedName>
    <definedName name="開工数IT計画">#REF!</definedName>
    <definedName name="開工数QQ変更">#REF!</definedName>
    <definedName name="開工数QQ実績">#REF!</definedName>
    <definedName name="開工数QQ計画">#REF!</definedName>
    <definedName name="開工数RD変更">#REF!</definedName>
    <definedName name="開工数RD実績">#REF!</definedName>
    <definedName name="開工数RD計画">#REF!</definedName>
    <definedName name="開工数STP変更">#REF!</definedName>
    <definedName name="開工数STP実績">#REF!</definedName>
    <definedName name="開工数STP計画">#REF!</definedName>
    <definedName name="開工数ST変更">#REF!</definedName>
    <definedName name="開工数ST実績">#REF!</definedName>
    <definedName name="開工数ST計画">#REF!</definedName>
    <definedName name="開工数UTP変更">#REF!</definedName>
    <definedName name="開工数UTP実績">#REF!</definedName>
    <definedName name="開工数UTP計画">#REF!</definedName>
    <definedName name="開工数UT変更">#REF!</definedName>
    <definedName name="開工数UT実績">#REF!</definedName>
    <definedName name="開工数UT計画">#REF!</definedName>
    <definedName name="開工数合計変更">#REF!</definedName>
    <definedName name="開工数合計実績">#REF!</definedName>
    <definedName name="開工数合計計画">#REF!</definedName>
    <definedName name="項目数" hidden="1">{"'アクションアイテム'!$A$1:$M$60"}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4" l="1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T14" i="4"/>
  <c r="S14" i="4"/>
  <c r="C16" i="4"/>
  <c r="C17" i="4"/>
  <c r="C18" i="4"/>
  <c r="C19" i="4"/>
  <c r="C20" i="4"/>
  <c r="C74" i="5"/>
  <c r="C71" i="5"/>
  <c r="C72" i="5"/>
  <c r="C73" i="5"/>
  <c r="Q14" i="4"/>
  <c r="R14" i="4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A14" i="6"/>
  <c r="C2" i="6"/>
  <c r="D32" i="6" s="1"/>
  <c r="A2" i="6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X14" i="5"/>
  <c r="W14" i="5"/>
  <c r="V14" i="5"/>
  <c r="U14" i="5"/>
  <c r="T14" i="5"/>
  <c r="S14" i="5"/>
  <c r="R14" i="5"/>
  <c r="Q14" i="5"/>
  <c r="P14" i="5"/>
  <c r="O14" i="5"/>
  <c r="N14" i="5"/>
  <c r="M14" i="5"/>
  <c r="L14" i="5"/>
  <c r="K14" i="5"/>
  <c r="J14" i="5"/>
  <c r="I14" i="5"/>
  <c r="A14" i="5"/>
  <c r="C2" i="5"/>
  <c r="A2" i="5"/>
  <c r="W14" i="4"/>
  <c r="M14" i="4"/>
  <c r="N14" i="4"/>
  <c r="O14" i="4"/>
  <c r="P14" i="4"/>
  <c r="U14" i="4"/>
  <c r="K14" i="4"/>
  <c r="L14" i="4"/>
  <c r="C15" i="4"/>
  <c r="V14" i="4"/>
  <c r="J14" i="4"/>
  <c r="I14" i="4"/>
  <c r="A14" i="4"/>
  <c r="C2" i="4"/>
  <c r="D31" i="4" s="1"/>
  <c r="A2" i="4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A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 a="1"/>
  <c r="I14" i="2" s="1"/>
  <c r="A14" i="2"/>
  <c r="C2" i="2"/>
  <c r="D56" i="2" s="1"/>
  <c r="A2" i="2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A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Z14" i="1"/>
  <c r="Y14" i="1"/>
  <c r="X14" i="1"/>
  <c r="W14" i="1"/>
  <c r="V14" i="1"/>
  <c r="U14" i="1"/>
  <c r="T14" i="1"/>
  <c r="S14" i="1"/>
  <c r="R14" i="1" a="1"/>
  <c r="R14" i="1" s="1"/>
  <c r="Q14" i="1" a="1"/>
  <c r="Q14" i="1" s="1"/>
  <c r="P14" i="1"/>
  <c r="O14" i="1"/>
  <c r="N14" i="1"/>
  <c r="M14" i="1"/>
  <c r="L14" i="1"/>
  <c r="K14" i="1"/>
  <c r="J14" i="1"/>
  <c r="I14" i="1" a="1"/>
  <c r="I14" i="1" s="1"/>
  <c r="A14" i="1"/>
  <c r="C2" i="1"/>
  <c r="D56" i="1" s="1"/>
  <c r="A2" i="1"/>
  <c r="D24" i="4" l="1"/>
  <c r="D23" i="4"/>
  <c r="D22" i="4"/>
  <c r="D25" i="4"/>
  <c r="D21" i="4"/>
  <c r="D35" i="4"/>
  <c r="D41" i="4"/>
  <c r="D40" i="4"/>
  <c r="D39" i="4"/>
  <c r="D34" i="4"/>
  <c r="D38" i="4"/>
  <c r="D37" i="4"/>
  <c r="D36" i="4"/>
  <c r="D43" i="4"/>
  <c r="D42" i="4"/>
  <c r="D74" i="5"/>
  <c r="D73" i="5"/>
  <c r="D71" i="5"/>
  <c r="D72" i="5"/>
  <c r="D17" i="4"/>
  <c r="D19" i="4"/>
  <c r="D27" i="4"/>
  <c r="D29" i="4"/>
  <c r="D32" i="4"/>
  <c r="D16" i="4"/>
  <c r="D18" i="4"/>
  <c r="D20" i="4"/>
  <c r="D26" i="4"/>
  <c r="D28" i="4"/>
  <c r="D30" i="4"/>
  <c r="D33" i="4"/>
  <c r="D32" i="5"/>
  <c r="D17" i="6"/>
  <c r="D21" i="6"/>
  <c r="D25" i="6"/>
  <c r="D29" i="6"/>
  <c r="A1" i="6"/>
  <c r="D15" i="6"/>
  <c r="D19" i="6"/>
  <c r="D23" i="6"/>
  <c r="D27" i="6"/>
  <c r="D31" i="6"/>
  <c r="D16" i="6"/>
  <c r="D18" i="6"/>
  <c r="D20" i="6"/>
  <c r="D22" i="6"/>
  <c r="D24" i="6"/>
  <c r="D26" i="6"/>
  <c r="D28" i="6"/>
  <c r="D30" i="6"/>
  <c r="D16" i="5"/>
  <c r="D22" i="5"/>
  <c r="D30" i="5"/>
  <c r="A1" i="5"/>
  <c r="D20" i="5"/>
  <c r="D28" i="5"/>
  <c r="D24" i="5"/>
  <c r="D18" i="5"/>
  <c r="D26" i="5"/>
  <c r="D15" i="5"/>
  <c r="D17" i="5"/>
  <c r="D19" i="5"/>
  <c r="D21" i="5"/>
  <c r="D23" i="5"/>
  <c r="D25" i="5"/>
  <c r="D27" i="5"/>
  <c r="D29" i="5"/>
  <c r="D31" i="5"/>
  <c r="D15" i="4"/>
  <c r="A1" i="4"/>
  <c r="D19" i="2"/>
  <c r="D27" i="2"/>
  <c r="D17" i="2"/>
  <c r="D25" i="2"/>
  <c r="D15" i="2"/>
  <c r="D23" i="2"/>
  <c r="A1" i="2"/>
  <c r="D21" i="2"/>
  <c r="D29" i="2"/>
  <c r="D31" i="2"/>
  <c r="D33" i="2"/>
  <c r="D35" i="2"/>
  <c r="D37" i="2"/>
  <c r="D39" i="2"/>
  <c r="D41" i="2"/>
  <c r="D43" i="2"/>
  <c r="D45" i="2"/>
  <c r="D47" i="2"/>
  <c r="D49" i="2"/>
  <c r="D51" i="2"/>
  <c r="D53" i="2"/>
  <c r="D55" i="2"/>
  <c r="D16" i="2"/>
  <c r="D18" i="2"/>
  <c r="D20" i="2"/>
  <c r="D22" i="2"/>
  <c r="D24" i="2"/>
  <c r="D26" i="2"/>
  <c r="D28" i="2"/>
  <c r="D30" i="2"/>
  <c r="D32" i="2"/>
  <c r="D34" i="2"/>
  <c r="D36" i="2"/>
  <c r="D38" i="2"/>
  <c r="D40" i="2"/>
  <c r="D42" i="2"/>
  <c r="D44" i="2"/>
  <c r="D46" i="2"/>
  <c r="D48" i="2"/>
  <c r="D50" i="2"/>
  <c r="D52" i="2"/>
  <c r="D54" i="2"/>
  <c r="D17" i="1"/>
  <c r="D21" i="1"/>
  <c r="D23" i="1"/>
  <c r="D27" i="1"/>
  <c r="D33" i="1"/>
  <c r="D37" i="1"/>
  <c r="D41" i="1"/>
  <c r="D45" i="1"/>
  <c r="D55" i="1"/>
  <c r="A1" i="1"/>
  <c r="D16" i="1"/>
  <c r="D18" i="1"/>
  <c r="D20" i="1"/>
  <c r="D22" i="1"/>
  <c r="D24" i="1"/>
  <c r="D26" i="1"/>
  <c r="D28" i="1"/>
  <c r="D15" i="1"/>
  <c r="D19" i="1"/>
  <c r="D25" i="1"/>
  <c r="D29" i="1"/>
  <c r="D31" i="1"/>
  <c r="D35" i="1"/>
  <c r="D39" i="1"/>
  <c r="D43" i="1"/>
  <c r="D47" i="1"/>
  <c r="D49" i="1"/>
  <c r="D51" i="1"/>
  <c r="D53" i="1"/>
  <c r="D30" i="1"/>
  <c r="D32" i="1"/>
  <c r="D34" i="1"/>
  <c r="D36" i="1"/>
  <c r="D38" i="1"/>
  <c r="D40" i="1"/>
  <c r="D42" i="1"/>
  <c r="D44" i="1"/>
  <c r="D46" i="1"/>
  <c r="D48" i="1"/>
  <c r="D50" i="1"/>
  <c r="D52" i="1"/>
  <c r="D54" i="1"/>
  <c r="C19" i="3" l="1"/>
  <c r="C18" i="3"/>
  <c r="C17" i="3"/>
  <c r="C16" i="3"/>
  <c r="C15" i="3"/>
  <c r="C14" i="3"/>
  <c r="L13" i="3"/>
  <c r="K13" i="3"/>
  <c r="J13" i="3"/>
  <c r="I13" i="3"/>
  <c r="A13" i="3"/>
  <c r="C2" i="3"/>
  <c r="D19" i="3" s="1"/>
  <c r="A2" i="3"/>
  <c r="D14" i="3" l="1"/>
  <c r="D16" i="3"/>
  <c r="D17" i="3"/>
  <c r="D18" i="3"/>
  <c r="A1" i="3"/>
  <c r="D15" i="3"/>
</calcChain>
</file>

<file path=xl/sharedStrings.xml><?xml version="1.0" encoding="utf-8"?>
<sst xmlns="http://schemas.openxmlformats.org/spreadsheetml/2006/main" count="3092" uniqueCount="306">
  <si>
    <t>&lt;=Summary</t>
  </si>
  <si>
    <t>[iso26-18_p8_9.4.2.2] e, f, for "Data specification" field name from cell G2 to G10</t>
  </si>
  <si>
    <t>Data specification</t>
  </si>
  <si>
    <t>Item</t>
  </si>
  <si>
    <t>Parameter(In)</t>
  </si>
  <si>
    <t>Related global parameter</t>
  </si>
  <si>
    <t>Local function</t>
  </si>
  <si>
    <t>Return</t>
  </si>
  <si>
    <t>Type</t>
  </si>
  <si>
    <t>impdrv_ctrl_handle_t</t>
  </si>
  <si>
    <t xml:space="preserve">st_impdrv_core_info_t	</t>
  </si>
  <si>
    <t>e_impdrv_pm_policy_t</t>
  </si>
  <si>
    <t>st_impdrv_commonctl_ins_t</t>
  </si>
  <si>
    <t xml:space="preserve">st_impdrv_hwrsc_mng_t </t>
  </si>
  <si>
    <t>e_osal_return_t</t>
  </si>
  <si>
    <t>uint32_t</t>
  </si>
  <si>
    <t>e_impdrv_errorcode_t</t>
  </si>
  <si>
    <t>e_impdrv_core_type_t</t>
  </si>
  <si>
    <t>st_impdrv_mutex_handle_t</t>
  </si>
  <si>
    <t>osal_milli_sec_t</t>
  </si>
  <si>
    <t>[iso26-18_p8_9.4.2.1] c, for Test object field name from cell C5 to C9</t>
  </si>
  <si>
    <t>Function name</t>
  </si>
  <si>
    <t>R_IMPDRV_SetPMPolicy</t>
  </si>
  <si>
    <t>Parameter name</t>
  </si>
  <si>
    <t>handle</t>
  </si>
  <si>
    <t>*p_core_info</t>
  </si>
  <si>
    <t>core_type</t>
  </si>
  <si>
    <t>core_num</t>
  </si>
  <si>
    <t>policy</t>
  </si>
  <si>
    <t>g_impdrv_cmn_ctl_ins</t>
  </si>
  <si>
    <t>mutex_handle</t>
  </si>
  <si>
    <t>mutex_time_period</t>
  </si>
  <si>
    <t>g_hwrsc_mng_table</t>
  </si>
  <si>
    <t>resource_used</t>
  </si>
  <si>
    <t>R_OSAL_ThsyncMutexLockForTimePeriod</t>
  </si>
  <si>
    <t>R_OSAL_ThsyncMutexUnlock</t>
  </si>
  <si>
    <t>R_OSAL_IoDeviceOpen[2]</t>
  </si>
  <si>
    <t>p_handle[2]</t>
  </si>
  <si>
    <t>R_OSAL_PmSetPolicy</t>
  </si>
  <si>
    <t>R_OSAL_PmSetRequiredState[2]</t>
  </si>
  <si>
    <t>R_OSAL_IoDeviceClose</t>
  </si>
  <si>
    <t>ercd</t>
  </si>
  <si>
    <t>Source file</t>
  </si>
  <si>
    <t>r_impdrv_api.c</t>
  </si>
  <si>
    <t>I/O</t>
  </si>
  <si>
    <t>I/</t>
  </si>
  <si>
    <t>/O</t>
  </si>
  <si>
    <t>Explanation</t>
  </si>
  <si>
    <t>This function is Set PM Policy</t>
  </si>
  <si>
    <t>Meaning</t>
  </si>
  <si>
    <t>Control handle</t>
  </si>
  <si>
    <t xml:space="preserve">Core information </t>
  </si>
  <si>
    <t>core type</t>
  </si>
  <si>
    <t>Specified core number</t>
  </si>
  <si>
    <t>Policy you want to set</t>
  </si>
  <si>
    <t>Global parameter</t>
  </si>
  <si>
    <t>OSAL mutex handle</t>
  </si>
  <si>
    <t>Millisecond Order Mutex Timeout value</t>
  </si>
  <si>
    <t>Resource used</t>
  </si>
  <si>
    <t>return external API value</t>
    <phoneticPr fontId="0"/>
  </si>
  <si>
    <t>return external API value</t>
  </si>
  <si>
    <t>return value</t>
  </si>
  <si>
    <t>Prototype</t>
  </si>
  <si>
    <t>e_impdrv_errorcode_t R_IMPDRV_SetPmPolicy (
	impdrv_ctrl_handle_t		handle,
	const st_impdrv_core_info_t		*const p_core_info,
	const e_impdrv_pm_policy_t		policy
);</t>
  </si>
  <si>
    <t>The detail of valid range</t>
  </si>
  <si>
    <t>Not NULL</t>
  </si>
  <si>
    <t>Within the range of ENUM type</t>
  </si>
  <si>
    <t>Less than num of device.</t>
  </si>
  <si>
    <t>None</t>
  </si>
  <si>
    <t>OSAL_RETURN_OK
OSAL_RETURN_PAR
OSAL_RETURN_TIME
OSAL_RETURN_FAIL
OSAL_RETURN_BUSY
OSAL_RETURN_HANDLE
OSAL_RETURN_STATE</t>
  </si>
  <si>
    <t>OSAL_RETURN_OK
OSAL_RETURN_FAIL
OSAL_RETURN_HANDLE
OSAL_RETURN_STATE</t>
  </si>
  <si>
    <t>OSAL_RETURN_OK
OSAL_RETURN_PAR
OSAL_RETURN_MEM
OSAL_RETURN_DEV
OSAL_RETURN_CONF
OSAL_RETURN_FAIL
OSAL_RETURN_BUSY
OSAL_RETURN_ID
OSAL_RETURN_STATE</t>
  </si>
  <si>
    <t>OSAL_RETURN_OK
OSAL_RETURN_PAR
OSAL_RETURN_DEV
OSAL_RETURN_TIME
OSAL_RETURN_FAIL
OSAL_RETURN_HANDLE
OSAL_RETURN_STATE
OSAL_RETURN_UNSUPPORTED_OPERATION</t>
  </si>
  <si>
    <t>OSAL_RETURN_OK
OSAL_RETURN_DEV
OSAL_RETURN_FAIL
OSAL_RETURN_BUSY
OSAL_RETURN_HANDLE
OSAL_RETURN_STATE</t>
  </si>
  <si>
    <t>IMPDRV_EC_OK 
IMPDRV_EC_NG_SEQSTATE 
IMPDRV_EC_NG_ARGNULL 
IMPDRV_EC_NG_PARAM 
IMPDRV_EC_NG_NOTSUPPORT 
IMPDRV_EC_NG_SYSTEMERROR 
IMPDRV_EC_NG_PMSYSTEMERROR</t>
  </si>
  <si>
    <t>Further note</t>
  </si>
  <si>
    <t>-</t>
  </si>
  <si>
    <t>Remark (Notes, meaning of values)</t>
  </si>
  <si>
    <t>Reference ID (Syntax)</t>
  </si>
  <si>
    <t>UT_PD_021_18_001</t>
  </si>
  <si>
    <t>Reference ID (Parameter)</t>
  </si>
  <si>
    <t>[Covers: UD_PD_UD02_01_0018]</t>
  </si>
  <si>
    <t>Input and Output data</t>
  </si>
  <si>
    <t>No.</t>
  </si>
  <si>
    <t>Test Case ID</t>
  </si>
  <si>
    <t>Feature/Component</t>
  </si>
  <si>
    <t>Device</t>
  </si>
  <si>
    <t>Test type</t>
  </si>
  <si>
    <t>The explanation of the pattern</t>
  </si>
  <si>
    <t>[iso26-18_p8_9.4.2.2] e, f; [iso26-18_p8_9.4.2.1] c, for "Input and Output data" field name in cell G12</t>
  </si>
  <si>
    <t>[iso26-18_p8_9.4.2.2] a, for "Test Case ID" field name in cell D13</t>
  </si>
  <si>
    <t>[iso26-18_p8_9.4.2.1] c, for "Feature/Component" field name in cell E13</t>
  </si>
  <si>
    <t>Parameter(Out)</t>
  </si>
  <si>
    <t>st_impdrv_commonctl_chk_t</t>
  </si>
  <si>
    <t>e_osal_pm_policy_t</t>
  </si>
  <si>
    <t>st_impdrv_device_handle_t</t>
  </si>
  <si>
    <t>R_IMPDRV_GetPMPolicy</t>
  </si>
  <si>
    <t>*policy</t>
  </si>
  <si>
    <t>g_impdrv_cmn_ctl_chk</t>
  </si>
  <si>
    <t>checksum</t>
  </si>
  <si>
    <t>device_io_imptop</t>
  </si>
  <si>
    <t>R_OSAL_PmGetPolicy</t>
  </si>
  <si>
    <t>p_policy</t>
  </si>
  <si>
    <t>This function is Get PM Policy</t>
  </si>
  <si>
    <t>IMP Driver state to be transitioned</t>
  </si>
  <si>
    <t>checksum value</t>
  </si>
  <si>
    <t>Backup of OSAL device handle(IMP TOP)</t>
  </si>
  <si>
    <t>e_impdrv_errorcode_t R_IMPDRV_GetPmPolicy (
	impdrv_ctrl_handle_t		handle,
	const st_impdrv_core_info_t		*const p_core_info,
	e_impdrv_pm_policy_t		*const policy
);</t>
  </si>
  <si>
    <t>OSAL_RETURN_OK
OSAL_RETURN_PAR
OSAL_RETURN_DEV
OSAL_RETURN_FAIL
OSAL_RETURN_HANDLE
OSAL_RETURN_STATE
OSAL_RETURN_UNSUPPORTED_OPERATION</t>
  </si>
  <si>
    <t>IMPDRV_PM_POLICY_CG
IMPDRV_PM_POLICY_PG
IMPDRV_PM_POLICY_HP
OSAL_PM_POLICY_INVALID</t>
  </si>
  <si>
    <t xml:space="preserve">IMPDRV_EC_OK 
IMPDRV_EC_NG_SEQSTATE 
IMPDRV_EC_NG_ARGNULL 
IMPDRV_EC_NG_PARAM 
IMPDRV_EC_NG_NOTSUPPORT 
IMPDRV_EC_NG_SYSTEMERROR 
IMPDRV_EC_NG_PMSYSTEMERROR </t>
  </si>
  <si>
    <t>IMPDRV_PM_POLICY_CG
IMPDRV_PM_POLICY_PG
IMPDRV_PM_POLICY_HP</t>
  </si>
  <si>
    <t>UT_PD_021_19_001</t>
  </si>
  <si>
    <t>[Covers: UD_PD_UD02_01_0019]</t>
  </si>
  <si>
    <t>st_impdrv_ctl_t</t>
  </si>
  <si>
    <t>impdrv_genctl_epilogue</t>
  </si>
  <si>
    <t>*p_impdrv_ctl</t>
  </si>
  <si>
    <t>r_impdrv_genctl.c</t>
  </si>
  <si>
    <t>This function provide General Control for Attribute Init</t>
  </si>
  <si>
    <t xml:space="preserve">General control handle
</t>
  </si>
  <si>
    <t>Error code</t>
  </si>
  <si>
    <t>IMPDRV_STATIC
e_impdrv_errorcode_t impdrv_genctl_epilogue(
    st_impdrv_ctl_t			*p_impdrv_ctl,
    e_impdrv_errorcode_t	ercd
);</t>
  </si>
  <si>
    <t>Within the range of ENUM type.</t>
  </si>
  <si>
    <t xml:space="preserve">IMPDRV_EC_OK
IMPDRV_EC_NG_SEQSTATE
IMPDRV_EC_NG_SYSTEMERROR
IMPDRV_EC_NG_ARGNULL
</t>
  </si>
  <si>
    <t>UT_PD_022_19_001</t>
  </si>
  <si>
    <t>[Covers: UD_PD_UD02_02_0023]</t>
  </si>
  <si>
    <t>Test API</t>
  </si>
  <si>
    <t xml:space="preserve"> V3H2, V3H1, V3M2</t>
  </si>
  <si>
    <t>1(N)</t>
  </si>
  <si>
    <t>Normal operation</t>
  </si>
  <si>
    <t>init_handle</t>
  </si>
  <si>
    <t>IMPDRV_EC_OK</t>
  </si>
  <si>
    <t>OSAL_RETURN_OK</t>
  </si>
  <si>
    <t>5(A)</t>
  </si>
  <si>
    <t>*p_impdrv_ctl == NULL</t>
  </si>
  <si>
    <t>null</t>
  </si>
  <si>
    <t>IMPDRV_EC_NG_ARGNULL</t>
  </si>
  <si>
    <t>impdrv_cmnctl_mutex_unlock() returns error (Invalid OSAL Handle)</t>
  </si>
  <si>
    <t>uninit_handle</t>
  </si>
  <si>
    <t>IMPDRV_EC_NG_SEQSTATE</t>
  </si>
  <si>
    <t>impdrv_genctl_epilogue retuns fail</t>
  </si>
  <si>
    <t>OSAL_RETURN_FAIL</t>
  </si>
  <si>
    <t>IMPDRV_EC_NG_SYSTEMERROR</t>
  </si>
  <si>
    <t>6(A)</t>
  </si>
  <si>
    <t>Check if[rt] R_OSAL_ThsyncMutexUnlock = OSAL_RETURN_HANDLE</t>
  </si>
  <si>
    <t>OSAL_RETURN_HANDLE</t>
  </si>
  <si>
    <t>Check if[rt] R_OSAL_ThsyncMutexUnlock = OSAL_RETURN_STATE</t>
  </si>
  <si>
    <t>OSAL_RETURN_STATE</t>
  </si>
  <si>
    <t>V4H2</t>
  </si>
  <si>
    <t>Normal operation for policy = IMPDRV_PM_POLICY_CG</t>
  </si>
  <si>
    <t>not null</t>
  </si>
  <si>
    <t>IMPDRV_CORE_TYPE_IMP</t>
  </si>
  <si>
    <t>IMPDRV_PM_POLICY_CG</t>
  </si>
  <si>
    <t>{ OSAL_RETURN_OK, OSAL_RETURN_OK }</t>
  </si>
  <si>
    <t>{ VALID_HANDLE, VALID_HANDLE }</t>
  </si>
  <si>
    <t>Normal operation for policy = IMPDRV_PM_POLICY_PG</t>
  </si>
  <si>
    <t>IMPDRV_PM_POLICY_PG</t>
  </si>
  <si>
    <t>Normal operation for policy = IMPDRV_PM_POLICY_HP</t>
  </si>
  <si>
    <t>IMPDRV_PM_POLICY_HP</t>
  </si>
  <si>
    <t>handle is NULL</t>
  </si>
  <si>
    <t>*p_core_info is NULL</t>
  </si>
  <si>
    <t>Invalid policy</t>
  </si>
  <si>
    <t>IMPDRV_PM_POLICY_INVALID</t>
  </si>
  <si>
    <t>IMPDRV_EC_NG_PARAM</t>
  </si>
  <si>
    <t>Invalid core type in impdrv_api_check_core_info()</t>
  </si>
  <si>
    <t>IMPDRV_CORE_TYPE_INVALID</t>
  </si>
  <si>
    <t>12O)</t>
  </si>
  <si>
    <t>Invalid core num in impdrv_api_check_core_info()</t>
  </si>
  <si>
    <t>impdrv_cmnctl_get_corectl_func returns NULL</t>
  </si>
  <si>
    <t>IMPDRV_CORE_TYPE_DTA</t>
  </si>
  <si>
    <t>IMPDRV_EC_NG_NOTSUPPORT</t>
  </si>
  <si>
    <t>impdrv_impctl_check_state() returns fail</t>
  </si>
  <si>
    <t>check if[rt] R_OSAL_ThsyncMutexLockForTimePeriod = OSAL_RETURN_FAIL</t>
  </si>
  <si>
    <t>check if[rt] R_OSAL_ThsyncMutexUnlock = OSAL_RETURN_FAIL</t>
  </si>
  <si>
    <t>check if[rt] R_OSAL_IoDeviceOpen = OSAL_RETURN_FAIL</t>
  </si>
  <si>
    <t>{ OSAL_RETURN_FAIL, OSAL_RETURN_OK }</t>
  </si>
  <si>
    <t>check if[rt] R_OSAL_PmSetPolicy = OSAL_RETURN_FAIL</t>
  </si>
  <si>
    <t>IMPDRV_EC_NG_PMSYSTEMERROR</t>
  </si>
  <si>
    <t>check if[rt] R_OSAL_IoDeviceClose = OSAL_RETURN_FAIL</t>
  </si>
  <si>
    <t>2(N)</t>
  </si>
  <si>
    <t>Normal operation for policy = IMPDRV_PM_POLICY_CG with core_type = IMPDRV_CORE_TYPE_DMAC and core_num = 1</t>
  </si>
  <si>
    <t>IMPDRV_CORE_TYPE_DMAC</t>
  </si>
  <si>
    <t>Normal operation for policy = IMPDRV_PM_POLICY_PG with core_type = IMPDRV_CORE_TYPE_DMAC and core_num = 1</t>
  </si>
  <si>
    <t>Normal operation for policy = IMPDRV_PM_POLICY_HP with core_type = IMPDRV_CORE_TYPE_DMAC and core_num = 1</t>
  </si>
  <si>
    <t>check if[rt] R_OSAL_ThsyncMutexLockForTimePeriod = OSAL_RETURN_PAR</t>
  </si>
  <si>
    <t>OSAL_RETURN_PAR</t>
  </si>
  <si>
    <t>check if[rt] R_OSAL_ThsyncMutexLockForTimePeriod = OSAL_RETURN_TIME</t>
  </si>
  <si>
    <t>OSAL_RETURN_TIME</t>
  </si>
  <si>
    <t>check if[rt] R_OSAL_ThsyncMutexLockForTimePeriod = OSAL_RETURN_BUSY</t>
  </si>
  <si>
    <t>OSAL_RETURN_BUSY</t>
  </si>
  <si>
    <t>check if[rt] R_OSAL_ThsyncMutexLockForTimePeriod = OSAL_RETURN_HANDLE</t>
  </si>
  <si>
    <t>check if[rt] R_OSAL_ThsyncMutexLockForTimePeriod = OSAL_RETURN_STATE</t>
  </si>
  <si>
    <t>check if[rt] R_OSAL_ThsyncMutexUnlock = OSAL_RETURN_HANDLE</t>
  </si>
  <si>
    <t>check if[rt] R_OSAL_ThsyncMutexUnlock = OSAL_RETURN_STATE</t>
  </si>
  <si>
    <t>check if[rt] R_OSAL_IoDeviceOpen = OSAL_RETURN_PAR</t>
  </si>
  <si>
    <t>{ OSAL_RETURN_PAR, OSAL_RETURN_OK }</t>
  </si>
  <si>
    <t>check if[rt] R_OSAL_IoDeviceOpen = OSAL_RETURN_MEM</t>
  </si>
  <si>
    <t>{ OSAL_RETURN_MEM, OSAL_RETURN_OK }</t>
  </si>
  <si>
    <t>check if[rt] R_OSAL_IoDeviceOpen = OSAL_RETURN_DEV</t>
  </si>
  <si>
    <t>{ OSAL_RETURN_DEV, OSAL_RETURN_OK }</t>
  </si>
  <si>
    <t>check if[rt] R_OSAL_IoDeviceOpen = OSAL_RETURN_CONF</t>
  </si>
  <si>
    <t>{ OSAL_RETURN_CONF, OSAL_RETURN_OK }</t>
  </si>
  <si>
    <t>check if[rt] R_OSAL_IoDeviceOpen = OSAL_RETURN_BUSY</t>
  </si>
  <si>
    <t>{ OSAL_RETURN_BUSY, OSAL_RETURN_OK }</t>
  </si>
  <si>
    <t>check if[rt] R_OSAL_IoDeviceOpen = OSAL_RETURN_ID</t>
  </si>
  <si>
    <t>{ OSAL_RETURN_ID, OSAL_RETURN_OK }</t>
  </si>
  <si>
    <t>check if[rt] R_OSAL_IoDeviceOpen = OSAL_RETURN_STATE</t>
  </si>
  <si>
    <t>{ OSAL_RETURN_STATE, OSAL_RETURN_OK }</t>
  </si>
  <si>
    <t>check if[rt] R_OSAL_PmSetPolicy = OSAL_RETURN_PAR</t>
  </si>
  <si>
    <t>check if[rt] R_OSAL_PmSetPolicy = OSAL_RETURN_DEV</t>
  </si>
  <si>
    <t>OSAL_RETURN_DEV</t>
  </si>
  <si>
    <t>check if[rt] R_OSAL_PmSetPolicy = OSAL_RETURN_TIME</t>
  </si>
  <si>
    <t>check if[rt] R_OSAL_PmSetPolicy = OSAL_RETURN_HANDLE</t>
  </si>
  <si>
    <t>check if[rt] R_OSAL_PmSetPolicy = OSAL_RETURN_STATE</t>
  </si>
  <si>
    <t>check if[rt] R_OSAL_PmSetPolicy = OSAL_RETURN_UNSUPPORTED_OPERATION</t>
  </si>
  <si>
    <t>OSAL_RETURN_UNSUPPORTED_OPERATION</t>
  </si>
  <si>
    <t>check if[rt] R_OSAL_IoDeviceClose = OSAL_RETURN_DEV</t>
  </si>
  <si>
    <t>check if[rt] R_OSAL_IoDeviceClose = OSAL_RETURN_BUSY</t>
  </si>
  <si>
    <t>check if[rt] R_OSAL_IoDeviceClose = OSAL_RETURN_HANDLE</t>
  </si>
  <si>
    <t>check if[rt] R_OSAL_IoDeviceClose = OSAL_RETURN_STATE</t>
  </si>
  <si>
    <t xml:space="preserve"> V3H2, V3H1, V4H2</t>
  </si>
  <si>
    <t>{ NULL }</t>
  </si>
  <si>
    <t>OSAL_PM_POLICY_CG</t>
  </si>
  <si>
    <t>OSAL_PM_POLICY_PG</t>
  </si>
  <si>
    <t>OSAL_PM_POLICY_HP</t>
  </si>
  <si>
    <t>p_core_info is NULL</t>
  </si>
  <si>
    <t>policy is NULL</t>
  </si>
  <si>
    <t>12(O)</t>
  </si>
  <si>
    <t>check if[rt] R_OSAL_PmGetPolicy = OSAL_RETURN_FAIL</t>
  </si>
  <si>
    <t>R_OSAL_PmGetPolicy() returns OK but invalid policy in impdrv_impctl_pm_set_policy()</t>
  </si>
  <si>
    <t>OSAL_PM_POLICY_INVALID</t>
  </si>
  <si>
    <t>check if[rt] R_OSAL_PmGetPolicy = OSAL_RETURN_PAR</t>
  </si>
  <si>
    <t>check if[rt] R_OSAL_PmGetPolicy = OSAL_RETURN_DEV</t>
  </si>
  <si>
    <t>check if[rt] R_OSAL_PmGetPolicy = OSAL_RETURN_HANDLE</t>
  </si>
  <si>
    <t>check if[rt] R_OSAL_PmGetPolicy = OSAL_RETURN_STATE</t>
  </si>
  <si>
    <t>check if[rt] R_OSAL_PmGetPolicy = OSAL_RETURN_UNSUPPORTED_OPERATION</t>
  </si>
  <si>
    <t>R_IMPDRV_AttrSetClBrkAddr</t>
  </si>
  <si>
    <t>e_impdrv_errorcode_t R_IMPDRV_ AttrSetClBrkAddr (
	impdrv_ctrl_handle_t	handle ,
	const st_impdrv_core_info_t	* const  p_core_info,
	const uintptr_t		cl_brk_addr
);</t>
  </si>
  <si>
    <t>[Covers: UD_PD_UD02_01_0036]</t>
  </si>
  <si>
    <t xml:space="preserve">Control handle
</t>
  </si>
  <si>
    <t>st_impdrv_core_info_t</t>
  </si>
  <si>
    <t>IMPDRV_EC_OK
IMPDRV_EC_NG_SEQSTATE
IMPDRV_EC_NG_ARGNULL
IMPDRV_EC_NG_PARAM
IMPDRV_EC_NG_SYSTEMERROR
IMPDRV_EC_NG_NOTSUPPORT</t>
  </si>
  <si>
    <t>cl_brk_addr</t>
  </si>
  <si>
    <t>uintptr_t</t>
  </si>
  <si>
    <t>`</t>
  </si>
  <si>
    <t>checked return value</t>
  </si>
  <si>
    <t>This function provide CL break address for Attribute Init</t>
  </si>
  <si>
    <t>V4M</t>
  </si>
  <si>
    <t>Not done return type</t>
  </si>
  <si>
    <t>Within the range of uintptr_t type</t>
  </si>
  <si>
    <t>can be devided by 4</t>
  </si>
  <si>
    <t>CL break point physical address</t>
  </si>
  <si>
    <t>&gt;= 0</t>
  </si>
  <si>
    <t>OK and other</t>
  </si>
  <si>
    <t>Within the range of ENUM type
These are valid type to execute the main func
o	IMPDRV_CORE_TYPE_IMP
o	IMPDRV_CORE_TYPE_OCV
o	IMPDRV_CORE_TYPE_DMAC
o	IMPDRV_CORE_TYPE_DMAC_SLIM
o	IMPDRV_CORE_TYPE_PSCEXE
o	IMPDRV_CORE_TYPE_CNN</t>
  </si>
  <si>
    <t>handle is null</t>
  </si>
  <si>
    <t>*p_core_info is null</t>
  </si>
  <si>
    <t>cl_brk_addr can not be divisible by 4</t>
  </si>
  <si>
    <t>cl_brk_addr = 0xFFFFFFFFU</t>
  </si>
  <si>
    <t>core_type =IMPDRV_CORE_TYPE_PSCOUT not support</t>
  </si>
  <si>
    <t>IMPDRV_CORE_TYPE_PSCOUT</t>
  </si>
  <si>
    <t>IMPDRV_CORE_TYPE_LDMAC</t>
  </si>
  <si>
    <t>IMPDRV_CORE_TYPE_IMR</t>
  </si>
  <si>
    <t>core_type =IMPDRV_CORE_TYPE_DTA not support</t>
  </si>
  <si>
    <t>core_type =IMPDRV_CORE_TYPE_LDMAC not support</t>
  </si>
  <si>
    <t>core_type =IMPDRV_CORE_TYPE_IMR not support</t>
  </si>
  <si>
    <t>param supported but null to fetch main func:
IMPDRV_CORE_TYPE_IMP_SLIM
IMPDRV_CORE_TYPE_DSP</t>
  </si>
  <si>
    <t>less than 2 is valid to execute func 
(&lt;8 is supported)</t>
  </si>
  <si>
    <t>R_OSAL_ThsyncMutexLockForTimePeriod return OSAL_RETURN_PAR -&gt; system error</t>
  </si>
  <si>
    <t>g_impdrv_cmn_ctl_ins is null</t>
  </si>
  <si>
    <t>mutex handle is null</t>
  </si>
  <si>
    <t>time period &lt;0</t>
  </si>
  <si>
    <t xml:space="preserve"> </t>
  </si>
  <si>
    <t>p_core_info</t>
  </si>
  <si>
    <t>mutex_lock</t>
  </si>
  <si>
    <t>need to printf</t>
  </si>
  <si>
    <t>?</t>
  </si>
  <si>
    <t>main func</t>
  </si>
  <si>
    <t>core_num &gt;= 8 param error</t>
  </si>
  <si>
    <t>2 &lt;= core_num &lt; 8 not support in v4m</t>
  </si>
  <si>
    <t>core_state != IMPDRV_STATE_INT -&gt;IMPDRV_EC_NG_SEQSTATE</t>
  </si>
  <si>
    <t>core_state != IMPDRV_STATE_READY -&gt; IMPDRV_EC_NG_SEQSTATE</t>
  </si>
  <si>
    <t>IMPDRV_CORE_TYPE_IMP_SLIM</t>
  </si>
  <si>
    <t>core_type =IMPDRV_CORE_TYPE_IMP_SLIM is supported but fail to fetch main func (NULL)</t>
  </si>
  <si>
    <t>OSAL_RETURN_OK
OSAL_RETURN_PAR</t>
  </si>
  <si>
    <t>mutex handle is 0</t>
  </si>
  <si>
    <t>ready_handle</t>
  </si>
  <si>
    <t>0xFFFFFFFFU</t>
  </si>
  <si>
    <t>unknown core state</t>
  </si>
  <si>
    <t>not stub</t>
  </si>
  <si>
    <t>Invalid cl_brk_addr: can not be divisible by 4</t>
  </si>
  <si>
    <t>R_OSAL_ThsyncMutexLockForTimePeriod return OSAL_RETURN_TIME -&gt; system error</t>
  </si>
  <si>
    <t>R_OSAL_ThsyncMutexLockForTimePeriod return OSAL_RETURN_BUSY -&gt; system error</t>
  </si>
  <si>
    <t>R_OSAL_ThsyncMutexLockForTimePeriod return OSAL_RETURN_HANDLE -&gt; system error</t>
  </si>
  <si>
    <t>R_OSAL_ThsyncMutexLockForTimePeriod return OSAL_RETURN_STATE -&gt; system error</t>
  </si>
  <si>
    <t>OSAL_RETURN_OK
OSAL_RETURN_PAR
OSAL_RETURN_TIME
OSAL_RETURN_BUSY
OSAL_RETURN_HANDLE
OSAL_RETURN_STATE
OSAL_RETURN_FAIL</t>
  </si>
  <si>
    <t>core_type =IMPDRV_CORE_TYPE_IMP_DSP is supported but fail to fetch main func (NULL)</t>
  </si>
  <si>
    <t>IMPDRV_CORE_TYPE_DSP</t>
  </si>
  <si>
    <t>R_OSAL_ThsyncMutexUnlock return OSAL_RETURN_FAIL -&gt; system error</t>
  </si>
  <si>
    <t>R_OSAL_ThsyncMutexUnlock return OSAL_RETURN_HANDLE -&gt; system error</t>
  </si>
  <si>
    <t>R_OSAL_ThsyncMutexUnlock return OSAL_RETURN_STATE -&gt; system error</t>
  </si>
  <si>
    <t>IMPDRV_CORE_TYPE_OCV</t>
  </si>
  <si>
    <t>IMPDRV_CORE_TYPE_DMAC_SLIM</t>
  </si>
  <si>
    <t>IMPDRV_CORE_TYPE_PSCEXE</t>
  </si>
  <si>
    <t>IMPDRV_CORE_TYPE_CNN</t>
  </si>
  <si>
    <t>Normal operation with different core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</si>
</sst>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charset val="128"/>
      <scheme val="minor"/>
    </font>
    <font>
      <sz val="9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b/>
      <i/>
      <u/>
      <sz val="9"/>
      <name val="ＭＳ ゴシック"/>
      <family val="3"/>
      <charset val="128"/>
    </font>
    <font>
      <b/>
      <i/>
      <u/>
      <sz val="12"/>
      <color rgb="FFFF0000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color indexed="8"/>
      <name val="Calibri"/>
      <family val="2"/>
      <charset val="128"/>
    </font>
    <font>
      <sz val="9"/>
      <color indexed="8"/>
      <name val="ＭＳ ゴシック"/>
      <family val="3"/>
      <charset val="128"/>
    </font>
    <font>
      <b/>
      <i/>
      <u/>
      <sz val="12"/>
      <color theme="4"/>
      <name val="ＭＳ ゴシック"/>
      <family val="3"/>
      <charset val="128"/>
    </font>
    <font>
      <b/>
      <sz val="9"/>
      <color theme="1"/>
      <name val="ＭＳ ゴシック"/>
      <family val="3"/>
      <charset val="128"/>
    </font>
    <font>
      <b/>
      <i/>
      <u/>
      <sz val="12"/>
      <name val="ＭＳ ゴシック"/>
      <family val="3"/>
      <charset val="128"/>
    </font>
    <font>
      <sz val="9"/>
      <color rgb="FF000000"/>
      <name val="ＭＳ ゴシック"/>
      <family val="3"/>
      <charset val="128"/>
    </font>
    <font>
      <b/>
      <sz val="9"/>
      <color indexed="8"/>
      <name val="ＭＳ ゴシック"/>
      <family val="3"/>
      <charset val="128"/>
    </font>
    <font>
      <sz val="9"/>
      <color theme="1"/>
      <name val="ＭＳ Ｐゴシック"/>
      <family val="3"/>
      <charset val="128"/>
    </font>
    <font>
      <sz val="9"/>
      <color theme="3" tint="0.39997558519241921"/>
      <name val="ＭＳ ゴシック"/>
      <family val="3"/>
      <charset val="128"/>
    </font>
    <font>
      <sz val="8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26"/>
        <bgColor indexed="41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FFFFCC"/>
      </patternFill>
    </fill>
    <fill>
      <patternFill patternType="solid">
        <fgColor rgb="FF99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26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/>
    <xf numFmtId="0" fontId="2" fillId="0" borderId="0">
      <alignment vertical="center"/>
    </xf>
    <xf numFmtId="0" fontId="4" fillId="0" borderId="0"/>
    <xf numFmtId="0" fontId="8" fillId="0" borderId="0">
      <alignment vertical="center"/>
    </xf>
  </cellStyleXfs>
  <cellXfs count="101">
    <xf numFmtId="0" fontId="0" fillId="0" borderId="0" xfId="0"/>
    <xf numFmtId="0" fontId="3" fillId="0" borderId="0" xfId="2" applyFont="1">
      <alignment vertical="center"/>
    </xf>
    <xf numFmtId="0" fontId="1" fillId="0" borderId="0" xfId="1" applyAlignment="1">
      <alignment vertical="top"/>
    </xf>
    <xf numFmtId="0" fontId="5" fillId="0" borderId="0" xfId="3" applyFont="1" applyProtection="1">
      <protection locked="0"/>
    </xf>
    <xf numFmtId="0" fontId="6" fillId="0" borderId="0" xfId="3" applyFont="1" applyProtection="1">
      <protection locked="0"/>
    </xf>
    <xf numFmtId="0" fontId="7" fillId="0" borderId="0" xfId="3" applyFont="1" applyAlignment="1" applyProtection="1">
      <alignment horizontal="center" vertical="top"/>
      <protection locked="0"/>
    </xf>
    <xf numFmtId="0" fontId="9" fillId="0" borderId="0" xfId="4" applyFont="1">
      <alignment vertical="center"/>
    </xf>
    <xf numFmtId="0" fontId="0" fillId="0" borderId="0" xfId="0" applyAlignment="1">
      <alignment vertical="top" wrapText="1"/>
    </xf>
    <xf numFmtId="0" fontId="10" fillId="0" borderId="0" xfId="3" applyFont="1" applyProtection="1">
      <protection locked="0"/>
    </xf>
    <xf numFmtId="0" fontId="11" fillId="2" borderId="1" xfId="2" applyFont="1" applyFill="1" applyBorder="1" applyAlignment="1">
      <alignment horizontal="left" vertical="center" wrapText="1"/>
    </xf>
    <xf numFmtId="0" fontId="3" fillId="2" borderId="2" xfId="2" applyFont="1" applyFill="1" applyBorder="1">
      <alignment vertical="center"/>
    </xf>
    <xf numFmtId="0" fontId="9" fillId="2" borderId="3" xfId="4" applyFont="1" applyFill="1" applyBorder="1">
      <alignment vertical="center"/>
    </xf>
    <xf numFmtId="0" fontId="12" fillId="0" borderId="0" xfId="3" applyFont="1" applyProtection="1">
      <protection locked="0"/>
    </xf>
    <xf numFmtId="0" fontId="3" fillId="3" borderId="4" xfId="2" applyFont="1" applyFill="1" applyBorder="1" applyAlignment="1">
      <alignment horizontal="left" vertical="center"/>
    </xf>
    <xf numFmtId="0" fontId="3" fillId="4" borderId="1" xfId="2" applyFont="1" applyFill="1" applyBorder="1">
      <alignment vertical="center"/>
    </xf>
    <xf numFmtId="0" fontId="3" fillId="4" borderId="2" xfId="2" applyFont="1" applyFill="1" applyBorder="1">
      <alignment vertical="center"/>
    </xf>
    <xf numFmtId="0" fontId="3" fillId="4" borderId="4" xfId="2" applyFont="1" applyFill="1" applyBorder="1">
      <alignment vertical="center"/>
    </xf>
    <xf numFmtId="0" fontId="9" fillId="5" borderId="5" xfId="2" applyFont="1" applyFill="1" applyBorder="1">
      <alignment vertical="center"/>
    </xf>
    <xf numFmtId="0" fontId="3" fillId="4" borderId="8" xfId="2" applyFont="1" applyFill="1" applyBorder="1">
      <alignment vertical="center"/>
    </xf>
    <xf numFmtId="0" fontId="3" fillId="3" borderId="9" xfId="2" applyFont="1" applyFill="1" applyBorder="1" applyAlignment="1">
      <alignment horizontal="left" vertical="center"/>
    </xf>
    <xf numFmtId="0" fontId="3" fillId="6" borderId="10" xfId="2" applyFont="1" applyFill="1" applyBorder="1">
      <alignment vertical="center"/>
    </xf>
    <xf numFmtId="0" fontId="3" fillId="6" borderId="2" xfId="2" applyFont="1" applyFill="1" applyBorder="1">
      <alignment vertical="center"/>
    </xf>
    <xf numFmtId="0" fontId="3" fillId="6" borderId="9" xfId="2" applyFont="1" applyFill="1" applyBorder="1">
      <alignment vertical="center"/>
    </xf>
    <xf numFmtId="0" fontId="9" fillId="7" borderId="10" xfId="2" applyFont="1" applyFill="1" applyBorder="1">
      <alignment vertical="center"/>
    </xf>
    <xf numFmtId="0" fontId="3" fillId="6" borderId="11" xfId="2" applyFont="1" applyFill="1" applyBorder="1">
      <alignment vertical="center"/>
    </xf>
    <xf numFmtId="0" fontId="9" fillId="7" borderId="12" xfId="4" applyFont="1" applyFill="1" applyBorder="1">
      <alignment vertical="center"/>
    </xf>
    <xf numFmtId="0" fontId="9" fillId="7" borderId="0" xfId="4" applyFont="1" applyFill="1">
      <alignment vertical="center"/>
    </xf>
    <xf numFmtId="0" fontId="3" fillId="3" borderId="13" xfId="2" applyFont="1" applyFill="1" applyBorder="1" applyAlignment="1">
      <alignment horizontal="left" vertical="center"/>
    </xf>
    <xf numFmtId="0" fontId="3" fillId="6" borderId="13" xfId="2" applyFont="1" applyFill="1" applyBorder="1">
      <alignment vertical="center"/>
    </xf>
    <xf numFmtId="0" fontId="9" fillId="7" borderId="14" xfId="2" applyFont="1" applyFill="1" applyBorder="1">
      <alignment vertical="center"/>
    </xf>
    <xf numFmtId="0" fontId="3" fillId="6" borderId="4" xfId="2" applyFont="1" applyFill="1" applyBorder="1">
      <alignment vertical="center"/>
    </xf>
    <xf numFmtId="0" fontId="9" fillId="7" borderId="15" xfId="4" applyFont="1" applyFill="1" applyBorder="1">
      <alignment vertical="center"/>
    </xf>
    <xf numFmtId="0" fontId="9" fillId="7" borderId="16" xfId="4" applyFont="1" applyFill="1" applyBorder="1">
      <alignment vertical="center"/>
    </xf>
    <xf numFmtId="0" fontId="9" fillId="7" borderId="17" xfId="4" applyFont="1" applyFill="1" applyBorder="1">
      <alignment vertical="center"/>
    </xf>
    <xf numFmtId="0" fontId="9" fillId="5" borderId="17" xfId="2" applyFont="1" applyFill="1" applyBorder="1">
      <alignment vertical="center"/>
    </xf>
    <xf numFmtId="0" fontId="9" fillId="5" borderId="17" xfId="4" applyFont="1" applyFill="1" applyBorder="1">
      <alignment vertical="center"/>
    </xf>
    <xf numFmtId="0" fontId="3" fillId="6" borderId="8" xfId="2" applyFont="1" applyFill="1" applyBorder="1" applyAlignment="1">
      <alignment horizontal="left" vertical="center" wrapText="1"/>
    </xf>
    <xf numFmtId="0" fontId="3" fillId="3" borderId="4" xfId="2" applyFont="1" applyFill="1" applyBorder="1" applyAlignment="1">
      <alignment horizontal="left" vertical="center" wrapText="1"/>
    </xf>
    <xf numFmtId="0" fontId="3" fillId="6" borderId="4" xfId="2" applyFont="1" applyFill="1" applyBorder="1" applyAlignment="1">
      <alignment vertical="center" wrapText="1"/>
    </xf>
    <xf numFmtId="0" fontId="9" fillId="7" borderId="17" xfId="2" applyFont="1" applyFill="1" applyBorder="1" applyAlignment="1">
      <alignment vertical="center" wrapText="1"/>
    </xf>
    <xf numFmtId="0" fontId="9" fillId="7" borderId="17" xfId="4" applyFont="1" applyFill="1" applyBorder="1" applyAlignment="1">
      <alignment vertical="center" wrapText="1"/>
    </xf>
    <xf numFmtId="0" fontId="7" fillId="6" borderId="4" xfId="2" applyFont="1" applyFill="1" applyBorder="1" applyAlignment="1">
      <alignment vertical="center" wrapText="1"/>
    </xf>
    <xf numFmtId="0" fontId="13" fillId="8" borderId="4" xfId="0" applyFont="1" applyFill="1" applyBorder="1" applyAlignment="1">
      <alignment vertical="center" wrapText="1"/>
    </xf>
    <xf numFmtId="0" fontId="13" fillId="9" borderId="18" xfId="0" applyFont="1" applyFill="1" applyBorder="1" applyAlignment="1">
      <alignment vertical="center" wrapText="1"/>
    </xf>
    <xf numFmtId="0" fontId="9" fillId="7" borderId="19" xfId="4" applyFont="1" applyFill="1" applyBorder="1">
      <alignment vertical="center"/>
    </xf>
    <xf numFmtId="0" fontId="3" fillId="6" borderId="9" xfId="2" applyFont="1" applyFill="1" applyBorder="1" applyAlignment="1">
      <alignment vertical="center" wrapText="1"/>
    </xf>
    <xf numFmtId="0" fontId="3" fillId="6" borderId="1" xfId="2" applyFont="1" applyFill="1" applyBorder="1" applyAlignment="1">
      <alignment horizontal="left" vertical="center" wrapText="1"/>
    </xf>
    <xf numFmtId="0" fontId="3" fillId="6" borderId="2" xfId="2" applyFont="1" applyFill="1" applyBorder="1" applyAlignment="1">
      <alignment horizontal="left" vertical="center" wrapText="1"/>
    </xf>
    <xf numFmtId="0" fontId="3" fillId="6" borderId="2" xfId="2" applyFont="1" applyFill="1" applyBorder="1" applyAlignment="1">
      <alignment vertical="center" wrapText="1"/>
    </xf>
    <xf numFmtId="0" fontId="3" fillId="6" borderId="20" xfId="2" applyFont="1" applyFill="1" applyBorder="1" applyAlignment="1">
      <alignment horizontal="left" vertical="center" wrapText="1"/>
    </xf>
    <xf numFmtId="0" fontId="11" fillId="2" borderId="1" xfId="2" applyFont="1" applyFill="1" applyBorder="1" applyAlignment="1">
      <alignment vertical="center" wrapText="1"/>
    </xf>
    <xf numFmtId="0" fontId="11" fillId="2" borderId="2" xfId="2" applyFont="1" applyFill="1" applyBorder="1" applyAlignment="1">
      <alignment vertical="center" wrapText="1"/>
    </xf>
    <xf numFmtId="0" fontId="14" fillId="2" borderId="3" xfId="2" applyFont="1" applyFill="1" applyBorder="1" applyAlignment="1">
      <alignment vertical="center" wrapText="1"/>
    </xf>
    <xf numFmtId="0" fontId="14" fillId="2" borderId="3" xfId="4" applyFont="1" applyFill="1" applyBorder="1" applyAlignment="1">
      <alignment vertical="center" wrapText="1"/>
    </xf>
    <xf numFmtId="0" fontId="3" fillId="10" borderId="4" xfId="2" applyFont="1" applyFill="1" applyBorder="1" applyAlignment="1">
      <alignment horizontal="center" vertical="center"/>
    </xf>
    <xf numFmtId="0" fontId="3" fillId="10" borderId="4" xfId="2" applyFont="1" applyFill="1" applyBorder="1" applyAlignment="1">
      <alignment horizontal="center" vertical="center" wrapText="1"/>
    </xf>
    <xf numFmtId="0" fontId="3" fillId="11" borderId="4" xfId="2" applyFont="1" applyFill="1" applyBorder="1" applyAlignment="1">
      <alignment vertical="center" wrapText="1"/>
    </xf>
    <xf numFmtId="0" fontId="3" fillId="0" borderId="21" xfId="2" applyFont="1" applyBorder="1" applyAlignment="1">
      <alignment horizontal="center" vertical="center"/>
    </xf>
    <xf numFmtId="0" fontId="3" fillId="0" borderId="21" xfId="2" applyFont="1" applyBorder="1" applyAlignment="1">
      <alignment vertical="top"/>
    </xf>
    <xf numFmtId="0" fontId="3" fillId="0" borderId="4" xfId="2" applyFont="1" applyBorder="1">
      <alignment vertical="center"/>
    </xf>
    <xf numFmtId="0" fontId="15" fillId="0" borderId="1" xfId="3" applyFont="1" applyBorder="1" applyAlignment="1">
      <alignment horizontal="center" vertical="center"/>
    </xf>
    <xf numFmtId="0" fontId="3" fillId="0" borderId="4" xfId="2" applyFont="1" applyBorder="1" applyAlignment="1">
      <alignment horizontal="left" vertical="center"/>
    </xf>
    <xf numFmtId="0" fontId="9" fillId="13" borderId="17" xfId="4" applyFont="1" applyFill="1" applyBorder="1">
      <alignment vertical="center"/>
    </xf>
    <xf numFmtId="0" fontId="3" fillId="0" borderId="4" xfId="2" applyFont="1" applyBorder="1" applyAlignment="1">
      <alignment horizontal="left" vertical="center" wrapText="1"/>
    </xf>
    <xf numFmtId="0" fontId="3" fillId="0" borderId="8" xfId="2" applyFont="1" applyBorder="1">
      <alignment vertical="center"/>
    </xf>
    <xf numFmtId="0" fontId="13" fillId="8" borderId="4" xfId="0" applyFont="1" applyFill="1" applyBorder="1" applyAlignment="1">
      <alignment wrapText="1"/>
    </xf>
    <xf numFmtId="0" fontId="3" fillId="11" borderId="9" xfId="2" applyFont="1" applyFill="1" applyBorder="1" applyAlignment="1">
      <alignment vertical="center" wrapText="1"/>
    </xf>
    <xf numFmtId="0" fontId="3" fillId="0" borderId="1" xfId="2" applyFont="1" applyBorder="1" applyAlignment="1">
      <alignment horizontal="left" vertical="center"/>
    </xf>
    <xf numFmtId="0" fontId="3" fillId="0" borderId="18" xfId="2" applyFont="1" applyBorder="1">
      <alignment vertical="center"/>
    </xf>
    <xf numFmtId="0" fontId="3" fillId="0" borderId="1" xfId="2" applyFont="1" applyBorder="1" applyAlignment="1">
      <alignment horizontal="left" vertical="center" wrapText="1"/>
    </xf>
    <xf numFmtId="0" fontId="15" fillId="0" borderId="22" xfId="3" applyFont="1" applyBorder="1" applyAlignment="1">
      <alignment horizontal="center" vertical="center"/>
    </xf>
    <xf numFmtId="0" fontId="15" fillId="0" borderId="18" xfId="3" applyFont="1" applyBorder="1" applyAlignment="1">
      <alignment horizontal="center" vertical="center"/>
    </xf>
    <xf numFmtId="0" fontId="3" fillId="0" borderId="23" xfId="2" applyFont="1" applyBorder="1">
      <alignment vertical="center"/>
    </xf>
    <xf numFmtId="0" fontId="16" fillId="0" borderId="0" xfId="2" applyFont="1">
      <alignment vertical="center"/>
    </xf>
    <xf numFmtId="0" fontId="3" fillId="10" borderId="9" xfId="2" applyFont="1" applyFill="1" applyBorder="1" applyAlignment="1">
      <alignment horizontal="center" vertical="center"/>
    </xf>
    <xf numFmtId="0" fontId="3" fillId="10" borderId="9" xfId="2" applyFont="1" applyFill="1" applyBorder="1" applyAlignment="1">
      <alignment horizontal="center" vertical="center" wrapText="1"/>
    </xf>
    <xf numFmtId="0" fontId="9" fillId="12" borderId="19" xfId="4" applyFont="1" applyFill="1" applyBorder="1" applyAlignment="1">
      <alignment vertical="center" wrapText="1"/>
    </xf>
    <xf numFmtId="0" fontId="15" fillId="0" borderId="4" xfId="3" applyFont="1" applyBorder="1" applyAlignment="1">
      <alignment horizontal="center" vertical="center"/>
    </xf>
    <xf numFmtId="0" fontId="3" fillId="14" borderId="4" xfId="2" applyFont="1" applyFill="1" applyBorder="1">
      <alignment vertical="center"/>
    </xf>
    <xf numFmtId="0" fontId="3" fillId="14" borderId="0" xfId="2" applyFont="1" applyFill="1">
      <alignment vertical="center"/>
    </xf>
    <xf numFmtId="0" fontId="3" fillId="6" borderId="8" xfId="2" applyFont="1" applyFill="1" applyBorder="1" applyAlignment="1">
      <alignment vertical="center" wrapText="1"/>
    </xf>
    <xf numFmtId="0" fontId="3" fillId="6" borderId="21" xfId="2" applyFont="1" applyFill="1" applyBorder="1" applyAlignment="1">
      <alignment vertical="center" wrapText="1"/>
    </xf>
    <xf numFmtId="0" fontId="9" fillId="15" borderId="17" xfId="2" applyFont="1" applyFill="1" applyBorder="1">
      <alignment vertical="center"/>
    </xf>
    <xf numFmtId="0" fontId="3" fillId="0" borderId="21" xfId="2" applyFont="1" applyBorder="1">
      <alignment vertical="center"/>
    </xf>
    <xf numFmtId="0" fontId="3" fillId="3" borderId="4" xfId="2" applyFont="1" applyFill="1" applyBorder="1" applyAlignment="1">
      <alignment horizontal="left" vertical="center"/>
    </xf>
    <xf numFmtId="0" fontId="0" fillId="0" borderId="8" xfId="0" applyBorder="1"/>
    <xf numFmtId="0" fontId="3" fillId="6" borderId="4" xfId="2" applyFont="1" applyFill="1" applyBorder="1" applyAlignment="1">
      <alignment horizontal="left" vertical="center" wrapText="1"/>
    </xf>
    <xf numFmtId="0" fontId="3" fillId="6" borderId="8" xfId="2" applyFont="1" applyFill="1" applyBorder="1" applyAlignment="1">
      <alignment horizontal="left" vertical="center" wrapText="1"/>
    </xf>
    <xf numFmtId="0" fontId="3" fillId="3" borderId="4" xfId="2" applyFont="1" applyFill="1" applyBorder="1" applyAlignment="1">
      <alignment horizontal="left" vertical="center" wrapText="1"/>
    </xf>
    <xf numFmtId="0" fontId="3" fillId="6" borderId="4" xfId="2" applyFont="1" applyFill="1" applyBorder="1" applyAlignment="1">
      <alignment horizontal="left" vertical="center"/>
    </xf>
    <xf numFmtId="0" fontId="3" fillId="6" borderId="8" xfId="2" applyFont="1" applyFill="1" applyBorder="1" applyAlignment="1">
      <alignment horizontal="left" vertical="center"/>
    </xf>
    <xf numFmtId="0" fontId="9" fillId="5" borderId="6" xfId="4" applyFont="1" applyFill="1" applyBorder="1" applyAlignment="1">
      <alignment horizontal="left" vertical="center"/>
    </xf>
    <xf numFmtId="0" fontId="9" fillId="5" borderId="7" xfId="4" applyFont="1" applyFill="1" applyBorder="1" applyAlignment="1">
      <alignment horizontal="left" vertical="center"/>
    </xf>
    <xf numFmtId="0" fontId="0" fillId="0" borderId="2" xfId="0" applyBorder="1"/>
    <xf numFmtId="0" fontId="3" fillId="14" borderId="1" xfId="2" applyFont="1" applyFill="1" applyBorder="1" applyAlignment="1">
      <alignment horizontal="left" vertical="center"/>
    </xf>
    <xf numFmtId="0" fontId="9" fillId="5" borderId="6" xfId="4" applyFont="1" applyFill="1" applyBorder="1" applyAlignment="1">
      <alignment vertical="center"/>
    </xf>
    <xf numFmtId="0" fontId="9" fillId="5" borderId="7" xfId="4" applyFont="1" applyFill="1" applyBorder="1" applyAlignment="1">
      <alignment vertical="center"/>
    </xf>
    <xf numFmtId="0" fontId="3" fillId="3" borderId="21" xfId="2" applyFont="1" applyFill="1" applyBorder="1" applyAlignment="1">
      <alignment horizontal="left" vertical="center"/>
    </xf>
    <xf numFmtId="0" fontId="3" fillId="6" borderId="13" xfId="2" applyFont="1" applyFill="1" applyBorder="1" applyAlignment="1">
      <alignment vertical="center" wrapText="1"/>
    </xf>
    <xf numFmtId="0" fontId="3" fillId="14" borderId="21" xfId="2" applyFont="1" applyFill="1" applyBorder="1" applyAlignment="1">
      <alignment horizontal="center" vertical="center"/>
    </xf>
    <xf numFmtId="0" fontId="3" fillId="0" borderId="21" xfId="2" applyFont="1" applyFill="1" applyBorder="1" applyAlignment="1">
      <alignment horizontal="center" vertical="center"/>
    </xf>
  </cellXfs>
  <cellStyles count="5">
    <cellStyle name="Hyperlink" xfId="1" builtinId="8"/>
    <cellStyle name="Normal" xfId="0" builtinId="0"/>
    <cellStyle name="標準 2 2 2" xfId="3" xr:uid="{0AE0133A-2554-41DA-8F55-F5FFE47CE435}"/>
    <cellStyle name="標準 4 3" xfId="2" xr:uid="{6AC9D8F2-C73D-40FE-860F-8BBDE694CBDD}"/>
    <cellStyle name="標準 4 3 2" xfId="4" xr:uid="{F5E6AB1A-05FE-4EDC-8048-BC1AF823CD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81803\CM\Toyota\AK-L_2009-11-18_final_J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IMR\impimr-document\10_Work_Product_xOS2_V3U\07_Integration_Test\10_IMR\00_Driver\00_Specification\IMRD_V3MV3H_x20_D_IntegrationTestSpecific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ckblatt"/>
      <sheetName val="Deckblatt_e"/>
      <sheetName val="Note"/>
      <sheetName val="Note_e"/>
      <sheetName val="Änderungshistorie"/>
      <sheetName val="Übersicht"/>
      <sheetName val="Übersicht_e"/>
      <sheetName val="Version 18.11.2009"/>
      <sheetName val="Ansprechpartner"/>
      <sheetName val="Normtexte"/>
      <sheetName val="Bsp Einstufungs-Herleitung"/>
      <sheetName val="notes of judgement"/>
      <sheetName val="Data"/>
      <sheetName val="HAZOP"/>
      <sheetName val="Classifications"/>
      <sheetName val="Type-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>
        <row r="2">
          <cell r="D2" t="str">
            <v xml:space="preserve">Kollision mit Delta-v &gt; 40 km/h; lebensbedrohliche Verletzungen (überleben unwahrscheinlich) oder tödliche Verletzungen sind nicht auszuschließen. Mehr als 10% Wahrscheinlichkeit für AIS 5-6.  </v>
          </cell>
        </row>
        <row r="3">
          <cell r="D3" t="str">
            <v>Collision, Delta-v &gt; 40 km/h; life-threatening injuries (survival uncertain) or fatal injuries cannot be excluded. More than 10% probability of AIS 5-6.</v>
          </cell>
        </row>
        <row r="5">
          <cell r="E5" t="str">
            <v>Severe injuries, possibly life-threatening, survival probable. More than 10% probability of AIS 3-6 (and not S3).</v>
          </cell>
        </row>
        <row r="14">
          <cell r="C14" t="str">
            <v>Normally controllable, 90% or more of all drivers or other traffic participants are usually able to avoid a specific harm.</v>
          </cell>
        </row>
      </sheetData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Table of Contents"/>
      <sheetName val="Test Overview"/>
      <sheetName val="SoC_V3H"/>
      <sheetName val="SoC_V3M"/>
      <sheetName val="QNX_OS"/>
      <sheetName val="LinuxGCC_OS"/>
      <sheetName val="LinuxArm_OS"/>
      <sheetName val="TestTypes"/>
      <sheetName val="R_IMRDRV_Init"/>
      <sheetName val="R_IMRDRV_Quit"/>
      <sheetName val="R_IMRDRV_Start"/>
      <sheetName val="R_IMRDRV_Stop"/>
      <sheetName val="R_IMRDRV_Execute"/>
      <sheetName val="R_IMRDRV_AttrSetParam"/>
      <sheetName val="R_IMRDRV_SetPMPolicy"/>
      <sheetName val="R_IMRDRV_GetPMPolicy"/>
      <sheetName val="R_IMRDRV_GetState"/>
      <sheetName val="R_IMRDRV_GetVersion"/>
      <sheetName val="R_IMRDRV_ConfRegCheck"/>
      <sheetName val="R_IMRDRV_ModuleStopCheck"/>
      <sheetName val="r_imrdrv_api_callback"/>
      <sheetName val="R_IMRDRV_AttrSetRotatorScaler"/>
      <sheetName val="R_IMRDRV_AttrSetSyncModule"/>
      <sheetName val="R_IMRDRV_AttrSetCacheMode"/>
      <sheetName val="R_IMRDRV_AttrSetMipmap"/>
      <sheetName val="R_IMRDRV_AttrSetDoubleLumaPlane"/>
      <sheetName val="R_IMRDRV_AttrSetGaussianFilter"/>
      <sheetName val="api_combination_test"/>
      <sheetName val="functional_test"/>
      <sheetName val="parallel_test"/>
      <sheetName val="running_test"/>
      <sheetName val="performance_test"/>
      <sheetName val="memory_usage"/>
      <sheetName val="Test_case_summary"/>
      <sheetName val="Test Summary"/>
      <sheetName val="Test_Report"/>
      <sheetName val="stack_size"/>
      <sheetName val="memory_usage_report"/>
      <sheetName val="I O image list"/>
      <sheetName val="Version History"/>
      <sheetName val="Appendi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53B6F-342A-491C-8353-5DBDF0B17822}">
  <dimension ref="A1:Z56"/>
  <sheetViews>
    <sheetView topLeftCell="C33" zoomScale="85" zoomScaleNormal="85" zoomScaleSheetLayoutView="100" workbookViewId="0">
      <selection activeCell="H4" sqref="H4"/>
    </sheetView>
  </sheetViews>
  <sheetFormatPr defaultColWidth="9" defaultRowHeight="11" outlineLevelCol="1"/>
  <cols>
    <col min="1" max="1" width="17.26953125" style="1" hidden="1" customWidth="1" outlineLevel="1"/>
    <col min="2" max="2" width="62.1796875" style="1" hidden="1" customWidth="1" outlineLevel="1"/>
    <col min="3" max="3" width="6.7265625" style="1" customWidth="1" collapsed="1"/>
    <col min="4" max="4" width="27.26953125" style="1" customWidth="1"/>
    <col min="5" max="5" width="35.7265625" style="1" customWidth="1"/>
    <col min="6" max="6" width="25.26953125" style="1" customWidth="1"/>
    <col min="7" max="7" width="12.26953125" style="1" bestFit="1" customWidth="1"/>
    <col min="8" max="8" width="49.7265625" style="1" customWidth="1"/>
    <col min="9" max="12" width="23.81640625" style="1" customWidth="1"/>
    <col min="13" max="13" width="31.7265625" style="1" customWidth="1"/>
    <col min="14" max="14" width="22.1796875" style="6" customWidth="1"/>
    <col min="15" max="16" width="23.81640625" style="1" customWidth="1"/>
    <col min="17" max="18" width="35.1796875" style="6" customWidth="1"/>
    <col min="19" max="19" width="31.7265625" style="1" customWidth="1"/>
    <col min="20" max="20" width="25.81640625" style="1" customWidth="1"/>
    <col min="21" max="21" width="33" style="1" bestFit="1" customWidth="1"/>
    <col min="22" max="22" width="27.7265625" style="1" bestFit="1" customWidth="1"/>
    <col min="23" max="23" width="25.81640625" style="1" customWidth="1"/>
    <col min="24" max="24" width="33" style="1" bestFit="1" customWidth="1"/>
    <col min="25" max="25" width="25.81640625" style="1" customWidth="1"/>
    <col min="26" max="26" width="30.7265625" style="1" customWidth="1"/>
    <col min="27" max="29" width="9" style="1" customWidth="1"/>
    <col min="30" max="16384" width="9" style="1"/>
  </cols>
  <sheetData>
    <row r="1" spans="1:26" ht="15" customHeight="1">
      <c r="A1" s="1" t="str">
        <f ca="1">"Heading 2 "&amp;C2</f>
        <v>Heading 2 R_IMPDRV_GetPMPolicy</v>
      </c>
      <c r="C1" s="2" t="s">
        <v>0</v>
      </c>
      <c r="D1" s="3"/>
      <c r="E1" s="4"/>
      <c r="F1" s="5"/>
      <c r="G1" s="5"/>
    </row>
    <row r="2" spans="1:26" ht="17.25" customHeight="1">
      <c r="A2" s="1" t="str">
        <f>"Heading 3 "&amp;H2</f>
        <v>Heading 3 Data specification</v>
      </c>
      <c r="B2" s="7" t="s">
        <v>1</v>
      </c>
      <c r="C2" s="8" t="str">
        <f ca="1">MID(CELL("filename",C2),FIND("]",CELL("filename",C2))+1,30)</f>
        <v>R_IMPDRV_GetPMPolicy</v>
      </c>
      <c r="D2" s="3"/>
      <c r="E2" s="3"/>
      <c r="F2" s="3"/>
      <c r="G2" s="3"/>
      <c r="H2" s="9" t="s">
        <v>2</v>
      </c>
      <c r="I2" s="10"/>
      <c r="J2" s="10"/>
      <c r="K2" s="10"/>
      <c r="L2" s="10"/>
      <c r="M2" s="10"/>
      <c r="N2" s="11"/>
      <c r="O2" s="10"/>
      <c r="P2" s="10"/>
      <c r="Q2" s="11"/>
      <c r="R2" s="11"/>
      <c r="S2" s="10"/>
      <c r="T2" s="10"/>
      <c r="U2" s="10"/>
      <c r="V2" s="10"/>
      <c r="W2" s="10"/>
      <c r="X2" s="10"/>
      <c r="Y2" s="10"/>
      <c r="Z2" s="10"/>
    </row>
    <row r="3" spans="1:26" ht="15" customHeight="1">
      <c r="B3" s="7"/>
      <c r="C3" s="3"/>
      <c r="D3" s="3"/>
      <c r="E3" s="12"/>
      <c r="F3" s="3"/>
      <c r="G3" s="3"/>
      <c r="H3" s="13" t="s">
        <v>3</v>
      </c>
      <c r="I3" s="14" t="s">
        <v>4</v>
      </c>
      <c r="J3" s="14" t="s">
        <v>4</v>
      </c>
      <c r="K3" s="15"/>
      <c r="L3" s="15"/>
      <c r="M3" s="16" t="s">
        <v>4</v>
      </c>
      <c r="N3" s="16" t="s">
        <v>5</v>
      </c>
      <c r="O3" s="16"/>
      <c r="P3" s="16"/>
      <c r="Q3" s="16" t="s">
        <v>6</v>
      </c>
      <c r="R3" s="16" t="s">
        <v>6</v>
      </c>
      <c r="S3" s="14" t="s">
        <v>6</v>
      </c>
      <c r="T3" s="18"/>
      <c r="U3" s="14" t="s">
        <v>6</v>
      </c>
      <c r="V3" s="18"/>
      <c r="W3" s="16" t="s">
        <v>6</v>
      </c>
      <c r="X3" s="16" t="s">
        <v>7</v>
      </c>
      <c r="Y3" s="14" t="s">
        <v>92</v>
      </c>
      <c r="Z3" s="18"/>
    </row>
    <row r="4" spans="1:26" ht="15" customHeight="1">
      <c r="B4" s="7"/>
      <c r="C4" s="3"/>
      <c r="D4" s="3"/>
      <c r="E4" s="3"/>
      <c r="F4" s="3"/>
      <c r="G4" s="3"/>
      <c r="H4" s="19" t="s">
        <v>8</v>
      </c>
      <c r="I4" s="20" t="s">
        <v>9</v>
      </c>
      <c r="J4" s="20" t="s">
        <v>10</v>
      </c>
      <c r="K4" s="21"/>
      <c r="L4" s="21"/>
      <c r="M4" s="22" t="s">
        <v>11</v>
      </c>
      <c r="N4" s="1" t="s">
        <v>93</v>
      </c>
      <c r="O4" s="22"/>
      <c r="P4" s="22"/>
      <c r="Q4" s="22" t="s">
        <v>14</v>
      </c>
      <c r="R4" s="22" t="s">
        <v>14</v>
      </c>
      <c r="S4" s="22" t="s">
        <v>14</v>
      </c>
      <c r="T4" s="22" t="s">
        <v>15</v>
      </c>
      <c r="U4" s="22" t="s">
        <v>14</v>
      </c>
      <c r="V4" s="22" t="s">
        <v>94</v>
      </c>
      <c r="W4" s="22" t="s">
        <v>14</v>
      </c>
      <c r="X4" s="22" t="s">
        <v>16</v>
      </c>
      <c r="Y4" s="20" t="s">
        <v>11</v>
      </c>
      <c r="Z4" s="64"/>
    </row>
    <row r="5" spans="1:26" ht="15" customHeight="1">
      <c r="B5" s="7"/>
      <c r="C5" s="3"/>
      <c r="D5" s="3"/>
      <c r="E5" s="3"/>
      <c r="F5" s="3"/>
      <c r="G5" s="3"/>
      <c r="H5" s="27"/>
      <c r="I5" s="28"/>
      <c r="J5" s="28"/>
      <c r="K5" s="22" t="s">
        <v>17</v>
      </c>
      <c r="L5" s="22" t="s">
        <v>15</v>
      </c>
      <c r="M5" s="28"/>
      <c r="N5" s="28"/>
      <c r="O5" s="28" t="s">
        <v>15</v>
      </c>
      <c r="P5" s="28" t="s">
        <v>95</v>
      </c>
      <c r="Q5" s="28"/>
      <c r="R5" s="28"/>
      <c r="S5" s="28"/>
      <c r="T5" s="28"/>
      <c r="U5" s="28"/>
      <c r="V5" s="28"/>
      <c r="W5" s="28"/>
      <c r="X5" s="28"/>
      <c r="Y5" s="28"/>
      <c r="Z5" s="22" t="s">
        <v>11</v>
      </c>
    </row>
    <row r="6" spans="1:26" ht="15" customHeight="1">
      <c r="B6" s="7" t="s">
        <v>20</v>
      </c>
      <c r="C6" s="84" t="s">
        <v>21</v>
      </c>
      <c r="D6" s="85"/>
      <c r="E6" s="89" t="s">
        <v>96</v>
      </c>
      <c r="F6" s="90"/>
      <c r="G6" s="85"/>
      <c r="H6" s="13" t="s">
        <v>23</v>
      </c>
      <c r="I6" s="30" t="s">
        <v>24</v>
      </c>
      <c r="J6" s="30" t="s">
        <v>25</v>
      </c>
      <c r="K6" s="30" t="s">
        <v>26</v>
      </c>
      <c r="L6" s="30" t="s">
        <v>27</v>
      </c>
      <c r="M6" s="30" t="s">
        <v>97</v>
      </c>
      <c r="N6" s="22" t="s">
        <v>98</v>
      </c>
      <c r="O6" s="30" t="s">
        <v>99</v>
      </c>
      <c r="P6" s="30" t="s">
        <v>100</v>
      </c>
      <c r="Q6" s="30" t="s">
        <v>34</v>
      </c>
      <c r="R6" s="30" t="s">
        <v>35</v>
      </c>
      <c r="S6" s="30" t="s">
        <v>36</v>
      </c>
      <c r="T6" s="30" t="s">
        <v>37</v>
      </c>
      <c r="U6" s="30" t="s">
        <v>101</v>
      </c>
      <c r="V6" s="30" t="s">
        <v>102</v>
      </c>
      <c r="W6" s="30" t="s">
        <v>40</v>
      </c>
      <c r="X6" s="30" t="s">
        <v>41</v>
      </c>
      <c r="Y6" s="30" t="s">
        <v>97</v>
      </c>
      <c r="Z6" s="30" t="s">
        <v>28</v>
      </c>
    </row>
    <row r="7" spans="1:26" ht="15" customHeight="1">
      <c r="B7" s="7"/>
      <c r="C7" s="84" t="s">
        <v>42</v>
      </c>
      <c r="D7" s="85"/>
      <c r="E7" s="89" t="s">
        <v>43</v>
      </c>
      <c r="F7" s="90"/>
      <c r="G7" s="85"/>
      <c r="H7" s="13" t="s">
        <v>44</v>
      </c>
      <c r="I7" s="16" t="s">
        <v>45</v>
      </c>
      <c r="J7" s="16" t="s">
        <v>45</v>
      </c>
      <c r="K7" s="16" t="s">
        <v>45</v>
      </c>
      <c r="L7" s="16" t="s">
        <v>45</v>
      </c>
      <c r="M7" s="16" t="s">
        <v>45</v>
      </c>
      <c r="N7" s="16" t="s">
        <v>45</v>
      </c>
      <c r="O7" s="16" t="s">
        <v>45</v>
      </c>
      <c r="P7" s="16" t="s">
        <v>45</v>
      </c>
      <c r="Q7" s="16" t="s">
        <v>45</v>
      </c>
      <c r="R7" s="16" t="s">
        <v>45</v>
      </c>
      <c r="S7" s="16" t="s">
        <v>45</v>
      </c>
      <c r="T7" s="16" t="s">
        <v>45</v>
      </c>
      <c r="U7" s="16" t="s">
        <v>45</v>
      </c>
      <c r="V7" s="16" t="s">
        <v>45</v>
      </c>
      <c r="W7" s="16" t="s">
        <v>45</v>
      </c>
      <c r="X7" s="16" t="s">
        <v>46</v>
      </c>
      <c r="Y7" s="16" t="s">
        <v>46</v>
      </c>
      <c r="Z7" s="16" t="s">
        <v>46</v>
      </c>
    </row>
    <row r="8" spans="1:26" ht="33" customHeight="1">
      <c r="B8" s="7"/>
      <c r="C8" s="84" t="s">
        <v>47</v>
      </c>
      <c r="D8" s="85"/>
      <c r="E8" s="86" t="s">
        <v>103</v>
      </c>
      <c r="F8" s="87"/>
      <c r="G8" s="85"/>
      <c r="H8" s="37" t="s">
        <v>49</v>
      </c>
      <c r="I8" s="38" t="s">
        <v>50</v>
      </c>
      <c r="J8" s="38" t="s">
        <v>51</v>
      </c>
      <c r="K8" s="38" t="s">
        <v>52</v>
      </c>
      <c r="L8" s="38" t="s">
        <v>53</v>
      </c>
      <c r="M8" s="38" t="s">
        <v>104</v>
      </c>
      <c r="N8" s="38" t="s">
        <v>55</v>
      </c>
      <c r="O8" s="38" t="s">
        <v>105</v>
      </c>
      <c r="P8" s="38" t="s">
        <v>106</v>
      </c>
      <c r="Q8" s="41" t="s">
        <v>60</v>
      </c>
      <c r="R8" s="41" t="s">
        <v>60</v>
      </c>
      <c r="S8" s="41" t="s">
        <v>60</v>
      </c>
      <c r="T8" s="38" t="s">
        <v>50</v>
      </c>
      <c r="U8" s="41" t="s">
        <v>60</v>
      </c>
      <c r="V8" s="38" t="s">
        <v>54</v>
      </c>
      <c r="W8" s="38" t="s">
        <v>60</v>
      </c>
      <c r="X8" s="38" t="s">
        <v>61</v>
      </c>
      <c r="Y8" s="38" t="s">
        <v>54</v>
      </c>
      <c r="Z8" s="38" t="s">
        <v>54</v>
      </c>
    </row>
    <row r="9" spans="1:26" ht="96" customHeight="1">
      <c r="B9" s="7"/>
      <c r="C9" s="84" t="s">
        <v>62</v>
      </c>
      <c r="D9" s="85"/>
      <c r="E9" s="86" t="s">
        <v>107</v>
      </c>
      <c r="F9" s="87"/>
      <c r="G9" s="85"/>
      <c r="H9" s="37" t="s">
        <v>64</v>
      </c>
      <c r="I9" s="42" t="s">
        <v>65</v>
      </c>
      <c r="J9" s="42" t="s">
        <v>65</v>
      </c>
      <c r="K9" s="42" t="s">
        <v>66</v>
      </c>
      <c r="L9" s="42" t="s">
        <v>67</v>
      </c>
      <c r="M9" s="42" t="s">
        <v>66</v>
      </c>
      <c r="N9" s="42" t="s">
        <v>65</v>
      </c>
      <c r="O9" s="38" t="s">
        <v>68</v>
      </c>
      <c r="P9" s="42" t="s">
        <v>65</v>
      </c>
      <c r="Q9" s="38" t="s">
        <v>69</v>
      </c>
      <c r="R9" s="38" t="s">
        <v>70</v>
      </c>
      <c r="S9" s="38" t="s">
        <v>71</v>
      </c>
      <c r="T9" s="38" t="s">
        <v>68</v>
      </c>
      <c r="U9" s="38" t="s">
        <v>108</v>
      </c>
      <c r="V9" s="38" t="s">
        <v>109</v>
      </c>
      <c r="W9" s="38" t="s">
        <v>73</v>
      </c>
      <c r="X9" s="38" t="s">
        <v>110</v>
      </c>
      <c r="Y9" s="42" t="s">
        <v>65</v>
      </c>
      <c r="Z9" s="38" t="s">
        <v>111</v>
      </c>
    </row>
    <row r="10" spans="1:26" ht="70.5" customHeight="1">
      <c r="B10" s="7"/>
      <c r="C10" s="88" t="s">
        <v>75</v>
      </c>
      <c r="D10" s="85"/>
      <c r="E10" s="89" t="s">
        <v>76</v>
      </c>
      <c r="F10" s="90"/>
      <c r="G10" s="85"/>
      <c r="H10" s="37" t="s">
        <v>77</v>
      </c>
      <c r="I10" s="22"/>
      <c r="J10" s="22"/>
      <c r="K10" s="22"/>
      <c r="L10" s="22"/>
      <c r="M10" s="22"/>
      <c r="N10" s="22"/>
      <c r="O10" s="22"/>
      <c r="P10" s="22"/>
      <c r="Q10" s="22"/>
      <c r="R10" s="45"/>
      <c r="S10" s="45"/>
      <c r="T10" s="45"/>
      <c r="U10" s="45"/>
      <c r="V10" s="45"/>
      <c r="W10" s="45"/>
      <c r="X10" s="45"/>
      <c r="Y10" s="22"/>
      <c r="Z10" s="22"/>
    </row>
    <row r="11" spans="1:26" ht="60.75" customHeight="1">
      <c r="B11" s="7"/>
      <c r="C11" s="88" t="s">
        <v>78</v>
      </c>
      <c r="D11" s="85"/>
      <c r="E11" s="89" t="s">
        <v>112</v>
      </c>
      <c r="F11" s="90"/>
      <c r="G11" s="85"/>
      <c r="H11" s="37" t="s">
        <v>80</v>
      </c>
      <c r="I11" s="46" t="s">
        <v>113</v>
      </c>
      <c r="J11" s="47"/>
      <c r="K11" s="47"/>
      <c r="L11" s="47"/>
      <c r="M11" s="47"/>
      <c r="N11" s="47"/>
      <c r="O11" s="47"/>
      <c r="P11" s="47"/>
      <c r="Q11" s="47"/>
      <c r="R11" s="47"/>
      <c r="S11" s="48"/>
      <c r="T11" s="48"/>
      <c r="U11" s="47"/>
      <c r="V11" s="47"/>
      <c r="W11" s="47"/>
      <c r="X11" s="47"/>
      <c r="Y11" s="36"/>
      <c r="Z11" s="36"/>
    </row>
    <row r="12" spans="1:26" ht="15" customHeight="1">
      <c r="B12" s="7"/>
      <c r="E12" s="12"/>
      <c r="N12" s="1"/>
      <c r="Q12" s="1"/>
      <c r="R12" s="1"/>
    </row>
    <row r="13" spans="1:26" ht="15" customHeight="1">
      <c r="B13" s="7"/>
      <c r="H13" s="50" t="s">
        <v>82</v>
      </c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</row>
    <row r="14" spans="1:26" ht="45" customHeight="1">
      <c r="A14" s="1" t="str">
        <f>"Heading 3 "&amp;H13</f>
        <v>Heading 3 Input and Output data</v>
      </c>
      <c r="B14" s="7"/>
      <c r="C14" s="54" t="s">
        <v>83</v>
      </c>
      <c r="D14" s="54" t="s">
        <v>84</v>
      </c>
      <c r="E14" s="55" t="s">
        <v>85</v>
      </c>
      <c r="F14" s="55" t="s">
        <v>86</v>
      </c>
      <c r="G14" s="55" t="s">
        <v>87</v>
      </c>
      <c r="H14" s="55" t="s">
        <v>88</v>
      </c>
      <c r="I14" s="56" t="str">
        <f t="array" aca="1" ref="I14" ca="1">OFFSET(I$6,IFERROR(MATCH(0,INDEX(0/(I$6:I$6&lt;&gt;""),),0),0)-1,0)&amp;""</f>
        <v>handle</v>
      </c>
      <c r="J14" s="56" t="str">
        <f t="shared" ref="J14:Z14" ca="1" si="0">OFFSET(J$6,IFERROR(MATCH(0,INDEX(0/(J$6:J$6&lt;&gt;""),),0),0)-1,0)&amp;""</f>
        <v>*p_core_info</v>
      </c>
      <c r="K14" s="56" t="str">
        <f t="shared" ca="1" si="0"/>
        <v>core_type</v>
      </c>
      <c r="L14" s="56" t="str">
        <f t="shared" ca="1" si="0"/>
        <v>core_num</v>
      </c>
      <c r="M14" s="56" t="str">
        <f t="shared" ca="1" si="0"/>
        <v>*policy</v>
      </c>
      <c r="N14" s="56" t="str">
        <f t="shared" ca="1" si="0"/>
        <v>g_impdrv_cmn_ctl_chk</v>
      </c>
      <c r="O14" s="56" t="str">
        <f t="shared" ca="1" si="0"/>
        <v>checksum</v>
      </c>
      <c r="P14" s="56" t="str">
        <f t="shared" ca="1" si="0"/>
        <v>device_io_imptop</v>
      </c>
      <c r="Q14" s="56" t="str">
        <f t="shared" ca="1" si="0"/>
        <v>R_OSAL_ThsyncMutexLockForTimePeriod</v>
      </c>
      <c r="R14" s="56" t="str">
        <f t="shared" ca="1" si="0"/>
        <v>R_OSAL_ThsyncMutexUnlock</v>
      </c>
      <c r="S14" s="56" t="str">
        <f t="shared" ca="1" si="0"/>
        <v>R_OSAL_IoDeviceOpen[2]</v>
      </c>
      <c r="T14" s="56" t="str">
        <f t="shared" ca="1" si="0"/>
        <v>p_handle[2]</v>
      </c>
      <c r="U14" s="56" t="str">
        <f t="shared" ca="1" si="0"/>
        <v>R_OSAL_PmGetPolicy</v>
      </c>
      <c r="V14" s="56" t="str">
        <f t="shared" ca="1" si="0"/>
        <v>p_policy</v>
      </c>
      <c r="W14" s="56" t="str">
        <f t="shared" ca="1" si="0"/>
        <v>R_OSAL_IoDeviceClose</v>
      </c>
      <c r="X14" s="56" t="str">
        <f t="shared" ca="1" si="0"/>
        <v>ercd</v>
      </c>
      <c r="Y14" s="56" t="str">
        <f t="shared" ca="1" si="0"/>
        <v>*policy</v>
      </c>
      <c r="Z14" s="56" t="str">
        <f t="shared" ca="1" si="0"/>
        <v>policy</v>
      </c>
    </row>
    <row r="15" spans="1:26" ht="15" customHeight="1">
      <c r="B15" s="7"/>
      <c r="C15" s="57">
        <f t="shared" ref="C15:C56" si="1">ROW() -14</f>
        <v>1</v>
      </c>
      <c r="D15" s="58" t="str">
        <f t="shared" ref="D15:D56" ca="1" si="2">CONCATENATE($C$2, "_", TEXT($C15, "0000"))</f>
        <v>R_IMPDRV_GetPMPolicy_0001</v>
      </c>
      <c r="E15" s="59" t="s">
        <v>126</v>
      </c>
      <c r="F15" s="60" t="s">
        <v>220</v>
      </c>
      <c r="G15" s="60" t="s">
        <v>128</v>
      </c>
      <c r="H15" s="61" t="s">
        <v>149</v>
      </c>
      <c r="I15" s="30" t="s">
        <v>130</v>
      </c>
      <c r="J15" s="30" t="s">
        <v>150</v>
      </c>
      <c r="K15" s="30" t="s">
        <v>151</v>
      </c>
      <c r="L15" s="30">
        <v>0</v>
      </c>
      <c r="M15" s="30" t="s">
        <v>150</v>
      </c>
      <c r="N15" s="30" t="s">
        <v>150</v>
      </c>
      <c r="O15" s="30">
        <v>5</v>
      </c>
      <c r="P15" s="30" t="s">
        <v>221</v>
      </c>
      <c r="Q15" s="30" t="s">
        <v>132</v>
      </c>
      <c r="R15" s="30" t="s">
        <v>132</v>
      </c>
      <c r="S15" s="30" t="s">
        <v>153</v>
      </c>
      <c r="T15" s="30" t="s">
        <v>154</v>
      </c>
      <c r="U15" s="30" t="s">
        <v>132</v>
      </c>
      <c r="V15" s="30" t="s">
        <v>222</v>
      </c>
      <c r="W15" s="30" t="s">
        <v>132</v>
      </c>
      <c r="X15" s="30" t="s">
        <v>131</v>
      </c>
      <c r="Y15" s="30" t="s">
        <v>150</v>
      </c>
      <c r="Z15" s="30" t="s">
        <v>152</v>
      </c>
    </row>
    <row r="16" spans="1:26" ht="15" customHeight="1">
      <c r="B16" s="7"/>
      <c r="C16" s="57">
        <f t="shared" si="1"/>
        <v>2</v>
      </c>
      <c r="D16" s="58" t="str">
        <f t="shared" ca="1" si="2"/>
        <v>R_IMPDRV_GetPMPolicy_0002</v>
      </c>
      <c r="E16" s="59" t="s">
        <v>126</v>
      </c>
      <c r="F16" s="60" t="s">
        <v>220</v>
      </c>
      <c r="G16" s="60" t="s">
        <v>128</v>
      </c>
      <c r="H16" s="61" t="s">
        <v>155</v>
      </c>
      <c r="I16" s="30" t="s">
        <v>130</v>
      </c>
      <c r="J16" s="30" t="s">
        <v>150</v>
      </c>
      <c r="K16" s="30" t="s">
        <v>151</v>
      </c>
      <c r="L16" s="30">
        <v>0</v>
      </c>
      <c r="M16" s="30" t="s">
        <v>150</v>
      </c>
      <c r="N16" s="30" t="s">
        <v>150</v>
      </c>
      <c r="O16" s="30">
        <v>5</v>
      </c>
      <c r="P16" s="30" t="s">
        <v>221</v>
      </c>
      <c r="Q16" s="30" t="s">
        <v>132</v>
      </c>
      <c r="R16" s="30" t="s">
        <v>132</v>
      </c>
      <c r="S16" s="30" t="s">
        <v>153</v>
      </c>
      <c r="T16" s="30" t="s">
        <v>154</v>
      </c>
      <c r="U16" s="30" t="s">
        <v>132</v>
      </c>
      <c r="V16" s="30" t="s">
        <v>223</v>
      </c>
      <c r="W16" s="30" t="s">
        <v>132</v>
      </c>
      <c r="X16" s="30" t="s">
        <v>131</v>
      </c>
      <c r="Y16" s="30" t="s">
        <v>150</v>
      </c>
      <c r="Z16" s="30" t="s">
        <v>156</v>
      </c>
    </row>
    <row r="17" spans="1:26" ht="15" customHeight="1">
      <c r="B17" s="7"/>
      <c r="C17" s="57">
        <f t="shared" si="1"/>
        <v>3</v>
      </c>
      <c r="D17" s="58" t="str">
        <f t="shared" ca="1" si="2"/>
        <v>R_IMPDRV_GetPMPolicy_0003</v>
      </c>
      <c r="E17" s="59" t="s">
        <v>126</v>
      </c>
      <c r="F17" s="60" t="s">
        <v>220</v>
      </c>
      <c r="G17" s="60" t="s">
        <v>128</v>
      </c>
      <c r="H17" s="61" t="s">
        <v>157</v>
      </c>
      <c r="I17" s="30" t="s">
        <v>130</v>
      </c>
      <c r="J17" s="30" t="s">
        <v>150</v>
      </c>
      <c r="K17" s="30" t="s">
        <v>151</v>
      </c>
      <c r="L17" s="30">
        <v>0</v>
      </c>
      <c r="M17" s="30" t="s">
        <v>150</v>
      </c>
      <c r="N17" s="30" t="s">
        <v>150</v>
      </c>
      <c r="O17" s="30">
        <v>5</v>
      </c>
      <c r="P17" s="30" t="s">
        <v>221</v>
      </c>
      <c r="Q17" s="30" t="s">
        <v>132</v>
      </c>
      <c r="R17" s="30" t="s">
        <v>132</v>
      </c>
      <c r="S17" s="30" t="s">
        <v>153</v>
      </c>
      <c r="T17" s="30" t="s">
        <v>154</v>
      </c>
      <c r="U17" s="30" t="s">
        <v>132</v>
      </c>
      <c r="V17" s="30" t="s">
        <v>224</v>
      </c>
      <c r="W17" s="30" t="s">
        <v>132</v>
      </c>
      <c r="X17" s="30" t="s">
        <v>131</v>
      </c>
      <c r="Y17" s="30" t="s">
        <v>150</v>
      </c>
      <c r="Z17" s="30" t="s">
        <v>158</v>
      </c>
    </row>
    <row r="18" spans="1:26" ht="17.5" customHeight="1">
      <c r="B18" s="7"/>
      <c r="C18" s="57">
        <f t="shared" si="1"/>
        <v>4</v>
      </c>
      <c r="D18" s="58" t="str">
        <f t="shared" ca="1" si="2"/>
        <v>R_IMPDRV_GetPMPolicy_0004</v>
      </c>
      <c r="E18" s="59" t="s">
        <v>126</v>
      </c>
      <c r="F18" s="60" t="s">
        <v>220</v>
      </c>
      <c r="G18" s="60" t="s">
        <v>133</v>
      </c>
      <c r="H18" s="61" t="s">
        <v>159</v>
      </c>
      <c r="I18" s="30" t="s">
        <v>135</v>
      </c>
      <c r="J18" s="30" t="s">
        <v>150</v>
      </c>
      <c r="K18" s="30" t="s">
        <v>151</v>
      </c>
      <c r="L18" s="30">
        <v>0</v>
      </c>
      <c r="M18" s="30" t="s">
        <v>150</v>
      </c>
      <c r="N18" s="30" t="s">
        <v>150</v>
      </c>
      <c r="O18" s="30">
        <v>5</v>
      </c>
      <c r="P18" s="30" t="s">
        <v>221</v>
      </c>
      <c r="Q18" s="30" t="s">
        <v>132</v>
      </c>
      <c r="R18" s="30" t="s">
        <v>132</v>
      </c>
      <c r="S18" s="30" t="s">
        <v>153</v>
      </c>
      <c r="T18" s="30" t="s">
        <v>154</v>
      </c>
      <c r="U18" s="30" t="s">
        <v>132</v>
      </c>
      <c r="V18" s="30" t="s">
        <v>222</v>
      </c>
      <c r="W18" s="30" t="s">
        <v>132</v>
      </c>
      <c r="X18" s="30" t="s">
        <v>136</v>
      </c>
      <c r="Y18" s="30" t="s">
        <v>150</v>
      </c>
      <c r="Z18" s="30" t="s">
        <v>162</v>
      </c>
    </row>
    <row r="19" spans="1:26" ht="25.15" customHeight="1">
      <c r="B19" s="7"/>
      <c r="C19" s="57">
        <f t="shared" si="1"/>
        <v>5</v>
      </c>
      <c r="D19" s="58" t="str">
        <f t="shared" ca="1" si="2"/>
        <v>R_IMPDRV_GetPMPolicy_0005</v>
      </c>
      <c r="E19" s="59" t="s">
        <v>126</v>
      </c>
      <c r="F19" s="60" t="s">
        <v>220</v>
      </c>
      <c r="G19" s="60" t="s">
        <v>133</v>
      </c>
      <c r="H19" s="63" t="s">
        <v>225</v>
      </c>
      <c r="I19" s="30" t="s">
        <v>130</v>
      </c>
      <c r="J19" s="30" t="s">
        <v>135</v>
      </c>
      <c r="K19" s="30" t="s">
        <v>151</v>
      </c>
      <c r="L19" s="30">
        <v>0</v>
      </c>
      <c r="M19" s="30" t="s">
        <v>150</v>
      </c>
      <c r="N19" s="30" t="s">
        <v>150</v>
      </c>
      <c r="O19" s="30">
        <v>5</v>
      </c>
      <c r="P19" s="30" t="s">
        <v>221</v>
      </c>
      <c r="Q19" s="30" t="s">
        <v>132</v>
      </c>
      <c r="R19" s="30" t="s">
        <v>132</v>
      </c>
      <c r="S19" s="30" t="s">
        <v>153</v>
      </c>
      <c r="T19" s="30" t="s">
        <v>154</v>
      </c>
      <c r="U19" s="30" t="s">
        <v>132</v>
      </c>
      <c r="V19" s="30" t="s">
        <v>222</v>
      </c>
      <c r="W19" s="30" t="s">
        <v>132</v>
      </c>
      <c r="X19" s="30" t="s">
        <v>136</v>
      </c>
      <c r="Y19" s="30" t="s">
        <v>150</v>
      </c>
      <c r="Z19" s="30" t="s">
        <v>162</v>
      </c>
    </row>
    <row r="20" spans="1:26" ht="15" customHeight="1">
      <c r="B20" s="7"/>
      <c r="C20" s="57">
        <f t="shared" si="1"/>
        <v>6</v>
      </c>
      <c r="D20" s="58" t="str">
        <f t="shared" ca="1" si="2"/>
        <v>R_IMPDRV_GetPMPolicy_0006</v>
      </c>
      <c r="E20" s="59" t="s">
        <v>126</v>
      </c>
      <c r="F20" s="60" t="s">
        <v>220</v>
      </c>
      <c r="G20" s="60" t="s">
        <v>133</v>
      </c>
      <c r="H20" s="63" t="s">
        <v>226</v>
      </c>
      <c r="I20" s="30" t="s">
        <v>130</v>
      </c>
      <c r="J20" s="30" t="s">
        <v>150</v>
      </c>
      <c r="K20" s="30" t="s">
        <v>151</v>
      </c>
      <c r="L20" s="30">
        <v>0</v>
      </c>
      <c r="M20" s="30" t="s">
        <v>135</v>
      </c>
      <c r="N20" s="30" t="s">
        <v>150</v>
      </c>
      <c r="O20" s="30">
        <v>5</v>
      </c>
      <c r="P20" s="30" t="s">
        <v>221</v>
      </c>
      <c r="Q20" s="30" t="s">
        <v>132</v>
      </c>
      <c r="R20" s="30" t="s">
        <v>132</v>
      </c>
      <c r="S20" s="30" t="s">
        <v>153</v>
      </c>
      <c r="T20" s="30" t="s">
        <v>154</v>
      </c>
      <c r="U20" s="30" t="s">
        <v>132</v>
      </c>
      <c r="V20" s="30" t="s">
        <v>222</v>
      </c>
      <c r="W20" s="30" t="s">
        <v>132</v>
      </c>
      <c r="X20" s="30" t="s">
        <v>136</v>
      </c>
      <c r="Y20" s="30" t="s">
        <v>135</v>
      </c>
      <c r="Z20" s="30" t="s">
        <v>162</v>
      </c>
    </row>
    <row r="21" spans="1:26" ht="15" customHeight="1">
      <c r="B21" s="7"/>
      <c r="C21" s="57">
        <f t="shared" si="1"/>
        <v>7</v>
      </c>
      <c r="D21" s="58" t="str">
        <f t="shared" ca="1" si="2"/>
        <v>R_IMPDRV_GetPMPolicy_0007</v>
      </c>
      <c r="E21" s="59" t="s">
        <v>126</v>
      </c>
      <c r="F21" s="60" t="s">
        <v>220</v>
      </c>
      <c r="G21" s="60" t="s">
        <v>227</v>
      </c>
      <c r="H21" s="59" t="s">
        <v>164</v>
      </c>
      <c r="I21" s="30" t="s">
        <v>130</v>
      </c>
      <c r="J21" s="30" t="s">
        <v>150</v>
      </c>
      <c r="K21" s="30" t="s">
        <v>165</v>
      </c>
      <c r="L21" s="30">
        <v>0</v>
      </c>
      <c r="M21" s="30" t="s">
        <v>150</v>
      </c>
      <c r="N21" s="30" t="s">
        <v>150</v>
      </c>
      <c r="O21" s="30">
        <v>5</v>
      </c>
      <c r="P21" s="30" t="s">
        <v>221</v>
      </c>
      <c r="Q21" s="30" t="s">
        <v>132</v>
      </c>
      <c r="R21" s="30" t="s">
        <v>132</v>
      </c>
      <c r="S21" s="30" t="s">
        <v>153</v>
      </c>
      <c r="T21" s="30" t="s">
        <v>154</v>
      </c>
      <c r="U21" s="30" t="s">
        <v>132</v>
      </c>
      <c r="V21" s="30" t="s">
        <v>222</v>
      </c>
      <c r="W21" s="30" t="s">
        <v>132</v>
      </c>
      <c r="X21" s="30" t="s">
        <v>163</v>
      </c>
      <c r="Y21" s="30" t="s">
        <v>150</v>
      </c>
      <c r="Z21" s="30" t="s">
        <v>162</v>
      </c>
    </row>
    <row r="22" spans="1:26" ht="18.649999999999999" customHeight="1">
      <c r="B22" s="7"/>
      <c r="C22" s="57">
        <f t="shared" si="1"/>
        <v>8</v>
      </c>
      <c r="D22" s="58" t="str">
        <f t="shared" ca="1" si="2"/>
        <v>R_IMPDRV_GetPMPolicy_0008</v>
      </c>
      <c r="E22" s="59" t="s">
        <v>126</v>
      </c>
      <c r="F22" s="60" t="s">
        <v>220</v>
      </c>
      <c r="G22" s="60" t="s">
        <v>133</v>
      </c>
      <c r="H22" s="59" t="s">
        <v>167</v>
      </c>
      <c r="I22" s="30" t="s">
        <v>130</v>
      </c>
      <c r="J22" s="30" t="s">
        <v>150</v>
      </c>
      <c r="K22" s="30" t="s">
        <v>151</v>
      </c>
      <c r="L22" s="30">
        <v>8</v>
      </c>
      <c r="M22" s="30" t="s">
        <v>150</v>
      </c>
      <c r="N22" s="30" t="s">
        <v>150</v>
      </c>
      <c r="O22" s="30">
        <v>5</v>
      </c>
      <c r="P22" s="30" t="s">
        <v>221</v>
      </c>
      <c r="Q22" s="30" t="s">
        <v>132</v>
      </c>
      <c r="R22" s="30" t="s">
        <v>132</v>
      </c>
      <c r="S22" s="30" t="s">
        <v>153</v>
      </c>
      <c r="T22" s="30" t="s">
        <v>154</v>
      </c>
      <c r="U22" s="30" t="s">
        <v>132</v>
      </c>
      <c r="V22" s="30" t="s">
        <v>222</v>
      </c>
      <c r="W22" s="30" t="s">
        <v>132</v>
      </c>
      <c r="X22" s="30" t="s">
        <v>163</v>
      </c>
      <c r="Y22" s="30" t="s">
        <v>150</v>
      </c>
      <c r="Z22" s="30" t="s">
        <v>162</v>
      </c>
    </row>
    <row r="23" spans="1:26" ht="15" customHeight="1">
      <c r="B23" s="7"/>
      <c r="C23" s="57">
        <f t="shared" si="1"/>
        <v>9</v>
      </c>
      <c r="D23" s="58" t="str">
        <f t="shared" ca="1" si="2"/>
        <v>R_IMPDRV_GetPMPolicy_0009</v>
      </c>
      <c r="E23" s="59" t="s">
        <v>126</v>
      </c>
      <c r="F23" s="60" t="s">
        <v>220</v>
      </c>
      <c r="G23" s="60" t="s">
        <v>133</v>
      </c>
      <c r="H23" s="59" t="s">
        <v>168</v>
      </c>
      <c r="I23" s="30" t="s">
        <v>130</v>
      </c>
      <c r="J23" s="30" t="s">
        <v>150</v>
      </c>
      <c r="K23" s="30" t="s">
        <v>169</v>
      </c>
      <c r="L23" s="30">
        <v>0</v>
      </c>
      <c r="M23" s="30" t="s">
        <v>150</v>
      </c>
      <c r="N23" s="30" t="s">
        <v>150</v>
      </c>
      <c r="O23" s="30">
        <v>5</v>
      </c>
      <c r="P23" s="30" t="s">
        <v>221</v>
      </c>
      <c r="Q23" s="30" t="s">
        <v>132</v>
      </c>
      <c r="R23" s="30" t="s">
        <v>132</v>
      </c>
      <c r="S23" s="30" t="s">
        <v>153</v>
      </c>
      <c r="T23" s="30" t="s">
        <v>154</v>
      </c>
      <c r="U23" s="30" t="s">
        <v>132</v>
      </c>
      <c r="V23" s="30" t="s">
        <v>222</v>
      </c>
      <c r="W23" s="30" t="s">
        <v>132</v>
      </c>
      <c r="X23" s="30" t="s">
        <v>170</v>
      </c>
      <c r="Y23" s="30" t="s">
        <v>150</v>
      </c>
      <c r="Z23" s="30" t="s">
        <v>162</v>
      </c>
    </row>
    <row r="24" spans="1:26" ht="22.15" customHeight="1">
      <c r="C24" s="57">
        <f t="shared" si="1"/>
        <v>10</v>
      </c>
      <c r="D24" s="58" t="str">
        <f t="shared" ca="1" si="2"/>
        <v>R_IMPDRV_GetPMPolicy_0010</v>
      </c>
      <c r="E24" s="59" t="s">
        <v>126</v>
      </c>
      <c r="F24" s="60" t="s">
        <v>220</v>
      </c>
      <c r="G24" s="60" t="s">
        <v>133</v>
      </c>
      <c r="H24" s="63" t="s">
        <v>171</v>
      </c>
      <c r="I24" s="30" t="s">
        <v>138</v>
      </c>
      <c r="J24" s="30" t="s">
        <v>150</v>
      </c>
      <c r="K24" s="30" t="s">
        <v>151</v>
      </c>
      <c r="L24" s="30">
        <v>0</v>
      </c>
      <c r="M24" s="30" t="s">
        <v>150</v>
      </c>
      <c r="N24" s="30" t="s">
        <v>150</v>
      </c>
      <c r="O24" s="30">
        <v>5</v>
      </c>
      <c r="P24" s="30" t="s">
        <v>221</v>
      </c>
      <c r="Q24" s="30" t="s">
        <v>132</v>
      </c>
      <c r="R24" s="30" t="s">
        <v>132</v>
      </c>
      <c r="S24" s="30" t="s">
        <v>153</v>
      </c>
      <c r="T24" s="30" t="s">
        <v>154</v>
      </c>
      <c r="U24" s="30" t="s">
        <v>132</v>
      </c>
      <c r="V24" s="30" t="s">
        <v>222</v>
      </c>
      <c r="W24" s="30" t="s">
        <v>132</v>
      </c>
      <c r="X24" s="30" t="s">
        <v>139</v>
      </c>
      <c r="Y24" s="30" t="s">
        <v>150</v>
      </c>
      <c r="Z24" s="30" t="s">
        <v>162</v>
      </c>
    </row>
    <row r="25" spans="1:26" ht="30" customHeight="1">
      <c r="B25" s="7" t="s">
        <v>91</v>
      </c>
      <c r="C25" s="57">
        <f t="shared" si="1"/>
        <v>11</v>
      </c>
      <c r="D25" s="58" t="str">
        <f t="shared" ca="1" si="2"/>
        <v>R_IMPDRV_GetPMPolicy_0011</v>
      </c>
      <c r="E25" s="59" t="s">
        <v>126</v>
      </c>
      <c r="F25" s="60" t="s">
        <v>220</v>
      </c>
      <c r="G25" s="60" t="s">
        <v>143</v>
      </c>
      <c r="H25" s="63" t="s">
        <v>172</v>
      </c>
      <c r="I25" s="30" t="s">
        <v>130</v>
      </c>
      <c r="J25" s="30" t="s">
        <v>150</v>
      </c>
      <c r="K25" s="30" t="s">
        <v>151</v>
      </c>
      <c r="L25" s="30">
        <v>0</v>
      </c>
      <c r="M25" s="30" t="s">
        <v>150</v>
      </c>
      <c r="N25" s="30" t="s">
        <v>150</v>
      </c>
      <c r="O25" s="30">
        <v>5</v>
      </c>
      <c r="P25" s="30" t="s">
        <v>221</v>
      </c>
      <c r="Q25" s="30" t="s">
        <v>141</v>
      </c>
      <c r="R25" s="30" t="s">
        <v>132</v>
      </c>
      <c r="S25" s="30" t="s">
        <v>153</v>
      </c>
      <c r="T25" s="30" t="s">
        <v>154</v>
      </c>
      <c r="U25" s="30" t="s">
        <v>132</v>
      </c>
      <c r="V25" s="30" t="s">
        <v>222</v>
      </c>
      <c r="W25" s="30" t="s">
        <v>132</v>
      </c>
      <c r="X25" s="30" t="s">
        <v>142</v>
      </c>
      <c r="Y25" s="30" t="s">
        <v>150</v>
      </c>
      <c r="Z25" s="30" t="s">
        <v>162</v>
      </c>
    </row>
    <row r="26" spans="1:26" ht="30" customHeight="1">
      <c r="B26" s="7" t="s">
        <v>91</v>
      </c>
      <c r="C26" s="57">
        <f t="shared" si="1"/>
        <v>12</v>
      </c>
      <c r="D26" s="58" t="str">
        <f t="shared" ca="1" si="2"/>
        <v>R_IMPDRV_GetPMPolicy_0012</v>
      </c>
      <c r="E26" s="59" t="s">
        <v>126</v>
      </c>
      <c r="F26" s="60" t="s">
        <v>220</v>
      </c>
      <c r="G26" s="60" t="s">
        <v>143</v>
      </c>
      <c r="H26" s="63" t="s">
        <v>173</v>
      </c>
      <c r="I26" s="30" t="s">
        <v>130</v>
      </c>
      <c r="J26" s="30" t="s">
        <v>150</v>
      </c>
      <c r="K26" s="30" t="s">
        <v>151</v>
      </c>
      <c r="L26" s="30">
        <v>0</v>
      </c>
      <c r="M26" s="30" t="s">
        <v>150</v>
      </c>
      <c r="N26" s="30" t="s">
        <v>150</v>
      </c>
      <c r="O26" s="30">
        <v>5</v>
      </c>
      <c r="P26" s="30" t="s">
        <v>221</v>
      </c>
      <c r="Q26" s="30" t="s">
        <v>132</v>
      </c>
      <c r="R26" s="30" t="s">
        <v>141</v>
      </c>
      <c r="S26" s="30" t="s">
        <v>153</v>
      </c>
      <c r="T26" s="30" t="s">
        <v>154</v>
      </c>
      <c r="U26" s="30" t="s">
        <v>132</v>
      </c>
      <c r="V26" s="30" t="s">
        <v>222</v>
      </c>
      <c r="W26" s="30" t="s">
        <v>132</v>
      </c>
      <c r="X26" s="30" t="s">
        <v>142</v>
      </c>
      <c r="Y26" s="30" t="s">
        <v>150</v>
      </c>
      <c r="Z26" s="30" t="s">
        <v>162</v>
      </c>
    </row>
    <row r="27" spans="1:26" ht="33.75" customHeight="1">
      <c r="C27" s="57">
        <f t="shared" si="1"/>
        <v>13</v>
      </c>
      <c r="D27" s="58" t="str">
        <f t="shared" ca="1" si="2"/>
        <v>R_IMPDRV_GetPMPolicy_0013</v>
      </c>
      <c r="E27" s="59" t="s">
        <v>126</v>
      </c>
      <c r="F27" s="60" t="s">
        <v>220</v>
      </c>
      <c r="G27" s="60" t="s">
        <v>143</v>
      </c>
      <c r="H27" s="63" t="s">
        <v>174</v>
      </c>
      <c r="I27" s="30" t="s">
        <v>130</v>
      </c>
      <c r="J27" s="30" t="s">
        <v>150</v>
      </c>
      <c r="K27" s="30" t="s">
        <v>151</v>
      </c>
      <c r="L27" s="30">
        <v>0</v>
      </c>
      <c r="M27" s="30" t="s">
        <v>150</v>
      </c>
      <c r="N27" s="30" t="s">
        <v>150</v>
      </c>
      <c r="O27" s="30">
        <v>5</v>
      </c>
      <c r="P27" s="30" t="s">
        <v>221</v>
      </c>
      <c r="Q27" s="30" t="s">
        <v>132</v>
      </c>
      <c r="R27" s="30" t="s">
        <v>132</v>
      </c>
      <c r="S27" s="30" t="s">
        <v>175</v>
      </c>
      <c r="T27" s="30" t="s">
        <v>154</v>
      </c>
      <c r="U27" s="30" t="s">
        <v>132</v>
      </c>
      <c r="V27" s="30" t="s">
        <v>222</v>
      </c>
      <c r="W27" s="30" t="s">
        <v>132</v>
      </c>
      <c r="X27" s="30" t="s">
        <v>142</v>
      </c>
      <c r="Y27" s="30" t="s">
        <v>150</v>
      </c>
      <c r="Z27" s="30" t="s">
        <v>162</v>
      </c>
    </row>
    <row r="28" spans="1:26" ht="33.75" customHeight="1">
      <c r="C28" s="57">
        <f t="shared" si="1"/>
        <v>14</v>
      </c>
      <c r="D28" s="58" t="str">
        <f t="shared" ca="1" si="2"/>
        <v>R_IMPDRV_GetPMPolicy_0014</v>
      </c>
      <c r="E28" s="59" t="s">
        <v>126</v>
      </c>
      <c r="F28" s="60" t="s">
        <v>220</v>
      </c>
      <c r="G28" s="60" t="s">
        <v>143</v>
      </c>
      <c r="H28" s="63" t="s">
        <v>228</v>
      </c>
      <c r="I28" s="30" t="s">
        <v>130</v>
      </c>
      <c r="J28" s="30" t="s">
        <v>150</v>
      </c>
      <c r="K28" s="30" t="s">
        <v>151</v>
      </c>
      <c r="L28" s="30">
        <v>0</v>
      </c>
      <c r="M28" s="30" t="s">
        <v>150</v>
      </c>
      <c r="N28" s="30" t="s">
        <v>150</v>
      </c>
      <c r="O28" s="30">
        <v>5</v>
      </c>
      <c r="P28" s="30" t="s">
        <v>221</v>
      </c>
      <c r="Q28" s="30" t="s">
        <v>132</v>
      </c>
      <c r="R28" s="30" t="s">
        <v>132</v>
      </c>
      <c r="S28" s="30" t="s">
        <v>153</v>
      </c>
      <c r="T28" s="30" t="s">
        <v>154</v>
      </c>
      <c r="U28" s="30" t="s">
        <v>141</v>
      </c>
      <c r="V28" s="30" t="s">
        <v>222</v>
      </c>
      <c r="W28" s="30" t="s">
        <v>132</v>
      </c>
      <c r="X28" s="30" t="s">
        <v>177</v>
      </c>
      <c r="Y28" s="30" t="s">
        <v>150</v>
      </c>
      <c r="Z28" s="30" t="s">
        <v>162</v>
      </c>
    </row>
    <row r="29" spans="1:26" ht="33.75" customHeight="1">
      <c r="C29" s="57">
        <f t="shared" si="1"/>
        <v>15</v>
      </c>
      <c r="D29" s="58" t="str">
        <f t="shared" ca="1" si="2"/>
        <v>R_IMPDRV_GetPMPolicy_0015</v>
      </c>
      <c r="E29" s="59" t="s">
        <v>126</v>
      </c>
      <c r="F29" s="60" t="s">
        <v>220</v>
      </c>
      <c r="G29" s="60" t="s">
        <v>133</v>
      </c>
      <c r="H29" s="63" t="s">
        <v>229</v>
      </c>
      <c r="I29" s="30" t="s">
        <v>130</v>
      </c>
      <c r="J29" s="30" t="s">
        <v>150</v>
      </c>
      <c r="K29" s="30" t="s">
        <v>151</v>
      </c>
      <c r="L29" s="30">
        <v>0</v>
      </c>
      <c r="M29" s="30" t="s">
        <v>150</v>
      </c>
      <c r="N29" s="30" t="s">
        <v>150</v>
      </c>
      <c r="O29" s="30">
        <v>5</v>
      </c>
      <c r="P29" s="30" t="s">
        <v>221</v>
      </c>
      <c r="Q29" s="30" t="s">
        <v>132</v>
      </c>
      <c r="R29" s="30" t="s">
        <v>132</v>
      </c>
      <c r="S29" s="30" t="s">
        <v>153</v>
      </c>
      <c r="T29" s="30" t="s">
        <v>154</v>
      </c>
      <c r="U29" s="30" t="s">
        <v>132</v>
      </c>
      <c r="V29" s="30" t="s">
        <v>230</v>
      </c>
      <c r="W29" s="30" t="s">
        <v>132</v>
      </c>
      <c r="X29" s="30" t="s">
        <v>142</v>
      </c>
      <c r="Y29" s="30" t="s">
        <v>150</v>
      </c>
      <c r="Z29" s="30" t="s">
        <v>162</v>
      </c>
    </row>
    <row r="30" spans="1:26">
      <c r="A30" s="1" t="e">
        <f>"Heading 3 "&amp;#REF!</f>
        <v>#REF!</v>
      </c>
      <c r="C30" s="57">
        <f t="shared" si="1"/>
        <v>16</v>
      </c>
      <c r="D30" s="58" t="str">
        <f t="shared" ca="1" si="2"/>
        <v>R_IMPDRV_GetPMPolicy_0016</v>
      </c>
      <c r="E30" s="59" t="s">
        <v>126</v>
      </c>
      <c r="F30" s="60" t="s">
        <v>220</v>
      </c>
      <c r="G30" s="60" t="s">
        <v>143</v>
      </c>
      <c r="H30" s="63" t="s">
        <v>178</v>
      </c>
      <c r="I30" s="30" t="s">
        <v>130</v>
      </c>
      <c r="J30" s="30" t="s">
        <v>150</v>
      </c>
      <c r="K30" s="30" t="s">
        <v>151</v>
      </c>
      <c r="L30" s="30">
        <v>0</v>
      </c>
      <c r="M30" s="30" t="s">
        <v>150</v>
      </c>
      <c r="N30" s="30" t="s">
        <v>150</v>
      </c>
      <c r="O30" s="30">
        <v>5</v>
      </c>
      <c r="P30" s="30" t="s">
        <v>221</v>
      </c>
      <c r="Q30" s="30" t="s">
        <v>132</v>
      </c>
      <c r="R30" s="30" t="s">
        <v>132</v>
      </c>
      <c r="S30" s="30" t="s">
        <v>153</v>
      </c>
      <c r="T30" s="30" t="s">
        <v>154</v>
      </c>
      <c r="U30" s="30" t="s">
        <v>132</v>
      </c>
      <c r="V30" s="30" t="s">
        <v>222</v>
      </c>
      <c r="W30" s="30" t="s">
        <v>141</v>
      </c>
      <c r="X30" s="30" t="s">
        <v>142</v>
      </c>
      <c r="Y30" s="30" t="s">
        <v>150</v>
      </c>
      <c r="Z30" s="30" t="s">
        <v>162</v>
      </c>
    </row>
    <row r="31" spans="1:26" ht="22">
      <c r="C31" s="57">
        <f t="shared" si="1"/>
        <v>17</v>
      </c>
      <c r="D31" s="58" t="str">
        <f t="shared" ca="1" si="2"/>
        <v>R_IMPDRV_GetPMPolicy_0017</v>
      </c>
      <c r="E31" s="59" t="s">
        <v>126</v>
      </c>
      <c r="F31" s="60" t="s">
        <v>220</v>
      </c>
      <c r="G31" s="60" t="s">
        <v>179</v>
      </c>
      <c r="H31" s="63" t="s">
        <v>180</v>
      </c>
      <c r="I31" s="30" t="s">
        <v>130</v>
      </c>
      <c r="J31" s="30" t="s">
        <v>150</v>
      </c>
      <c r="K31" s="30" t="s">
        <v>181</v>
      </c>
      <c r="L31" s="30">
        <v>1</v>
      </c>
      <c r="M31" s="30" t="s">
        <v>150</v>
      </c>
      <c r="N31" s="30" t="s">
        <v>150</v>
      </c>
      <c r="O31" s="30">
        <v>5</v>
      </c>
      <c r="P31" s="30" t="s">
        <v>221</v>
      </c>
      <c r="Q31" s="30" t="s">
        <v>132</v>
      </c>
      <c r="R31" s="30" t="s">
        <v>132</v>
      </c>
      <c r="S31" s="30" t="s">
        <v>153</v>
      </c>
      <c r="T31" s="30" t="s">
        <v>154</v>
      </c>
      <c r="U31" s="30" t="s">
        <v>132</v>
      </c>
      <c r="V31" s="30" t="s">
        <v>222</v>
      </c>
      <c r="W31" s="30" t="s">
        <v>132</v>
      </c>
      <c r="X31" s="30" t="s">
        <v>131</v>
      </c>
      <c r="Y31" s="30" t="s">
        <v>150</v>
      </c>
      <c r="Z31" s="30" t="s">
        <v>152</v>
      </c>
    </row>
    <row r="32" spans="1:26" ht="15" customHeight="1">
      <c r="B32" s="7"/>
      <c r="C32" s="57">
        <f t="shared" si="1"/>
        <v>18</v>
      </c>
      <c r="D32" s="58" t="str">
        <f t="shared" ca="1" si="2"/>
        <v>R_IMPDRV_GetPMPolicy_0018</v>
      </c>
      <c r="E32" s="59" t="s">
        <v>126</v>
      </c>
      <c r="F32" s="60" t="s">
        <v>220</v>
      </c>
      <c r="G32" s="60" t="s">
        <v>179</v>
      </c>
      <c r="H32" s="63" t="s">
        <v>182</v>
      </c>
      <c r="I32" s="30" t="s">
        <v>130</v>
      </c>
      <c r="J32" s="30" t="s">
        <v>150</v>
      </c>
      <c r="K32" s="30" t="s">
        <v>181</v>
      </c>
      <c r="L32" s="30">
        <v>1</v>
      </c>
      <c r="M32" s="30" t="s">
        <v>150</v>
      </c>
      <c r="N32" s="30" t="s">
        <v>150</v>
      </c>
      <c r="O32" s="30">
        <v>5</v>
      </c>
      <c r="P32" s="30" t="s">
        <v>221</v>
      </c>
      <c r="Q32" s="30" t="s">
        <v>132</v>
      </c>
      <c r="R32" s="30" t="s">
        <v>132</v>
      </c>
      <c r="S32" s="30" t="s">
        <v>153</v>
      </c>
      <c r="T32" s="30" t="s">
        <v>154</v>
      </c>
      <c r="U32" s="30" t="s">
        <v>132</v>
      </c>
      <c r="V32" s="30" t="s">
        <v>223</v>
      </c>
      <c r="W32" s="30" t="s">
        <v>132</v>
      </c>
      <c r="X32" s="30" t="s">
        <v>131</v>
      </c>
      <c r="Y32" s="30" t="s">
        <v>150</v>
      </c>
      <c r="Z32" s="30" t="s">
        <v>156</v>
      </c>
    </row>
    <row r="33" spans="2:26" ht="30" customHeight="1">
      <c r="B33" s="7" t="s">
        <v>91</v>
      </c>
      <c r="C33" s="57">
        <f t="shared" si="1"/>
        <v>19</v>
      </c>
      <c r="D33" s="58" t="str">
        <f t="shared" ca="1" si="2"/>
        <v>R_IMPDRV_GetPMPolicy_0019</v>
      </c>
      <c r="E33" s="59" t="s">
        <v>126</v>
      </c>
      <c r="F33" s="60" t="s">
        <v>220</v>
      </c>
      <c r="G33" s="60" t="s">
        <v>179</v>
      </c>
      <c r="H33" s="63" t="s">
        <v>183</v>
      </c>
      <c r="I33" s="30" t="s">
        <v>130</v>
      </c>
      <c r="J33" s="30" t="s">
        <v>150</v>
      </c>
      <c r="K33" s="30" t="s">
        <v>181</v>
      </c>
      <c r="L33" s="30">
        <v>1</v>
      </c>
      <c r="M33" s="30" t="s">
        <v>150</v>
      </c>
      <c r="N33" s="30" t="s">
        <v>150</v>
      </c>
      <c r="O33" s="30">
        <v>5</v>
      </c>
      <c r="P33" s="30" t="s">
        <v>221</v>
      </c>
      <c r="Q33" s="30" t="s">
        <v>132</v>
      </c>
      <c r="R33" s="30" t="s">
        <v>132</v>
      </c>
      <c r="S33" s="30" t="s">
        <v>153</v>
      </c>
      <c r="T33" s="30" t="s">
        <v>154</v>
      </c>
      <c r="U33" s="30" t="s">
        <v>132</v>
      </c>
      <c r="V33" s="30" t="s">
        <v>224</v>
      </c>
      <c r="W33" s="30" t="s">
        <v>132</v>
      </c>
      <c r="X33" s="30" t="s">
        <v>131</v>
      </c>
      <c r="Y33" s="30" t="s">
        <v>150</v>
      </c>
      <c r="Z33" s="30" t="s">
        <v>158</v>
      </c>
    </row>
    <row r="34" spans="2:26" ht="30" customHeight="1">
      <c r="B34" s="7" t="s">
        <v>91</v>
      </c>
      <c r="C34" s="57">
        <f t="shared" si="1"/>
        <v>20</v>
      </c>
      <c r="D34" s="58" t="str">
        <f t="shared" ca="1" si="2"/>
        <v>R_IMPDRV_GetPMPolicy_0020</v>
      </c>
      <c r="E34" s="59" t="s">
        <v>126</v>
      </c>
      <c r="F34" s="60" t="s">
        <v>220</v>
      </c>
      <c r="G34" s="60" t="s">
        <v>143</v>
      </c>
      <c r="H34" s="63" t="s">
        <v>184</v>
      </c>
      <c r="I34" s="30" t="s">
        <v>130</v>
      </c>
      <c r="J34" s="30" t="s">
        <v>150</v>
      </c>
      <c r="K34" s="30" t="s">
        <v>151</v>
      </c>
      <c r="L34" s="30">
        <v>0</v>
      </c>
      <c r="M34" s="30" t="s">
        <v>150</v>
      </c>
      <c r="N34" s="30" t="s">
        <v>150</v>
      </c>
      <c r="O34" s="30">
        <v>5</v>
      </c>
      <c r="P34" s="30" t="s">
        <v>221</v>
      </c>
      <c r="Q34" s="30" t="s">
        <v>185</v>
      </c>
      <c r="R34" s="30" t="s">
        <v>132</v>
      </c>
      <c r="S34" s="30" t="s">
        <v>153</v>
      </c>
      <c r="T34" s="30" t="s">
        <v>154</v>
      </c>
      <c r="U34" s="30" t="s">
        <v>132</v>
      </c>
      <c r="V34" s="30" t="s">
        <v>222</v>
      </c>
      <c r="W34" s="30" t="s">
        <v>132</v>
      </c>
      <c r="X34" s="30" t="s">
        <v>142</v>
      </c>
      <c r="Y34" s="30" t="s">
        <v>150</v>
      </c>
      <c r="Z34" s="30" t="s">
        <v>162</v>
      </c>
    </row>
    <row r="35" spans="2:26" ht="30" customHeight="1">
      <c r="B35" s="7" t="s">
        <v>91</v>
      </c>
      <c r="C35" s="57">
        <f t="shared" si="1"/>
        <v>21</v>
      </c>
      <c r="D35" s="58" t="str">
        <f t="shared" ca="1" si="2"/>
        <v>R_IMPDRV_GetPMPolicy_0021</v>
      </c>
      <c r="E35" s="59" t="s">
        <v>126</v>
      </c>
      <c r="F35" s="60" t="s">
        <v>220</v>
      </c>
      <c r="G35" s="60" t="s">
        <v>143</v>
      </c>
      <c r="H35" s="63" t="s">
        <v>186</v>
      </c>
      <c r="I35" s="30" t="s">
        <v>130</v>
      </c>
      <c r="J35" s="30" t="s">
        <v>150</v>
      </c>
      <c r="K35" s="30" t="s">
        <v>151</v>
      </c>
      <c r="L35" s="30">
        <v>0</v>
      </c>
      <c r="M35" s="30" t="s">
        <v>150</v>
      </c>
      <c r="N35" s="30" t="s">
        <v>150</v>
      </c>
      <c r="O35" s="30">
        <v>5</v>
      </c>
      <c r="P35" s="30" t="s">
        <v>221</v>
      </c>
      <c r="Q35" s="30" t="s">
        <v>187</v>
      </c>
      <c r="R35" s="30" t="s">
        <v>132</v>
      </c>
      <c r="S35" s="30" t="s">
        <v>153</v>
      </c>
      <c r="T35" s="30" t="s">
        <v>154</v>
      </c>
      <c r="U35" s="30" t="s">
        <v>132</v>
      </c>
      <c r="V35" s="30" t="s">
        <v>222</v>
      </c>
      <c r="W35" s="30" t="s">
        <v>132</v>
      </c>
      <c r="X35" s="30" t="s">
        <v>142</v>
      </c>
      <c r="Y35" s="30" t="s">
        <v>150</v>
      </c>
      <c r="Z35" s="30" t="s">
        <v>162</v>
      </c>
    </row>
    <row r="36" spans="2:26" ht="30" customHeight="1">
      <c r="B36" s="7" t="s">
        <v>91</v>
      </c>
      <c r="C36" s="57">
        <f t="shared" si="1"/>
        <v>22</v>
      </c>
      <c r="D36" s="58" t="str">
        <f t="shared" ca="1" si="2"/>
        <v>R_IMPDRV_GetPMPolicy_0022</v>
      </c>
      <c r="E36" s="59" t="s">
        <v>126</v>
      </c>
      <c r="F36" s="60" t="s">
        <v>220</v>
      </c>
      <c r="G36" s="60" t="s">
        <v>143</v>
      </c>
      <c r="H36" s="63" t="s">
        <v>188</v>
      </c>
      <c r="I36" s="30" t="s">
        <v>130</v>
      </c>
      <c r="J36" s="30" t="s">
        <v>150</v>
      </c>
      <c r="K36" s="30" t="s">
        <v>151</v>
      </c>
      <c r="L36" s="30">
        <v>0</v>
      </c>
      <c r="M36" s="30" t="s">
        <v>150</v>
      </c>
      <c r="N36" s="30" t="s">
        <v>150</v>
      </c>
      <c r="O36" s="30">
        <v>5</v>
      </c>
      <c r="P36" s="30" t="s">
        <v>221</v>
      </c>
      <c r="Q36" s="30" t="s">
        <v>189</v>
      </c>
      <c r="R36" s="30" t="s">
        <v>132</v>
      </c>
      <c r="S36" s="30" t="s">
        <v>153</v>
      </c>
      <c r="T36" s="30" t="s">
        <v>154</v>
      </c>
      <c r="U36" s="30" t="s">
        <v>132</v>
      </c>
      <c r="V36" s="30" t="s">
        <v>222</v>
      </c>
      <c r="W36" s="30" t="s">
        <v>132</v>
      </c>
      <c r="X36" s="30" t="s">
        <v>142</v>
      </c>
      <c r="Y36" s="30" t="s">
        <v>150</v>
      </c>
      <c r="Z36" s="30" t="s">
        <v>162</v>
      </c>
    </row>
    <row r="37" spans="2:26" ht="30" customHeight="1">
      <c r="B37" s="7" t="s">
        <v>91</v>
      </c>
      <c r="C37" s="57">
        <f t="shared" si="1"/>
        <v>23</v>
      </c>
      <c r="D37" s="58" t="str">
        <f t="shared" ca="1" si="2"/>
        <v>R_IMPDRV_GetPMPolicy_0023</v>
      </c>
      <c r="E37" s="59" t="s">
        <v>126</v>
      </c>
      <c r="F37" s="60" t="s">
        <v>220</v>
      </c>
      <c r="G37" s="60" t="s">
        <v>143</v>
      </c>
      <c r="H37" s="63" t="s">
        <v>190</v>
      </c>
      <c r="I37" s="30" t="s">
        <v>130</v>
      </c>
      <c r="J37" s="30" t="s">
        <v>150</v>
      </c>
      <c r="K37" s="30" t="s">
        <v>151</v>
      </c>
      <c r="L37" s="30">
        <v>0</v>
      </c>
      <c r="M37" s="30" t="s">
        <v>150</v>
      </c>
      <c r="N37" s="30" t="s">
        <v>150</v>
      </c>
      <c r="O37" s="30">
        <v>5</v>
      </c>
      <c r="P37" s="30" t="s">
        <v>221</v>
      </c>
      <c r="Q37" s="30" t="s">
        <v>145</v>
      </c>
      <c r="R37" s="30" t="s">
        <v>132</v>
      </c>
      <c r="S37" s="30" t="s">
        <v>153</v>
      </c>
      <c r="T37" s="30" t="s">
        <v>154</v>
      </c>
      <c r="U37" s="30" t="s">
        <v>132</v>
      </c>
      <c r="V37" s="30" t="s">
        <v>222</v>
      </c>
      <c r="W37" s="30" t="s">
        <v>132</v>
      </c>
      <c r="X37" s="30" t="s">
        <v>142</v>
      </c>
      <c r="Y37" s="30" t="s">
        <v>150</v>
      </c>
      <c r="Z37" s="30" t="s">
        <v>162</v>
      </c>
    </row>
    <row r="38" spans="2:26" ht="30" customHeight="1">
      <c r="B38" s="7" t="s">
        <v>91</v>
      </c>
      <c r="C38" s="57">
        <f t="shared" si="1"/>
        <v>24</v>
      </c>
      <c r="D38" s="58" t="str">
        <f t="shared" ca="1" si="2"/>
        <v>R_IMPDRV_GetPMPolicy_0024</v>
      </c>
      <c r="E38" s="59" t="s">
        <v>126</v>
      </c>
      <c r="F38" s="60" t="s">
        <v>220</v>
      </c>
      <c r="G38" s="60" t="s">
        <v>143</v>
      </c>
      <c r="H38" s="63" t="s">
        <v>191</v>
      </c>
      <c r="I38" s="30" t="s">
        <v>130</v>
      </c>
      <c r="J38" s="30" t="s">
        <v>150</v>
      </c>
      <c r="K38" s="30" t="s">
        <v>151</v>
      </c>
      <c r="L38" s="30">
        <v>0</v>
      </c>
      <c r="M38" s="30" t="s">
        <v>150</v>
      </c>
      <c r="N38" s="30" t="s">
        <v>150</v>
      </c>
      <c r="O38" s="30">
        <v>5</v>
      </c>
      <c r="P38" s="30" t="s">
        <v>221</v>
      </c>
      <c r="Q38" s="30" t="s">
        <v>147</v>
      </c>
      <c r="R38" s="30" t="s">
        <v>132</v>
      </c>
      <c r="S38" s="30" t="s">
        <v>153</v>
      </c>
      <c r="T38" s="30" t="s">
        <v>154</v>
      </c>
      <c r="U38" s="30" t="s">
        <v>132</v>
      </c>
      <c r="V38" s="30" t="s">
        <v>222</v>
      </c>
      <c r="W38" s="30" t="s">
        <v>132</v>
      </c>
      <c r="X38" s="30" t="s">
        <v>142</v>
      </c>
      <c r="Y38" s="30" t="s">
        <v>150</v>
      </c>
      <c r="Z38" s="30" t="s">
        <v>162</v>
      </c>
    </row>
    <row r="39" spans="2:26" ht="30" customHeight="1">
      <c r="B39" s="7" t="s">
        <v>91</v>
      </c>
      <c r="C39" s="57">
        <f t="shared" si="1"/>
        <v>25</v>
      </c>
      <c r="D39" s="58" t="str">
        <f t="shared" ca="1" si="2"/>
        <v>R_IMPDRV_GetPMPolicy_0025</v>
      </c>
      <c r="E39" s="59" t="s">
        <v>126</v>
      </c>
      <c r="F39" s="60" t="s">
        <v>220</v>
      </c>
      <c r="G39" s="60" t="s">
        <v>143</v>
      </c>
      <c r="H39" s="63" t="s">
        <v>192</v>
      </c>
      <c r="I39" s="30" t="s">
        <v>130</v>
      </c>
      <c r="J39" s="30" t="s">
        <v>150</v>
      </c>
      <c r="K39" s="30" t="s">
        <v>151</v>
      </c>
      <c r="L39" s="30">
        <v>0</v>
      </c>
      <c r="M39" s="30" t="s">
        <v>150</v>
      </c>
      <c r="N39" s="30" t="s">
        <v>150</v>
      </c>
      <c r="O39" s="30">
        <v>5</v>
      </c>
      <c r="P39" s="30" t="s">
        <v>221</v>
      </c>
      <c r="Q39" s="30" t="s">
        <v>132</v>
      </c>
      <c r="R39" s="30" t="s">
        <v>145</v>
      </c>
      <c r="S39" s="30" t="s">
        <v>153</v>
      </c>
      <c r="T39" s="30" t="s">
        <v>154</v>
      </c>
      <c r="U39" s="30" t="s">
        <v>132</v>
      </c>
      <c r="V39" s="30" t="s">
        <v>222</v>
      </c>
      <c r="W39" s="30" t="s">
        <v>132</v>
      </c>
      <c r="X39" s="30" t="s">
        <v>142</v>
      </c>
      <c r="Y39" s="30" t="s">
        <v>150</v>
      </c>
      <c r="Z39" s="30" t="s">
        <v>162</v>
      </c>
    </row>
    <row r="40" spans="2:26" ht="33.75" customHeight="1">
      <c r="C40" s="57">
        <f t="shared" si="1"/>
        <v>26</v>
      </c>
      <c r="D40" s="58" t="str">
        <f t="shared" ca="1" si="2"/>
        <v>R_IMPDRV_GetPMPolicy_0026</v>
      </c>
      <c r="E40" s="59" t="s">
        <v>126</v>
      </c>
      <c r="F40" s="60" t="s">
        <v>220</v>
      </c>
      <c r="G40" s="60" t="s">
        <v>143</v>
      </c>
      <c r="H40" s="63" t="s">
        <v>193</v>
      </c>
      <c r="I40" s="30" t="s">
        <v>130</v>
      </c>
      <c r="J40" s="30" t="s">
        <v>150</v>
      </c>
      <c r="K40" s="30" t="s">
        <v>151</v>
      </c>
      <c r="L40" s="30">
        <v>0</v>
      </c>
      <c r="M40" s="30" t="s">
        <v>150</v>
      </c>
      <c r="N40" s="30" t="s">
        <v>150</v>
      </c>
      <c r="O40" s="30">
        <v>5</v>
      </c>
      <c r="P40" s="30" t="s">
        <v>221</v>
      </c>
      <c r="Q40" s="30" t="s">
        <v>132</v>
      </c>
      <c r="R40" s="30" t="s">
        <v>147</v>
      </c>
      <c r="S40" s="30" t="s">
        <v>153</v>
      </c>
      <c r="T40" s="30" t="s">
        <v>154</v>
      </c>
      <c r="U40" s="30" t="s">
        <v>132</v>
      </c>
      <c r="V40" s="30" t="s">
        <v>222</v>
      </c>
      <c r="W40" s="30" t="s">
        <v>132</v>
      </c>
      <c r="X40" s="30" t="s">
        <v>142</v>
      </c>
      <c r="Y40" s="30" t="s">
        <v>150</v>
      </c>
      <c r="Z40" s="30" t="s">
        <v>162</v>
      </c>
    </row>
    <row r="41" spans="2:26" ht="33.75" customHeight="1">
      <c r="C41" s="57">
        <f t="shared" si="1"/>
        <v>27</v>
      </c>
      <c r="D41" s="58" t="str">
        <f t="shared" ca="1" si="2"/>
        <v>R_IMPDRV_GetPMPolicy_0027</v>
      </c>
      <c r="E41" s="59" t="s">
        <v>126</v>
      </c>
      <c r="F41" s="60" t="s">
        <v>220</v>
      </c>
      <c r="G41" s="60" t="s">
        <v>143</v>
      </c>
      <c r="H41" s="63" t="s">
        <v>194</v>
      </c>
      <c r="I41" s="30" t="s">
        <v>130</v>
      </c>
      <c r="J41" s="30" t="s">
        <v>150</v>
      </c>
      <c r="K41" s="30" t="s">
        <v>151</v>
      </c>
      <c r="L41" s="30">
        <v>0</v>
      </c>
      <c r="M41" s="30" t="s">
        <v>150</v>
      </c>
      <c r="N41" s="30" t="s">
        <v>150</v>
      </c>
      <c r="O41" s="30">
        <v>5</v>
      </c>
      <c r="P41" s="30" t="s">
        <v>221</v>
      </c>
      <c r="Q41" s="30" t="s">
        <v>132</v>
      </c>
      <c r="R41" s="30" t="s">
        <v>132</v>
      </c>
      <c r="S41" s="30" t="s">
        <v>195</v>
      </c>
      <c r="T41" s="30" t="s">
        <v>154</v>
      </c>
      <c r="U41" s="30" t="s">
        <v>132</v>
      </c>
      <c r="V41" s="30" t="s">
        <v>222</v>
      </c>
      <c r="W41" s="30" t="s">
        <v>132</v>
      </c>
      <c r="X41" s="30" t="s">
        <v>142</v>
      </c>
      <c r="Y41" s="30" t="s">
        <v>150</v>
      </c>
      <c r="Z41" s="30" t="s">
        <v>162</v>
      </c>
    </row>
    <row r="42" spans="2:26" ht="33.75" customHeight="1">
      <c r="C42" s="57">
        <f t="shared" si="1"/>
        <v>28</v>
      </c>
      <c r="D42" s="58" t="str">
        <f t="shared" ca="1" si="2"/>
        <v>R_IMPDRV_GetPMPolicy_0028</v>
      </c>
      <c r="E42" s="59" t="s">
        <v>126</v>
      </c>
      <c r="F42" s="60" t="s">
        <v>220</v>
      </c>
      <c r="G42" s="60" t="s">
        <v>143</v>
      </c>
      <c r="H42" s="63" t="s">
        <v>196</v>
      </c>
      <c r="I42" s="30" t="s">
        <v>130</v>
      </c>
      <c r="J42" s="30" t="s">
        <v>150</v>
      </c>
      <c r="K42" s="30" t="s">
        <v>151</v>
      </c>
      <c r="L42" s="30">
        <v>0</v>
      </c>
      <c r="M42" s="30" t="s">
        <v>150</v>
      </c>
      <c r="N42" s="30" t="s">
        <v>150</v>
      </c>
      <c r="O42" s="30">
        <v>5</v>
      </c>
      <c r="P42" s="30" t="s">
        <v>221</v>
      </c>
      <c r="Q42" s="30" t="s">
        <v>132</v>
      </c>
      <c r="R42" s="30" t="s">
        <v>132</v>
      </c>
      <c r="S42" s="30" t="s">
        <v>197</v>
      </c>
      <c r="T42" s="30" t="s">
        <v>154</v>
      </c>
      <c r="U42" s="30" t="s">
        <v>132</v>
      </c>
      <c r="V42" s="30" t="s">
        <v>222</v>
      </c>
      <c r="W42" s="30" t="s">
        <v>132</v>
      </c>
      <c r="X42" s="30" t="s">
        <v>142</v>
      </c>
      <c r="Y42" s="30" t="s">
        <v>150</v>
      </c>
      <c r="Z42" s="30" t="s">
        <v>162</v>
      </c>
    </row>
    <row r="43" spans="2:26" ht="33.75" customHeight="1">
      <c r="C43" s="57">
        <f t="shared" si="1"/>
        <v>29</v>
      </c>
      <c r="D43" s="58" t="str">
        <f t="shared" ca="1" si="2"/>
        <v>R_IMPDRV_GetPMPolicy_0029</v>
      </c>
      <c r="E43" s="59" t="s">
        <v>126</v>
      </c>
      <c r="F43" s="60" t="s">
        <v>220</v>
      </c>
      <c r="G43" s="60" t="s">
        <v>143</v>
      </c>
      <c r="H43" s="63" t="s">
        <v>198</v>
      </c>
      <c r="I43" s="30" t="s">
        <v>130</v>
      </c>
      <c r="J43" s="30" t="s">
        <v>150</v>
      </c>
      <c r="K43" s="30" t="s">
        <v>151</v>
      </c>
      <c r="L43" s="30">
        <v>0</v>
      </c>
      <c r="M43" s="30" t="s">
        <v>150</v>
      </c>
      <c r="N43" s="30" t="s">
        <v>150</v>
      </c>
      <c r="O43" s="30">
        <v>5</v>
      </c>
      <c r="P43" s="30" t="s">
        <v>221</v>
      </c>
      <c r="Q43" s="30" t="s">
        <v>132</v>
      </c>
      <c r="R43" s="30" t="s">
        <v>132</v>
      </c>
      <c r="S43" s="30" t="s">
        <v>199</v>
      </c>
      <c r="T43" s="30" t="s">
        <v>154</v>
      </c>
      <c r="U43" s="30" t="s">
        <v>132</v>
      </c>
      <c r="V43" s="30" t="s">
        <v>222</v>
      </c>
      <c r="W43" s="30" t="s">
        <v>132</v>
      </c>
      <c r="X43" s="30" t="s">
        <v>142</v>
      </c>
      <c r="Y43" s="30" t="s">
        <v>150</v>
      </c>
      <c r="Z43" s="30" t="s">
        <v>162</v>
      </c>
    </row>
    <row r="44" spans="2:26" ht="33.75" customHeight="1">
      <c r="C44" s="57">
        <f t="shared" si="1"/>
        <v>30</v>
      </c>
      <c r="D44" s="58" t="str">
        <f t="shared" ca="1" si="2"/>
        <v>R_IMPDRV_GetPMPolicy_0030</v>
      </c>
      <c r="E44" s="59" t="s">
        <v>126</v>
      </c>
      <c r="F44" s="60" t="s">
        <v>220</v>
      </c>
      <c r="G44" s="60" t="s">
        <v>143</v>
      </c>
      <c r="H44" s="63" t="s">
        <v>200</v>
      </c>
      <c r="I44" s="30" t="s">
        <v>130</v>
      </c>
      <c r="J44" s="30" t="s">
        <v>150</v>
      </c>
      <c r="K44" s="30" t="s">
        <v>151</v>
      </c>
      <c r="L44" s="30">
        <v>0</v>
      </c>
      <c r="M44" s="30" t="s">
        <v>150</v>
      </c>
      <c r="N44" s="30" t="s">
        <v>150</v>
      </c>
      <c r="O44" s="30">
        <v>5</v>
      </c>
      <c r="P44" s="30" t="s">
        <v>221</v>
      </c>
      <c r="Q44" s="30" t="s">
        <v>132</v>
      </c>
      <c r="R44" s="30" t="s">
        <v>132</v>
      </c>
      <c r="S44" s="30" t="s">
        <v>201</v>
      </c>
      <c r="T44" s="30" t="s">
        <v>154</v>
      </c>
      <c r="U44" s="30" t="s">
        <v>132</v>
      </c>
      <c r="V44" s="30" t="s">
        <v>222</v>
      </c>
      <c r="W44" s="30" t="s">
        <v>132</v>
      </c>
      <c r="X44" s="30" t="s">
        <v>142</v>
      </c>
      <c r="Y44" s="30" t="s">
        <v>150</v>
      </c>
      <c r="Z44" s="30" t="s">
        <v>162</v>
      </c>
    </row>
    <row r="45" spans="2:26" ht="33.75" customHeight="1">
      <c r="C45" s="57">
        <f t="shared" si="1"/>
        <v>31</v>
      </c>
      <c r="D45" s="58" t="str">
        <f t="shared" ca="1" si="2"/>
        <v>R_IMPDRV_GetPMPolicy_0031</v>
      </c>
      <c r="E45" s="59" t="s">
        <v>126</v>
      </c>
      <c r="F45" s="60" t="s">
        <v>220</v>
      </c>
      <c r="G45" s="60" t="s">
        <v>143</v>
      </c>
      <c r="H45" s="63" t="s">
        <v>202</v>
      </c>
      <c r="I45" s="30" t="s">
        <v>130</v>
      </c>
      <c r="J45" s="30" t="s">
        <v>150</v>
      </c>
      <c r="K45" s="30" t="s">
        <v>151</v>
      </c>
      <c r="L45" s="30">
        <v>0</v>
      </c>
      <c r="M45" s="30" t="s">
        <v>150</v>
      </c>
      <c r="N45" s="30" t="s">
        <v>150</v>
      </c>
      <c r="O45" s="30">
        <v>5</v>
      </c>
      <c r="P45" s="30" t="s">
        <v>221</v>
      </c>
      <c r="Q45" s="30" t="s">
        <v>132</v>
      </c>
      <c r="R45" s="30" t="s">
        <v>132</v>
      </c>
      <c r="S45" s="30" t="s">
        <v>203</v>
      </c>
      <c r="T45" s="30" t="s">
        <v>154</v>
      </c>
      <c r="U45" s="30" t="s">
        <v>132</v>
      </c>
      <c r="V45" s="30" t="s">
        <v>222</v>
      </c>
      <c r="W45" s="30" t="s">
        <v>132</v>
      </c>
      <c r="X45" s="30" t="s">
        <v>142</v>
      </c>
      <c r="Y45" s="30" t="s">
        <v>150</v>
      </c>
      <c r="Z45" s="30" t="s">
        <v>162</v>
      </c>
    </row>
    <row r="46" spans="2:26" ht="33.75" customHeight="1">
      <c r="C46" s="57">
        <f t="shared" si="1"/>
        <v>32</v>
      </c>
      <c r="D46" s="58" t="str">
        <f t="shared" ca="1" si="2"/>
        <v>R_IMPDRV_GetPMPolicy_0032</v>
      </c>
      <c r="E46" s="59" t="s">
        <v>126</v>
      </c>
      <c r="F46" s="60" t="s">
        <v>220</v>
      </c>
      <c r="G46" s="60" t="s">
        <v>143</v>
      </c>
      <c r="H46" s="63" t="s">
        <v>204</v>
      </c>
      <c r="I46" s="30" t="s">
        <v>130</v>
      </c>
      <c r="J46" s="30" t="s">
        <v>150</v>
      </c>
      <c r="K46" s="30" t="s">
        <v>151</v>
      </c>
      <c r="L46" s="30">
        <v>0</v>
      </c>
      <c r="M46" s="30" t="s">
        <v>150</v>
      </c>
      <c r="N46" s="30" t="s">
        <v>150</v>
      </c>
      <c r="O46" s="30">
        <v>5</v>
      </c>
      <c r="P46" s="30" t="s">
        <v>221</v>
      </c>
      <c r="Q46" s="30" t="s">
        <v>132</v>
      </c>
      <c r="R46" s="30" t="s">
        <v>132</v>
      </c>
      <c r="S46" s="30" t="s">
        <v>205</v>
      </c>
      <c r="T46" s="30" t="s">
        <v>154</v>
      </c>
      <c r="U46" s="30" t="s">
        <v>132</v>
      </c>
      <c r="V46" s="30" t="s">
        <v>222</v>
      </c>
      <c r="W46" s="30" t="s">
        <v>132</v>
      </c>
      <c r="X46" s="30" t="s">
        <v>142</v>
      </c>
      <c r="Y46" s="30" t="s">
        <v>150</v>
      </c>
      <c r="Z46" s="30" t="s">
        <v>162</v>
      </c>
    </row>
    <row r="47" spans="2:26" ht="33.75" customHeight="1">
      <c r="C47" s="57">
        <f t="shared" si="1"/>
        <v>33</v>
      </c>
      <c r="D47" s="58" t="str">
        <f t="shared" ca="1" si="2"/>
        <v>R_IMPDRV_GetPMPolicy_0033</v>
      </c>
      <c r="E47" s="59" t="s">
        <v>126</v>
      </c>
      <c r="F47" s="60" t="s">
        <v>220</v>
      </c>
      <c r="G47" s="60" t="s">
        <v>143</v>
      </c>
      <c r="H47" s="63" t="s">
        <v>206</v>
      </c>
      <c r="I47" s="30" t="s">
        <v>130</v>
      </c>
      <c r="J47" s="30" t="s">
        <v>150</v>
      </c>
      <c r="K47" s="30" t="s">
        <v>151</v>
      </c>
      <c r="L47" s="30">
        <v>0</v>
      </c>
      <c r="M47" s="30" t="s">
        <v>150</v>
      </c>
      <c r="N47" s="30" t="s">
        <v>150</v>
      </c>
      <c r="O47" s="30">
        <v>5</v>
      </c>
      <c r="P47" s="30" t="s">
        <v>221</v>
      </c>
      <c r="Q47" s="30" t="s">
        <v>132</v>
      </c>
      <c r="R47" s="30" t="s">
        <v>132</v>
      </c>
      <c r="S47" s="30" t="s">
        <v>207</v>
      </c>
      <c r="T47" s="30" t="s">
        <v>154</v>
      </c>
      <c r="U47" s="30" t="s">
        <v>132</v>
      </c>
      <c r="V47" s="30" t="s">
        <v>222</v>
      </c>
      <c r="W47" s="30" t="s">
        <v>132</v>
      </c>
      <c r="X47" s="30" t="s">
        <v>142</v>
      </c>
      <c r="Y47" s="30" t="s">
        <v>150</v>
      </c>
      <c r="Z47" s="30" t="s">
        <v>162</v>
      </c>
    </row>
    <row r="48" spans="2:26" ht="33.75" customHeight="1">
      <c r="C48" s="57">
        <f t="shared" si="1"/>
        <v>34</v>
      </c>
      <c r="D48" s="58" t="str">
        <f t="shared" ca="1" si="2"/>
        <v>R_IMPDRV_GetPMPolicy_0034</v>
      </c>
      <c r="E48" s="59" t="s">
        <v>126</v>
      </c>
      <c r="F48" s="60" t="s">
        <v>220</v>
      </c>
      <c r="G48" s="60" t="s">
        <v>143</v>
      </c>
      <c r="H48" s="63" t="s">
        <v>231</v>
      </c>
      <c r="I48" s="30" t="s">
        <v>130</v>
      </c>
      <c r="J48" s="30" t="s">
        <v>150</v>
      </c>
      <c r="K48" s="30" t="s">
        <v>151</v>
      </c>
      <c r="L48" s="30">
        <v>0</v>
      </c>
      <c r="M48" s="30" t="s">
        <v>150</v>
      </c>
      <c r="N48" s="30" t="s">
        <v>150</v>
      </c>
      <c r="O48" s="30">
        <v>5</v>
      </c>
      <c r="P48" s="30" t="s">
        <v>221</v>
      </c>
      <c r="Q48" s="30" t="s">
        <v>132</v>
      </c>
      <c r="R48" s="30" t="s">
        <v>132</v>
      </c>
      <c r="S48" s="30" t="s">
        <v>153</v>
      </c>
      <c r="T48" s="30" t="s">
        <v>154</v>
      </c>
      <c r="U48" s="30" t="s">
        <v>185</v>
      </c>
      <c r="V48" s="30" t="s">
        <v>222</v>
      </c>
      <c r="W48" s="30" t="s">
        <v>132</v>
      </c>
      <c r="X48" s="30" t="s">
        <v>177</v>
      </c>
      <c r="Y48" s="30" t="s">
        <v>150</v>
      </c>
      <c r="Z48" s="30" t="s">
        <v>162</v>
      </c>
    </row>
    <row r="49" spans="3:26" ht="33.75" customHeight="1">
      <c r="C49" s="57">
        <f t="shared" si="1"/>
        <v>35</v>
      </c>
      <c r="D49" s="58" t="str">
        <f t="shared" ca="1" si="2"/>
        <v>R_IMPDRV_GetPMPolicy_0035</v>
      </c>
      <c r="E49" s="59" t="s">
        <v>126</v>
      </c>
      <c r="F49" s="60" t="s">
        <v>220</v>
      </c>
      <c r="G49" s="60" t="s">
        <v>143</v>
      </c>
      <c r="H49" s="63" t="s">
        <v>232</v>
      </c>
      <c r="I49" s="30" t="s">
        <v>130</v>
      </c>
      <c r="J49" s="30" t="s">
        <v>150</v>
      </c>
      <c r="K49" s="30" t="s">
        <v>151</v>
      </c>
      <c r="L49" s="30">
        <v>0</v>
      </c>
      <c r="M49" s="30" t="s">
        <v>150</v>
      </c>
      <c r="N49" s="30" t="s">
        <v>150</v>
      </c>
      <c r="O49" s="30">
        <v>5</v>
      </c>
      <c r="P49" s="30" t="s">
        <v>221</v>
      </c>
      <c r="Q49" s="30" t="s">
        <v>132</v>
      </c>
      <c r="R49" s="30" t="s">
        <v>132</v>
      </c>
      <c r="S49" s="30" t="s">
        <v>153</v>
      </c>
      <c r="T49" s="30" t="s">
        <v>154</v>
      </c>
      <c r="U49" s="30" t="s">
        <v>210</v>
      </c>
      <c r="V49" s="30" t="s">
        <v>222</v>
      </c>
      <c r="W49" s="30" t="s">
        <v>132</v>
      </c>
      <c r="X49" s="30" t="s">
        <v>177</v>
      </c>
      <c r="Y49" s="30" t="s">
        <v>150</v>
      </c>
      <c r="Z49" s="30" t="s">
        <v>162</v>
      </c>
    </row>
    <row r="50" spans="3:26" ht="33.75" customHeight="1">
      <c r="C50" s="57">
        <f t="shared" si="1"/>
        <v>36</v>
      </c>
      <c r="D50" s="58" t="str">
        <f t="shared" ca="1" si="2"/>
        <v>R_IMPDRV_GetPMPolicy_0036</v>
      </c>
      <c r="E50" s="59" t="s">
        <v>126</v>
      </c>
      <c r="F50" s="60" t="s">
        <v>220</v>
      </c>
      <c r="G50" s="60" t="s">
        <v>143</v>
      </c>
      <c r="H50" s="63" t="s">
        <v>233</v>
      </c>
      <c r="I50" s="30" t="s">
        <v>130</v>
      </c>
      <c r="J50" s="30" t="s">
        <v>150</v>
      </c>
      <c r="K50" s="30" t="s">
        <v>151</v>
      </c>
      <c r="L50" s="30">
        <v>0</v>
      </c>
      <c r="M50" s="30" t="s">
        <v>150</v>
      </c>
      <c r="N50" s="30" t="s">
        <v>150</v>
      </c>
      <c r="O50" s="30">
        <v>5</v>
      </c>
      <c r="P50" s="30" t="s">
        <v>221</v>
      </c>
      <c r="Q50" s="30" t="s">
        <v>132</v>
      </c>
      <c r="R50" s="30" t="s">
        <v>132</v>
      </c>
      <c r="S50" s="30" t="s">
        <v>153</v>
      </c>
      <c r="T50" s="30" t="s">
        <v>154</v>
      </c>
      <c r="U50" s="30" t="s">
        <v>145</v>
      </c>
      <c r="V50" s="30" t="s">
        <v>222</v>
      </c>
      <c r="W50" s="30" t="s">
        <v>132</v>
      </c>
      <c r="X50" s="30" t="s">
        <v>177</v>
      </c>
      <c r="Y50" s="30" t="s">
        <v>150</v>
      </c>
      <c r="Z50" s="30" t="s">
        <v>162</v>
      </c>
    </row>
    <row r="51" spans="3:26" ht="33.75" customHeight="1">
      <c r="C51" s="57">
        <f t="shared" si="1"/>
        <v>37</v>
      </c>
      <c r="D51" s="58" t="str">
        <f t="shared" ca="1" si="2"/>
        <v>R_IMPDRV_GetPMPolicy_0037</v>
      </c>
      <c r="E51" s="59" t="s">
        <v>126</v>
      </c>
      <c r="F51" s="60" t="s">
        <v>220</v>
      </c>
      <c r="G51" s="60" t="s">
        <v>143</v>
      </c>
      <c r="H51" s="63" t="s">
        <v>234</v>
      </c>
      <c r="I51" s="30" t="s">
        <v>130</v>
      </c>
      <c r="J51" s="30" t="s">
        <v>150</v>
      </c>
      <c r="K51" s="30" t="s">
        <v>151</v>
      </c>
      <c r="L51" s="30">
        <v>0</v>
      </c>
      <c r="M51" s="30" t="s">
        <v>150</v>
      </c>
      <c r="N51" s="30" t="s">
        <v>150</v>
      </c>
      <c r="O51" s="30">
        <v>5</v>
      </c>
      <c r="P51" s="30" t="s">
        <v>221</v>
      </c>
      <c r="Q51" s="30" t="s">
        <v>132</v>
      </c>
      <c r="R51" s="30" t="s">
        <v>132</v>
      </c>
      <c r="S51" s="30" t="s">
        <v>153</v>
      </c>
      <c r="T51" s="30" t="s">
        <v>154</v>
      </c>
      <c r="U51" s="30" t="s">
        <v>147</v>
      </c>
      <c r="V51" s="30" t="s">
        <v>222</v>
      </c>
      <c r="W51" s="30" t="s">
        <v>132</v>
      </c>
      <c r="X51" s="30" t="s">
        <v>177</v>
      </c>
      <c r="Y51" s="30" t="s">
        <v>150</v>
      </c>
      <c r="Z51" s="30" t="s">
        <v>162</v>
      </c>
    </row>
    <row r="52" spans="3:26" ht="33.75" customHeight="1">
      <c r="C52" s="57">
        <f t="shared" si="1"/>
        <v>38</v>
      </c>
      <c r="D52" s="58" t="str">
        <f t="shared" ca="1" si="2"/>
        <v>R_IMPDRV_GetPMPolicy_0038</v>
      </c>
      <c r="E52" s="59" t="s">
        <v>126</v>
      </c>
      <c r="F52" s="60" t="s">
        <v>220</v>
      </c>
      <c r="G52" s="60" t="s">
        <v>143</v>
      </c>
      <c r="H52" s="63" t="s">
        <v>235</v>
      </c>
      <c r="I52" s="30" t="s">
        <v>130</v>
      </c>
      <c r="J52" s="30" t="s">
        <v>150</v>
      </c>
      <c r="K52" s="30" t="s">
        <v>151</v>
      </c>
      <c r="L52" s="30">
        <v>0</v>
      </c>
      <c r="M52" s="30" t="s">
        <v>150</v>
      </c>
      <c r="N52" s="30" t="s">
        <v>150</v>
      </c>
      <c r="O52" s="30">
        <v>5</v>
      </c>
      <c r="P52" s="30" t="s">
        <v>221</v>
      </c>
      <c r="Q52" s="30" t="s">
        <v>132</v>
      </c>
      <c r="R52" s="30" t="s">
        <v>132</v>
      </c>
      <c r="S52" s="30" t="s">
        <v>153</v>
      </c>
      <c r="T52" s="30" t="s">
        <v>154</v>
      </c>
      <c r="U52" s="30" t="s">
        <v>215</v>
      </c>
      <c r="V52" s="30" t="s">
        <v>222</v>
      </c>
      <c r="W52" s="30" t="s">
        <v>132</v>
      </c>
      <c r="X52" s="30" t="s">
        <v>177</v>
      </c>
      <c r="Y52" s="30" t="s">
        <v>150</v>
      </c>
      <c r="Z52" s="30" t="s">
        <v>162</v>
      </c>
    </row>
    <row r="53" spans="3:26" ht="11.25" customHeight="1">
      <c r="C53" s="57">
        <f t="shared" si="1"/>
        <v>39</v>
      </c>
      <c r="D53" s="58" t="str">
        <f t="shared" ca="1" si="2"/>
        <v>R_IMPDRV_GetPMPolicy_0039</v>
      </c>
      <c r="E53" s="59" t="s">
        <v>126</v>
      </c>
      <c r="F53" s="60" t="s">
        <v>220</v>
      </c>
      <c r="G53" s="60" t="s">
        <v>143</v>
      </c>
      <c r="H53" s="63" t="s">
        <v>216</v>
      </c>
      <c r="I53" s="30" t="s">
        <v>130</v>
      </c>
      <c r="J53" s="30" t="s">
        <v>150</v>
      </c>
      <c r="K53" s="30" t="s">
        <v>151</v>
      </c>
      <c r="L53" s="30">
        <v>0</v>
      </c>
      <c r="M53" s="30" t="s">
        <v>150</v>
      </c>
      <c r="N53" s="30" t="s">
        <v>150</v>
      </c>
      <c r="O53" s="30">
        <v>5</v>
      </c>
      <c r="P53" s="30" t="s">
        <v>221</v>
      </c>
      <c r="Q53" s="30" t="s">
        <v>132</v>
      </c>
      <c r="R53" s="30" t="s">
        <v>132</v>
      </c>
      <c r="S53" s="30" t="s">
        <v>153</v>
      </c>
      <c r="T53" s="30" t="s">
        <v>154</v>
      </c>
      <c r="U53" s="30" t="s">
        <v>132</v>
      </c>
      <c r="V53" s="30" t="s">
        <v>222</v>
      </c>
      <c r="W53" s="30" t="s">
        <v>210</v>
      </c>
      <c r="X53" s="30" t="s">
        <v>142</v>
      </c>
      <c r="Y53" s="30" t="s">
        <v>150</v>
      </c>
      <c r="Z53" s="30" t="s">
        <v>162</v>
      </c>
    </row>
    <row r="54" spans="3:26" ht="11.25" customHeight="1">
      <c r="C54" s="57">
        <f t="shared" si="1"/>
        <v>40</v>
      </c>
      <c r="D54" s="58" t="str">
        <f t="shared" ca="1" si="2"/>
        <v>R_IMPDRV_GetPMPolicy_0040</v>
      </c>
      <c r="E54" s="59" t="s">
        <v>126</v>
      </c>
      <c r="F54" s="60" t="s">
        <v>220</v>
      </c>
      <c r="G54" s="60" t="s">
        <v>143</v>
      </c>
      <c r="H54" s="63" t="s">
        <v>217</v>
      </c>
      <c r="I54" s="30" t="s">
        <v>130</v>
      </c>
      <c r="J54" s="30" t="s">
        <v>150</v>
      </c>
      <c r="K54" s="30" t="s">
        <v>151</v>
      </c>
      <c r="L54" s="30">
        <v>0</v>
      </c>
      <c r="M54" s="30" t="s">
        <v>150</v>
      </c>
      <c r="N54" s="30" t="s">
        <v>150</v>
      </c>
      <c r="O54" s="30">
        <v>5</v>
      </c>
      <c r="P54" s="30" t="s">
        <v>221</v>
      </c>
      <c r="Q54" s="30" t="s">
        <v>132</v>
      </c>
      <c r="R54" s="30" t="s">
        <v>132</v>
      </c>
      <c r="S54" s="30" t="s">
        <v>153</v>
      </c>
      <c r="T54" s="30" t="s">
        <v>154</v>
      </c>
      <c r="U54" s="30" t="s">
        <v>132</v>
      </c>
      <c r="V54" s="30" t="s">
        <v>222</v>
      </c>
      <c r="W54" s="30" t="s">
        <v>189</v>
      </c>
      <c r="X54" s="30" t="s">
        <v>142</v>
      </c>
      <c r="Y54" s="30" t="s">
        <v>150</v>
      </c>
      <c r="Z54" s="30" t="s">
        <v>162</v>
      </c>
    </row>
    <row r="55" spans="3:26" ht="11.25" customHeight="1">
      <c r="C55" s="57">
        <f t="shared" si="1"/>
        <v>41</v>
      </c>
      <c r="D55" s="58" t="str">
        <f t="shared" ca="1" si="2"/>
        <v>R_IMPDRV_GetPMPolicy_0041</v>
      </c>
      <c r="E55" s="59" t="s">
        <v>126</v>
      </c>
      <c r="F55" s="60" t="s">
        <v>220</v>
      </c>
      <c r="G55" s="60" t="s">
        <v>143</v>
      </c>
      <c r="H55" s="63" t="s">
        <v>218</v>
      </c>
      <c r="I55" s="30" t="s">
        <v>130</v>
      </c>
      <c r="J55" s="30" t="s">
        <v>150</v>
      </c>
      <c r="K55" s="30" t="s">
        <v>151</v>
      </c>
      <c r="L55" s="30">
        <v>0</v>
      </c>
      <c r="M55" s="30" t="s">
        <v>150</v>
      </c>
      <c r="N55" s="30" t="s">
        <v>150</v>
      </c>
      <c r="O55" s="30">
        <v>5</v>
      </c>
      <c r="P55" s="30" t="s">
        <v>221</v>
      </c>
      <c r="Q55" s="30" t="s">
        <v>132</v>
      </c>
      <c r="R55" s="30" t="s">
        <v>132</v>
      </c>
      <c r="S55" s="30" t="s">
        <v>153</v>
      </c>
      <c r="T55" s="30" t="s">
        <v>154</v>
      </c>
      <c r="U55" s="30" t="s">
        <v>132</v>
      </c>
      <c r="V55" s="30" t="s">
        <v>222</v>
      </c>
      <c r="W55" s="30" t="s">
        <v>145</v>
      </c>
      <c r="X55" s="30" t="s">
        <v>142</v>
      </c>
      <c r="Y55" s="30" t="s">
        <v>150</v>
      </c>
      <c r="Z55" s="30" t="s">
        <v>162</v>
      </c>
    </row>
    <row r="56" spans="3:26" ht="11.25" customHeight="1">
      <c r="C56" s="57">
        <f t="shared" si="1"/>
        <v>42</v>
      </c>
      <c r="D56" s="58" t="str">
        <f t="shared" ca="1" si="2"/>
        <v>R_IMPDRV_GetPMPolicy_0042</v>
      </c>
      <c r="E56" s="59" t="s">
        <v>126</v>
      </c>
      <c r="F56" s="60" t="s">
        <v>220</v>
      </c>
      <c r="G56" s="60" t="s">
        <v>143</v>
      </c>
      <c r="H56" s="63" t="s">
        <v>219</v>
      </c>
      <c r="I56" s="30" t="s">
        <v>130</v>
      </c>
      <c r="J56" s="30" t="s">
        <v>150</v>
      </c>
      <c r="K56" s="30" t="s">
        <v>151</v>
      </c>
      <c r="L56" s="30">
        <v>0</v>
      </c>
      <c r="M56" s="30" t="s">
        <v>150</v>
      </c>
      <c r="N56" s="30" t="s">
        <v>150</v>
      </c>
      <c r="O56" s="30">
        <v>5</v>
      </c>
      <c r="P56" s="30" t="s">
        <v>221</v>
      </c>
      <c r="Q56" s="30" t="s">
        <v>132</v>
      </c>
      <c r="R56" s="30" t="s">
        <v>132</v>
      </c>
      <c r="S56" s="30" t="s">
        <v>153</v>
      </c>
      <c r="T56" s="30" t="s">
        <v>154</v>
      </c>
      <c r="U56" s="30" t="s">
        <v>132</v>
      </c>
      <c r="V56" s="30" t="s">
        <v>222</v>
      </c>
      <c r="W56" s="30" t="s">
        <v>147</v>
      </c>
      <c r="X56" s="30" t="s">
        <v>142</v>
      </c>
      <c r="Y56" s="30" t="s">
        <v>150</v>
      </c>
      <c r="Z56" s="30" t="s">
        <v>162</v>
      </c>
    </row>
  </sheetData>
  <mergeCells count="12">
    <mergeCell ref="C6:D6"/>
    <mergeCell ref="E6:G6"/>
    <mergeCell ref="C7:D7"/>
    <mergeCell ref="E7:G7"/>
    <mergeCell ref="C8:D8"/>
    <mergeCell ref="E8:G8"/>
    <mergeCell ref="C9:D9"/>
    <mergeCell ref="E9:G9"/>
    <mergeCell ref="C10:D10"/>
    <mergeCell ref="E10:G10"/>
    <mergeCell ref="C11:D11"/>
    <mergeCell ref="E11:G11"/>
  </mergeCells>
  <dataValidations count="2">
    <dataValidation type="list" showInputMessage="1" showErrorMessage="1" sqref="I7:Z7" xr:uid="{CD8D668B-6582-48BD-ADD6-F3AED5BA9265}">
      <formula1>"I/,/O,I/O"</formula1>
    </dataValidation>
    <dataValidation type="list" showInputMessage="1" showErrorMessage="1" sqref="I3:Z3" xr:uid="{51FFB930-3853-42D0-AD6C-491A57C9CCB4}">
      <formula1>"Parameter(In),Parameter(Out),Related global parameter,Return,Local function"</formula1>
    </dataValidation>
  </dataValidations>
  <hyperlinks>
    <hyperlink ref="C1" location="Summary!A1" display="&lt;=Summary" xr:uid="{80F21E01-50D6-421B-9BC7-8F21C47743B4}"/>
  </hyperlinks>
  <pageMargins left="0.7" right="0.7" top="0.75" bottom="0.75" header="0.3" footer="0.3"/>
  <pageSetup scale="2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26639-EDD0-4EA2-A165-0C9F17C1F447}">
  <dimension ref="A1:Z56"/>
  <sheetViews>
    <sheetView topLeftCell="Q1" zoomScale="85" zoomScaleNormal="85" zoomScaleSheetLayoutView="100" workbookViewId="0">
      <selection activeCell="Q15" sqref="Q15:R15"/>
    </sheetView>
  </sheetViews>
  <sheetFormatPr defaultColWidth="9" defaultRowHeight="11" outlineLevelCol="1"/>
  <cols>
    <col min="1" max="1" width="17.26953125" style="1" hidden="1" customWidth="1" outlineLevel="1"/>
    <col min="2" max="2" width="62.1796875" style="1" hidden="1" customWidth="1" outlineLevel="1"/>
    <col min="3" max="3" width="6.7265625" style="1" customWidth="1" collapsed="1"/>
    <col min="4" max="4" width="27.26953125" style="1" customWidth="1"/>
    <col min="5" max="5" width="35.7265625" style="1" customWidth="1"/>
    <col min="6" max="6" width="25.26953125" style="1" customWidth="1"/>
    <col min="7" max="7" width="12.26953125" style="1" bestFit="1" customWidth="1"/>
    <col min="8" max="8" width="49.7265625" style="1" customWidth="1"/>
    <col min="9" max="12" width="23.81640625" style="1" customWidth="1"/>
    <col min="13" max="13" width="31.7265625" style="1" customWidth="1"/>
    <col min="14" max="14" width="22.1796875" style="6" customWidth="1"/>
    <col min="15" max="16" width="23.81640625" style="1" customWidth="1"/>
    <col min="17" max="18" width="35.1796875" style="6" customWidth="1"/>
    <col min="19" max="19" width="31.7265625" style="1" customWidth="1"/>
    <col min="20" max="20" width="25.81640625" style="1" customWidth="1"/>
    <col min="21" max="21" width="33" style="1" bestFit="1" customWidth="1"/>
    <col min="22" max="22" width="27.7265625" style="1" customWidth="1"/>
    <col min="23" max="23" width="25.81640625" style="1" customWidth="1"/>
    <col min="24" max="24" width="33" style="1" customWidth="1"/>
    <col min="25" max="25" width="25.81640625" style="1" customWidth="1"/>
    <col min="26" max="26" width="30.7265625" style="1" customWidth="1"/>
    <col min="27" max="29" width="9" style="1" customWidth="1"/>
    <col min="30" max="16384" width="9" style="1"/>
  </cols>
  <sheetData>
    <row r="1" spans="1:26" ht="15" customHeight="1">
      <c r="A1" s="1" t="str">
        <f ca="1">"Heading 2 "&amp;C2</f>
        <v>Heading 2 R_IMPDRV_SetPMPolicy</v>
      </c>
      <c r="C1" s="2" t="s">
        <v>0</v>
      </c>
      <c r="D1" s="3"/>
      <c r="E1" s="4"/>
      <c r="F1" s="5"/>
      <c r="G1" s="5"/>
      <c r="V1" s="79"/>
      <c r="X1" s="79"/>
    </row>
    <row r="2" spans="1:26" ht="17.25" customHeight="1">
      <c r="A2" s="1" t="str">
        <f>"Heading 3 "&amp;H2</f>
        <v>Heading 3 Data specification</v>
      </c>
      <c r="B2" s="7" t="s">
        <v>1</v>
      </c>
      <c r="C2" s="8" t="str">
        <f ca="1">MID(CELL("filename",C2),FIND("]",CELL("filename",C2))+1,30)</f>
        <v>R_IMPDRV_SetPMPolicy</v>
      </c>
      <c r="D2" s="3"/>
      <c r="E2" s="3"/>
      <c r="F2" s="3"/>
      <c r="G2" s="3"/>
      <c r="H2" s="9" t="s">
        <v>2</v>
      </c>
      <c r="I2" s="10"/>
      <c r="J2" s="10"/>
      <c r="K2" s="10"/>
      <c r="L2" s="10"/>
      <c r="M2" s="10"/>
      <c r="N2" s="11"/>
      <c r="O2" s="10"/>
      <c r="P2" s="10"/>
      <c r="Q2" s="11"/>
      <c r="R2" s="11"/>
      <c r="S2" s="10"/>
      <c r="T2" s="10"/>
      <c r="U2" s="10"/>
      <c r="V2" s="10"/>
      <c r="W2" s="10"/>
      <c r="X2" s="10"/>
      <c r="Y2" s="10"/>
      <c r="Z2" s="10"/>
    </row>
    <row r="3" spans="1:26" ht="15" customHeight="1">
      <c r="B3" s="7"/>
      <c r="C3" s="3"/>
      <c r="D3" s="3"/>
      <c r="E3" s="12"/>
      <c r="F3" s="3"/>
      <c r="G3" s="3"/>
      <c r="H3" s="13" t="s">
        <v>3</v>
      </c>
      <c r="I3" s="14" t="s">
        <v>4</v>
      </c>
      <c r="J3" s="14" t="s">
        <v>4</v>
      </c>
      <c r="K3" s="15"/>
      <c r="L3" s="15"/>
      <c r="M3" s="16" t="s">
        <v>4</v>
      </c>
      <c r="N3" s="17" t="s">
        <v>5</v>
      </c>
      <c r="O3" s="15"/>
      <c r="P3" s="15"/>
      <c r="Q3" s="91" t="s">
        <v>5</v>
      </c>
      <c r="R3" s="92"/>
      <c r="S3" s="16" t="s">
        <v>6</v>
      </c>
      <c r="T3" s="16" t="s">
        <v>6</v>
      </c>
      <c r="U3" s="14" t="s">
        <v>6</v>
      </c>
      <c r="V3" s="18"/>
      <c r="W3" s="16" t="s">
        <v>6</v>
      </c>
      <c r="X3" s="16" t="s">
        <v>6</v>
      </c>
      <c r="Y3" s="16" t="s">
        <v>6</v>
      </c>
      <c r="Z3" s="16" t="s">
        <v>7</v>
      </c>
    </row>
    <row r="4" spans="1:26" ht="15" customHeight="1">
      <c r="B4" s="7"/>
      <c r="C4" s="3"/>
      <c r="D4" s="3"/>
      <c r="E4" s="3"/>
      <c r="F4" s="3"/>
      <c r="G4" s="3"/>
      <c r="H4" s="19" t="s">
        <v>8</v>
      </c>
      <c r="I4" s="20" t="s">
        <v>9</v>
      </c>
      <c r="J4" s="20" t="s">
        <v>10</v>
      </c>
      <c r="K4" s="21"/>
      <c r="L4" s="21"/>
      <c r="M4" s="22" t="s">
        <v>11</v>
      </c>
      <c r="N4" s="23" t="s">
        <v>12</v>
      </c>
      <c r="O4" s="24"/>
      <c r="P4" s="24"/>
      <c r="Q4" s="25" t="s">
        <v>13</v>
      </c>
      <c r="R4" s="26"/>
      <c r="S4" s="22" t="s">
        <v>14</v>
      </c>
      <c r="T4" s="22" t="s">
        <v>14</v>
      </c>
      <c r="U4" s="22" t="s">
        <v>14</v>
      </c>
      <c r="V4" s="22" t="s">
        <v>15</v>
      </c>
      <c r="W4" s="22" t="s">
        <v>14</v>
      </c>
      <c r="X4" s="22" t="s">
        <v>14</v>
      </c>
      <c r="Y4" s="22" t="s">
        <v>14</v>
      </c>
      <c r="Z4" s="22" t="s">
        <v>16</v>
      </c>
    </row>
    <row r="5" spans="1:26" ht="15" customHeight="1">
      <c r="B5" s="7"/>
      <c r="C5" s="3"/>
      <c r="D5" s="3"/>
      <c r="E5" s="3"/>
      <c r="F5" s="3"/>
      <c r="G5" s="3"/>
      <c r="H5" s="27"/>
      <c r="I5" s="28"/>
      <c r="J5" s="28"/>
      <c r="K5" s="22" t="s">
        <v>17</v>
      </c>
      <c r="L5" s="22" t="s">
        <v>15</v>
      </c>
      <c r="M5" s="28"/>
      <c r="N5" s="29"/>
      <c r="O5" s="30" t="s">
        <v>18</v>
      </c>
      <c r="P5" s="30" t="s">
        <v>19</v>
      </c>
      <c r="Q5" s="31"/>
      <c r="R5" s="32" t="s">
        <v>15</v>
      </c>
      <c r="S5" s="28"/>
      <c r="T5" s="28"/>
      <c r="U5" s="28"/>
      <c r="V5" s="28"/>
      <c r="W5" s="28"/>
      <c r="X5" s="28"/>
      <c r="Y5" s="28"/>
      <c r="Z5" s="28"/>
    </row>
    <row r="6" spans="1:26" ht="15" customHeight="1">
      <c r="B6" s="7" t="s">
        <v>20</v>
      </c>
      <c r="C6" s="84" t="s">
        <v>21</v>
      </c>
      <c r="D6" s="85"/>
      <c r="E6" s="89" t="s">
        <v>22</v>
      </c>
      <c r="F6" s="90"/>
      <c r="G6" s="85"/>
      <c r="H6" s="13" t="s">
        <v>23</v>
      </c>
      <c r="I6" s="78" t="s">
        <v>24</v>
      </c>
      <c r="J6" s="78" t="s">
        <v>25</v>
      </c>
      <c r="K6" s="78" t="s">
        <v>26</v>
      </c>
      <c r="L6" s="78" t="s">
        <v>27</v>
      </c>
      <c r="M6" s="78" t="s">
        <v>28</v>
      </c>
      <c r="N6" s="82" t="s">
        <v>29</v>
      </c>
      <c r="O6" s="78" t="s">
        <v>30</v>
      </c>
      <c r="P6" s="78" t="s">
        <v>31</v>
      </c>
      <c r="Q6" s="33" t="s">
        <v>32</v>
      </c>
      <c r="R6" s="33" t="s">
        <v>33</v>
      </c>
      <c r="S6" s="78" t="s">
        <v>34</v>
      </c>
      <c r="T6" s="78" t="s">
        <v>35</v>
      </c>
      <c r="U6" s="78" t="s">
        <v>36</v>
      </c>
      <c r="V6" s="30" t="s">
        <v>37</v>
      </c>
      <c r="W6" s="78" t="s">
        <v>38</v>
      </c>
      <c r="X6" s="30" t="s">
        <v>39</v>
      </c>
      <c r="Y6" s="78" t="s">
        <v>40</v>
      </c>
      <c r="Z6" s="78" t="s">
        <v>41</v>
      </c>
    </row>
    <row r="7" spans="1:26" ht="15" customHeight="1">
      <c r="B7" s="7"/>
      <c r="C7" s="84" t="s">
        <v>42</v>
      </c>
      <c r="D7" s="85"/>
      <c r="E7" s="89" t="s">
        <v>43</v>
      </c>
      <c r="F7" s="90"/>
      <c r="G7" s="85"/>
      <c r="H7" s="13" t="s">
        <v>44</v>
      </c>
      <c r="I7" s="16" t="s">
        <v>45</v>
      </c>
      <c r="J7" s="16" t="s">
        <v>45</v>
      </c>
      <c r="K7" s="16" t="s">
        <v>45</v>
      </c>
      <c r="L7" s="16" t="s">
        <v>45</v>
      </c>
      <c r="M7" s="16" t="s">
        <v>45</v>
      </c>
      <c r="N7" s="34" t="s">
        <v>45</v>
      </c>
      <c r="O7" s="16" t="s">
        <v>45</v>
      </c>
      <c r="P7" s="16" t="s">
        <v>45</v>
      </c>
      <c r="Q7" s="35" t="s">
        <v>45</v>
      </c>
      <c r="R7" s="35" t="s">
        <v>45</v>
      </c>
      <c r="S7" s="16" t="s">
        <v>45</v>
      </c>
      <c r="T7" s="16" t="s">
        <v>45</v>
      </c>
      <c r="U7" s="16" t="s">
        <v>45</v>
      </c>
      <c r="V7" s="16" t="s">
        <v>45</v>
      </c>
      <c r="W7" s="16" t="s">
        <v>45</v>
      </c>
      <c r="X7" s="16" t="s">
        <v>45</v>
      </c>
      <c r="Y7" s="16" t="s">
        <v>45</v>
      </c>
      <c r="Z7" s="16" t="s">
        <v>46</v>
      </c>
    </row>
    <row r="8" spans="1:26" ht="33" customHeight="1">
      <c r="B8" s="7"/>
      <c r="C8" s="84" t="s">
        <v>47</v>
      </c>
      <c r="D8" s="85"/>
      <c r="E8" s="86" t="s">
        <v>48</v>
      </c>
      <c r="F8" s="87"/>
      <c r="G8" s="85"/>
      <c r="H8" s="37" t="s">
        <v>49</v>
      </c>
      <c r="I8" s="38" t="s">
        <v>50</v>
      </c>
      <c r="J8" s="38" t="s">
        <v>51</v>
      </c>
      <c r="K8" s="38" t="s">
        <v>52</v>
      </c>
      <c r="L8" s="38" t="s">
        <v>53</v>
      </c>
      <c r="M8" s="38" t="s">
        <v>54</v>
      </c>
      <c r="N8" s="39" t="s">
        <v>244</v>
      </c>
      <c r="O8" s="38" t="s">
        <v>56</v>
      </c>
      <c r="P8" s="38" t="s">
        <v>57</v>
      </c>
      <c r="Q8" s="40" t="s">
        <v>55</v>
      </c>
      <c r="R8" s="40" t="s">
        <v>58</v>
      </c>
      <c r="S8" s="41" t="s">
        <v>59</v>
      </c>
      <c r="T8" s="41" t="s">
        <v>59</v>
      </c>
      <c r="U8" s="41" t="s">
        <v>59</v>
      </c>
      <c r="V8" s="38" t="s">
        <v>50</v>
      </c>
      <c r="W8" s="38" t="s">
        <v>60</v>
      </c>
      <c r="X8" s="38" t="s">
        <v>60</v>
      </c>
      <c r="Y8" s="38" t="s">
        <v>60</v>
      </c>
      <c r="Z8" s="38" t="s">
        <v>61</v>
      </c>
    </row>
    <row r="9" spans="1:26" ht="96" customHeight="1">
      <c r="B9" s="7"/>
      <c r="C9" s="84" t="s">
        <v>62</v>
      </c>
      <c r="D9" s="85"/>
      <c r="E9" s="86" t="s">
        <v>63</v>
      </c>
      <c r="F9" s="87"/>
      <c r="G9" s="85"/>
      <c r="H9" s="37" t="s">
        <v>64</v>
      </c>
      <c r="I9" s="42" t="s">
        <v>65</v>
      </c>
      <c r="J9" s="42" t="s">
        <v>65</v>
      </c>
      <c r="K9" s="42" t="s">
        <v>66</v>
      </c>
      <c r="L9" s="42" t="s">
        <v>67</v>
      </c>
      <c r="M9" s="42" t="s">
        <v>66</v>
      </c>
      <c r="N9" s="43" t="s">
        <v>65</v>
      </c>
      <c r="O9" s="43" t="s">
        <v>65</v>
      </c>
      <c r="P9" s="38" t="s">
        <v>68</v>
      </c>
      <c r="Q9" s="43" t="s">
        <v>65</v>
      </c>
      <c r="R9" s="40" t="s">
        <v>68</v>
      </c>
      <c r="S9" s="38" t="s">
        <v>69</v>
      </c>
      <c r="T9" s="38" t="s">
        <v>70</v>
      </c>
      <c r="U9" s="38" t="s">
        <v>71</v>
      </c>
      <c r="V9" s="38" t="s">
        <v>68</v>
      </c>
      <c r="W9" s="38" t="s">
        <v>72</v>
      </c>
      <c r="X9" s="38" t="s">
        <v>72</v>
      </c>
      <c r="Y9" s="38" t="s">
        <v>73</v>
      </c>
      <c r="Z9" s="38" t="s">
        <v>74</v>
      </c>
    </row>
    <row r="10" spans="1:26" ht="70.5" customHeight="1">
      <c r="B10" s="7"/>
      <c r="C10" s="88" t="s">
        <v>75</v>
      </c>
      <c r="D10" s="85"/>
      <c r="E10" s="89" t="s">
        <v>76</v>
      </c>
      <c r="F10" s="90"/>
      <c r="G10" s="85"/>
      <c r="H10" s="37" t="s">
        <v>77</v>
      </c>
      <c r="I10" s="22"/>
      <c r="J10" s="22"/>
      <c r="K10" s="22"/>
      <c r="L10" s="22"/>
      <c r="M10" s="22"/>
      <c r="N10" s="30"/>
      <c r="O10" s="30"/>
      <c r="P10" s="30"/>
      <c r="Q10" s="44"/>
      <c r="R10" s="44"/>
      <c r="S10" s="22"/>
      <c r="T10" s="45"/>
      <c r="U10" s="45"/>
      <c r="V10" s="45"/>
      <c r="W10" s="45"/>
      <c r="X10" s="45"/>
      <c r="Y10" s="45"/>
      <c r="Z10" s="45"/>
    </row>
    <row r="11" spans="1:26" ht="60.75" customHeight="1">
      <c r="B11" s="7"/>
      <c r="C11" s="88" t="s">
        <v>78</v>
      </c>
      <c r="D11" s="85"/>
      <c r="E11" s="89" t="s">
        <v>79</v>
      </c>
      <c r="F11" s="90"/>
      <c r="G11" s="85"/>
      <c r="H11" s="37" t="s">
        <v>80</v>
      </c>
      <c r="I11" s="46" t="s">
        <v>81</v>
      </c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8"/>
      <c r="V11" s="48"/>
      <c r="W11" s="47"/>
      <c r="X11" s="47"/>
      <c r="Y11" s="47"/>
      <c r="Z11" s="49"/>
    </row>
    <row r="12" spans="1:26" ht="15" customHeight="1">
      <c r="B12" s="7"/>
      <c r="E12" s="12"/>
      <c r="N12" s="1"/>
    </row>
    <row r="13" spans="1:26" ht="15" customHeight="1">
      <c r="B13" s="7"/>
      <c r="H13" s="50" t="s">
        <v>82</v>
      </c>
      <c r="I13" s="51"/>
      <c r="J13" s="51"/>
      <c r="K13" s="51"/>
      <c r="L13" s="51"/>
      <c r="M13" s="51"/>
      <c r="N13" s="52"/>
      <c r="O13" s="51"/>
      <c r="P13" s="51"/>
      <c r="Q13" s="53"/>
      <c r="R13" s="53"/>
      <c r="S13" s="51"/>
      <c r="T13" s="51"/>
      <c r="U13" s="51"/>
      <c r="V13" s="51"/>
      <c r="W13" s="51"/>
      <c r="X13" s="51"/>
      <c r="Y13" s="51"/>
      <c r="Z13" s="51"/>
    </row>
    <row r="14" spans="1:26" ht="45" customHeight="1">
      <c r="A14" s="1" t="str">
        <f>"Heading 3 "&amp;H13</f>
        <v>Heading 3 Input and Output data</v>
      </c>
      <c r="B14" s="7"/>
      <c r="C14" s="74" t="s">
        <v>83</v>
      </c>
      <c r="D14" s="74" t="s">
        <v>84</v>
      </c>
      <c r="E14" s="75" t="s">
        <v>85</v>
      </c>
      <c r="F14" s="75" t="s">
        <v>86</v>
      </c>
      <c r="G14" s="75" t="s">
        <v>87</v>
      </c>
      <c r="H14" s="75" t="s">
        <v>88</v>
      </c>
      <c r="I14" s="66" t="str">
        <f t="array" aca="1" ref="I14" ca="1">OFFSET(I$6,IFERROR(MATCH(0,INDEX(0/(I$6:I$6&lt;&gt;""),),0),0)-1,0)&amp;""</f>
        <v>handle</v>
      </c>
      <c r="J14" s="66" t="str">
        <f t="shared" ref="J14:P14" ca="1" si="0">OFFSET(J$6,IFERROR(MATCH(0,INDEX(0/(J$6:J$6&lt;&gt;""),),0),0)-1,0)&amp;""</f>
        <v>*p_core_info</v>
      </c>
      <c r="K14" s="66" t="str">
        <f t="shared" ca="1" si="0"/>
        <v>core_type</v>
      </c>
      <c r="L14" s="66" t="str">
        <f t="shared" ca="1" si="0"/>
        <v>core_num</v>
      </c>
      <c r="M14" s="66" t="str">
        <f t="shared" ca="1" si="0"/>
        <v>policy</v>
      </c>
      <c r="N14" s="66" t="str">
        <f t="shared" ca="1" si="0"/>
        <v>g_impdrv_cmn_ctl_ins</v>
      </c>
      <c r="O14" s="66" t="str">
        <f t="shared" ca="1" si="0"/>
        <v>mutex_handle</v>
      </c>
      <c r="P14" s="66" t="str">
        <f t="shared" ca="1" si="0"/>
        <v>mutex_time_period</v>
      </c>
      <c r="Q14" s="76" t="str">
        <f t="array" aca="1" ref="Q14" ca="1">OFFSET(Q$6,IFERROR(MATCH(0,INDEX(0/(Q$6:Q$6&lt;&gt;""),),0),0)-1,0)&amp;""</f>
        <v>g_hwrsc_mng_table</v>
      </c>
      <c r="R14" s="76" t="str">
        <f t="array" aca="1" ref="R14" ca="1">OFFSET(R$6,IFERROR(MATCH(0,INDEX(0/(R$6:R$6&lt;&gt;""),),0),0)-1,0)&amp;""</f>
        <v>resource_used</v>
      </c>
      <c r="S14" s="66" t="str">
        <f t="shared" ref="S14:Z14" ca="1" si="1">OFFSET(S$6,IFERROR(MATCH(0,INDEX(0/(S$6:S$6&lt;&gt;""),),0),0)-1,0)&amp;""</f>
        <v>R_OSAL_ThsyncMutexLockForTimePeriod</v>
      </c>
      <c r="T14" s="66" t="str">
        <f t="shared" ca="1" si="1"/>
        <v>R_OSAL_ThsyncMutexUnlock</v>
      </c>
      <c r="U14" s="66" t="str">
        <f t="shared" ca="1" si="1"/>
        <v>R_OSAL_IoDeviceOpen[2]</v>
      </c>
      <c r="V14" s="66" t="str">
        <f t="shared" ca="1" si="1"/>
        <v>p_handle[2]</v>
      </c>
      <c r="W14" s="66" t="str">
        <f t="shared" ca="1" si="1"/>
        <v>R_OSAL_PmSetPolicy</v>
      </c>
      <c r="X14" s="66" t="str">
        <f t="shared" ca="1" si="1"/>
        <v>R_OSAL_PmSetRequiredState[2]</v>
      </c>
      <c r="Y14" s="66" t="str">
        <f t="shared" ca="1" si="1"/>
        <v>R_OSAL_IoDeviceClose</v>
      </c>
      <c r="Z14" s="66" t="str">
        <f t="shared" ca="1" si="1"/>
        <v>ercd</v>
      </c>
    </row>
    <row r="15" spans="1:26" ht="15" customHeight="1">
      <c r="B15" s="7"/>
      <c r="C15" s="57">
        <f t="shared" ref="C15:C52" si="2">ROW() -14</f>
        <v>1</v>
      </c>
      <c r="D15" s="58" t="str">
        <f t="shared" ref="D15:D52" ca="1" si="3">CONCATENATE($C$2, "_", TEXT($C15, "0000"))</f>
        <v>R_IMPDRV_SetPMPolicy_0001</v>
      </c>
      <c r="E15" s="59" t="s">
        <v>126</v>
      </c>
      <c r="F15" s="77" t="s">
        <v>148</v>
      </c>
      <c r="G15" s="60" t="s">
        <v>128</v>
      </c>
      <c r="H15" s="61" t="s">
        <v>149</v>
      </c>
      <c r="I15" s="30" t="s">
        <v>130</v>
      </c>
      <c r="J15" s="30" t="s">
        <v>150</v>
      </c>
      <c r="K15" s="30" t="s">
        <v>151</v>
      </c>
      <c r="L15" s="30">
        <v>0</v>
      </c>
      <c r="M15" s="30" t="s">
        <v>152</v>
      </c>
      <c r="N15" s="30" t="s">
        <v>76</v>
      </c>
      <c r="O15" s="30">
        <v>1</v>
      </c>
      <c r="P15" s="30">
        <v>1</v>
      </c>
      <c r="Q15" s="62">
        <v>0</v>
      </c>
      <c r="R15" s="62">
        <v>0</v>
      </c>
      <c r="S15" s="30" t="s">
        <v>132</v>
      </c>
      <c r="T15" s="30" t="s">
        <v>132</v>
      </c>
      <c r="U15" s="30" t="s">
        <v>153</v>
      </c>
      <c r="V15" s="30" t="s">
        <v>154</v>
      </c>
      <c r="W15" s="30" t="s">
        <v>132</v>
      </c>
      <c r="X15" s="30" t="s">
        <v>153</v>
      </c>
      <c r="Y15" s="30" t="s">
        <v>132</v>
      </c>
      <c r="Z15" s="30" t="s">
        <v>131</v>
      </c>
    </row>
    <row r="16" spans="1:26" ht="15" customHeight="1">
      <c r="B16" s="7"/>
      <c r="C16" s="57">
        <f t="shared" si="2"/>
        <v>2</v>
      </c>
      <c r="D16" s="58" t="str">
        <f t="shared" ca="1" si="3"/>
        <v>R_IMPDRV_SetPMPolicy_0002</v>
      </c>
      <c r="E16" s="59" t="s">
        <v>126</v>
      </c>
      <c r="F16" s="77" t="s">
        <v>148</v>
      </c>
      <c r="G16" s="60" t="s">
        <v>128</v>
      </c>
      <c r="H16" s="61" t="s">
        <v>155</v>
      </c>
      <c r="I16" s="30" t="s">
        <v>130</v>
      </c>
      <c r="J16" s="30" t="s">
        <v>150</v>
      </c>
      <c r="K16" s="30" t="s">
        <v>151</v>
      </c>
      <c r="L16" s="30">
        <v>0</v>
      </c>
      <c r="M16" s="30" t="s">
        <v>156</v>
      </c>
      <c r="N16" s="30" t="s">
        <v>76</v>
      </c>
      <c r="O16" s="30">
        <v>1</v>
      </c>
      <c r="P16" s="30">
        <v>1</v>
      </c>
      <c r="Q16" s="62">
        <v>0</v>
      </c>
      <c r="R16" s="62">
        <v>0</v>
      </c>
      <c r="S16" s="30" t="s">
        <v>132</v>
      </c>
      <c r="T16" s="30" t="s">
        <v>132</v>
      </c>
      <c r="U16" s="30" t="s">
        <v>153</v>
      </c>
      <c r="V16" s="30" t="s">
        <v>154</v>
      </c>
      <c r="W16" s="30" t="s">
        <v>132</v>
      </c>
      <c r="X16" s="30" t="s">
        <v>153</v>
      </c>
      <c r="Y16" s="30" t="s">
        <v>132</v>
      </c>
      <c r="Z16" s="30" t="s">
        <v>131</v>
      </c>
    </row>
    <row r="17" spans="1:26" ht="15" customHeight="1">
      <c r="B17" s="7"/>
      <c r="C17" s="57">
        <f t="shared" si="2"/>
        <v>3</v>
      </c>
      <c r="D17" s="58" t="str">
        <f t="shared" ca="1" si="3"/>
        <v>R_IMPDRV_SetPMPolicy_0003</v>
      </c>
      <c r="E17" s="59" t="s">
        <v>126</v>
      </c>
      <c r="F17" s="77" t="s">
        <v>148</v>
      </c>
      <c r="G17" s="60" t="s">
        <v>128</v>
      </c>
      <c r="H17" s="61" t="s">
        <v>157</v>
      </c>
      <c r="I17" s="30" t="s">
        <v>130</v>
      </c>
      <c r="J17" s="30" t="s">
        <v>150</v>
      </c>
      <c r="K17" s="30" t="s">
        <v>151</v>
      </c>
      <c r="L17" s="30">
        <v>0</v>
      </c>
      <c r="M17" s="30" t="s">
        <v>158</v>
      </c>
      <c r="N17" s="30" t="s">
        <v>76</v>
      </c>
      <c r="O17" s="30">
        <v>1</v>
      </c>
      <c r="P17" s="30">
        <v>1</v>
      </c>
      <c r="Q17" s="30">
        <v>0</v>
      </c>
      <c r="R17" s="30">
        <v>0</v>
      </c>
      <c r="S17" s="30" t="s">
        <v>132</v>
      </c>
      <c r="T17" s="30" t="s">
        <v>132</v>
      </c>
      <c r="U17" s="30" t="s">
        <v>153</v>
      </c>
      <c r="V17" s="30" t="s">
        <v>154</v>
      </c>
      <c r="W17" s="30" t="s">
        <v>132</v>
      </c>
      <c r="X17" s="30" t="s">
        <v>153</v>
      </c>
      <c r="Y17" s="30" t="s">
        <v>132</v>
      </c>
      <c r="Z17" s="30" t="s">
        <v>131</v>
      </c>
    </row>
    <row r="18" spans="1:26" ht="17.5" customHeight="1">
      <c r="B18" s="7"/>
      <c r="C18" s="57">
        <f t="shared" si="2"/>
        <v>4</v>
      </c>
      <c r="D18" s="58" t="str">
        <f t="shared" ca="1" si="3"/>
        <v>R_IMPDRV_SetPMPolicy_0004</v>
      </c>
      <c r="E18" s="59" t="s">
        <v>126</v>
      </c>
      <c r="F18" s="77" t="s">
        <v>148</v>
      </c>
      <c r="G18" s="60" t="s">
        <v>133</v>
      </c>
      <c r="H18" s="61" t="s">
        <v>159</v>
      </c>
      <c r="I18" s="30" t="s">
        <v>135</v>
      </c>
      <c r="J18" s="30" t="s">
        <v>150</v>
      </c>
      <c r="K18" s="30" t="s">
        <v>151</v>
      </c>
      <c r="L18" s="30">
        <v>0</v>
      </c>
      <c r="M18" s="30" t="s">
        <v>152</v>
      </c>
      <c r="N18" s="30" t="s">
        <v>76</v>
      </c>
      <c r="O18" s="30">
        <v>1</v>
      </c>
      <c r="P18" s="30">
        <v>1</v>
      </c>
      <c r="Q18" s="30">
        <v>0</v>
      </c>
      <c r="R18" s="30">
        <v>0</v>
      </c>
      <c r="S18" s="30" t="s">
        <v>132</v>
      </c>
      <c r="T18" s="30" t="s">
        <v>132</v>
      </c>
      <c r="U18" s="30" t="s">
        <v>153</v>
      </c>
      <c r="V18" s="30" t="s">
        <v>154</v>
      </c>
      <c r="W18" s="30" t="s">
        <v>132</v>
      </c>
      <c r="X18" s="30" t="s">
        <v>153</v>
      </c>
      <c r="Y18" s="30" t="s">
        <v>132</v>
      </c>
      <c r="Z18" s="30" t="s">
        <v>136</v>
      </c>
    </row>
    <row r="19" spans="1:26" ht="25.15" customHeight="1">
      <c r="B19" s="7"/>
      <c r="C19" s="57">
        <f t="shared" si="2"/>
        <v>5</v>
      </c>
      <c r="D19" s="58" t="str">
        <f t="shared" ca="1" si="3"/>
        <v>R_IMPDRV_SetPMPolicy_0005</v>
      </c>
      <c r="E19" s="59" t="s">
        <v>126</v>
      </c>
      <c r="F19" s="77" t="s">
        <v>148</v>
      </c>
      <c r="G19" s="60" t="s">
        <v>133</v>
      </c>
      <c r="H19" s="63" t="s">
        <v>160</v>
      </c>
      <c r="I19" s="30" t="s">
        <v>130</v>
      </c>
      <c r="J19" s="30" t="s">
        <v>135</v>
      </c>
      <c r="K19" s="30" t="s">
        <v>151</v>
      </c>
      <c r="L19" s="30">
        <v>0</v>
      </c>
      <c r="M19" s="30" t="s">
        <v>152</v>
      </c>
      <c r="N19" s="30" t="s">
        <v>76</v>
      </c>
      <c r="O19" s="30">
        <v>1</v>
      </c>
      <c r="P19" s="30">
        <v>1</v>
      </c>
      <c r="Q19" s="30">
        <v>0</v>
      </c>
      <c r="R19" s="30">
        <v>0</v>
      </c>
      <c r="S19" s="30" t="s">
        <v>132</v>
      </c>
      <c r="T19" s="30" t="s">
        <v>132</v>
      </c>
      <c r="U19" s="30" t="s">
        <v>153</v>
      </c>
      <c r="V19" s="30" t="s">
        <v>154</v>
      </c>
      <c r="W19" s="30" t="s">
        <v>132</v>
      </c>
      <c r="X19" s="30" t="s">
        <v>153</v>
      </c>
      <c r="Y19" s="30" t="s">
        <v>132</v>
      </c>
      <c r="Z19" s="30" t="s">
        <v>136</v>
      </c>
    </row>
    <row r="20" spans="1:26" ht="15" customHeight="1">
      <c r="B20" s="7"/>
      <c r="C20" s="57">
        <f t="shared" si="2"/>
        <v>6</v>
      </c>
      <c r="D20" s="58" t="str">
        <f t="shared" ca="1" si="3"/>
        <v>R_IMPDRV_SetPMPolicy_0006</v>
      </c>
      <c r="E20" s="59" t="s">
        <v>126</v>
      </c>
      <c r="F20" s="77" t="s">
        <v>148</v>
      </c>
      <c r="G20" s="60" t="s">
        <v>133</v>
      </c>
      <c r="H20" s="63" t="s">
        <v>161</v>
      </c>
      <c r="I20" s="30" t="s">
        <v>130</v>
      </c>
      <c r="J20" s="30" t="s">
        <v>150</v>
      </c>
      <c r="K20" s="30" t="s">
        <v>151</v>
      </c>
      <c r="L20" s="30">
        <v>0</v>
      </c>
      <c r="M20" s="30" t="s">
        <v>162</v>
      </c>
      <c r="N20" s="30" t="s">
        <v>76</v>
      </c>
      <c r="O20" s="30">
        <v>1</v>
      </c>
      <c r="P20" s="30">
        <v>1</v>
      </c>
      <c r="Q20" s="30">
        <v>0</v>
      </c>
      <c r="R20" s="30">
        <v>0</v>
      </c>
      <c r="S20" s="30" t="s">
        <v>132</v>
      </c>
      <c r="T20" s="30" t="s">
        <v>132</v>
      </c>
      <c r="U20" s="30" t="s">
        <v>153</v>
      </c>
      <c r="V20" s="30" t="s">
        <v>154</v>
      </c>
      <c r="W20" s="30" t="s">
        <v>132</v>
      </c>
      <c r="X20" s="30" t="s">
        <v>153</v>
      </c>
      <c r="Y20" s="30" t="s">
        <v>132</v>
      </c>
      <c r="Z20" s="30" t="s">
        <v>163</v>
      </c>
    </row>
    <row r="21" spans="1:26" ht="15" customHeight="1">
      <c r="B21" s="7"/>
      <c r="C21" s="57">
        <f t="shared" si="2"/>
        <v>7</v>
      </c>
      <c r="D21" s="58" t="str">
        <f t="shared" ca="1" si="3"/>
        <v>R_IMPDRV_SetPMPolicy_0007</v>
      </c>
      <c r="E21" s="59" t="s">
        <v>126</v>
      </c>
      <c r="F21" s="77" t="s">
        <v>148</v>
      </c>
      <c r="G21" s="60" t="s">
        <v>133</v>
      </c>
      <c r="H21" s="59" t="s">
        <v>164</v>
      </c>
      <c r="I21" s="30" t="s">
        <v>130</v>
      </c>
      <c r="J21" s="30" t="s">
        <v>150</v>
      </c>
      <c r="K21" s="30" t="s">
        <v>165</v>
      </c>
      <c r="L21" s="30">
        <v>0</v>
      </c>
      <c r="M21" s="30" t="s">
        <v>152</v>
      </c>
      <c r="N21" s="30" t="s">
        <v>76</v>
      </c>
      <c r="O21" s="30">
        <v>1</v>
      </c>
      <c r="P21" s="30">
        <v>1</v>
      </c>
      <c r="Q21" s="30">
        <v>0</v>
      </c>
      <c r="R21" s="30">
        <v>0</v>
      </c>
      <c r="S21" s="30" t="s">
        <v>132</v>
      </c>
      <c r="T21" s="30" t="s">
        <v>132</v>
      </c>
      <c r="U21" s="30" t="s">
        <v>153</v>
      </c>
      <c r="V21" s="30" t="s">
        <v>154</v>
      </c>
      <c r="W21" s="30" t="s">
        <v>132</v>
      </c>
      <c r="X21" s="30" t="s">
        <v>153</v>
      </c>
      <c r="Y21" s="30" t="s">
        <v>132</v>
      </c>
      <c r="Z21" s="30" t="s">
        <v>163</v>
      </c>
    </row>
    <row r="22" spans="1:26" ht="18.649999999999999" customHeight="1">
      <c r="B22" s="7"/>
      <c r="C22" s="57">
        <f t="shared" si="2"/>
        <v>8</v>
      </c>
      <c r="D22" s="58" t="str">
        <f t="shared" ca="1" si="3"/>
        <v>R_IMPDRV_SetPMPolicy_0008</v>
      </c>
      <c r="E22" s="59" t="s">
        <v>126</v>
      </c>
      <c r="F22" s="77" t="s">
        <v>148</v>
      </c>
      <c r="G22" s="60" t="s">
        <v>166</v>
      </c>
      <c r="H22" s="59" t="s">
        <v>167</v>
      </c>
      <c r="I22" s="30" t="s">
        <v>130</v>
      </c>
      <c r="J22" s="30" t="s">
        <v>150</v>
      </c>
      <c r="K22" s="30" t="s">
        <v>151</v>
      </c>
      <c r="L22" s="30">
        <v>8</v>
      </c>
      <c r="M22" s="30" t="s">
        <v>152</v>
      </c>
      <c r="N22" s="30" t="s">
        <v>76</v>
      </c>
      <c r="O22" s="30">
        <v>1</v>
      </c>
      <c r="P22" s="30">
        <v>1</v>
      </c>
      <c r="Q22" s="30">
        <v>0</v>
      </c>
      <c r="R22" s="30">
        <v>0</v>
      </c>
      <c r="S22" s="30" t="s">
        <v>132</v>
      </c>
      <c r="T22" s="30" t="s">
        <v>132</v>
      </c>
      <c r="U22" s="30" t="s">
        <v>153</v>
      </c>
      <c r="V22" s="30" t="s">
        <v>154</v>
      </c>
      <c r="W22" s="30" t="s">
        <v>132</v>
      </c>
      <c r="X22" s="30" t="s">
        <v>153</v>
      </c>
      <c r="Y22" s="30" t="s">
        <v>132</v>
      </c>
      <c r="Z22" s="30" t="s">
        <v>163</v>
      </c>
    </row>
    <row r="23" spans="1:26" ht="15" customHeight="1">
      <c r="B23" s="7"/>
      <c r="C23" s="57">
        <f t="shared" si="2"/>
        <v>9</v>
      </c>
      <c r="D23" s="58" t="str">
        <f t="shared" ca="1" si="3"/>
        <v>R_IMPDRV_SetPMPolicy_0009</v>
      </c>
      <c r="E23" s="59" t="s">
        <v>126</v>
      </c>
      <c r="F23" s="77" t="s">
        <v>148</v>
      </c>
      <c r="G23" s="60" t="s">
        <v>133</v>
      </c>
      <c r="H23" s="59" t="s">
        <v>168</v>
      </c>
      <c r="I23" s="30" t="s">
        <v>130</v>
      </c>
      <c r="J23" s="30" t="s">
        <v>150</v>
      </c>
      <c r="K23" s="30" t="s">
        <v>169</v>
      </c>
      <c r="L23" s="30">
        <v>0</v>
      </c>
      <c r="M23" s="30" t="s">
        <v>152</v>
      </c>
      <c r="N23" s="30" t="s">
        <v>76</v>
      </c>
      <c r="O23" s="30">
        <v>1</v>
      </c>
      <c r="P23" s="30">
        <v>1</v>
      </c>
      <c r="Q23" s="30">
        <v>0</v>
      </c>
      <c r="R23" s="30">
        <v>0</v>
      </c>
      <c r="S23" s="30" t="s">
        <v>132</v>
      </c>
      <c r="T23" s="30" t="s">
        <v>132</v>
      </c>
      <c r="U23" s="30" t="s">
        <v>153</v>
      </c>
      <c r="V23" s="30" t="s">
        <v>154</v>
      </c>
      <c r="W23" s="30" t="s">
        <v>132</v>
      </c>
      <c r="X23" s="30" t="s">
        <v>153</v>
      </c>
      <c r="Y23" s="30" t="s">
        <v>132</v>
      </c>
      <c r="Z23" s="30" t="s">
        <v>170</v>
      </c>
    </row>
    <row r="24" spans="1:26" ht="22.15" customHeight="1">
      <c r="C24" s="57">
        <f t="shared" si="2"/>
        <v>10</v>
      </c>
      <c r="D24" s="58" t="str">
        <f t="shared" ca="1" si="3"/>
        <v>R_IMPDRV_SetPMPolicy_0010</v>
      </c>
      <c r="E24" s="59" t="s">
        <v>126</v>
      </c>
      <c r="F24" s="77" t="s">
        <v>148</v>
      </c>
      <c r="G24" s="60" t="s">
        <v>133</v>
      </c>
      <c r="H24" s="63" t="s">
        <v>171</v>
      </c>
      <c r="I24" s="30" t="s">
        <v>138</v>
      </c>
      <c r="J24" s="30" t="s">
        <v>150</v>
      </c>
      <c r="K24" s="30" t="s">
        <v>151</v>
      </c>
      <c r="L24" s="30">
        <v>0</v>
      </c>
      <c r="M24" s="30" t="s">
        <v>152</v>
      </c>
      <c r="N24" s="30" t="s">
        <v>76</v>
      </c>
      <c r="O24" s="30">
        <v>1</v>
      </c>
      <c r="P24" s="30">
        <v>1</v>
      </c>
      <c r="Q24" s="30">
        <v>0</v>
      </c>
      <c r="R24" s="30">
        <v>0</v>
      </c>
      <c r="S24" s="30" t="s">
        <v>132</v>
      </c>
      <c r="T24" s="30" t="s">
        <v>132</v>
      </c>
      <c r="U24" s="30" t="s">
        <v>153</v>
      </c>
      <c r="V24" s="30" t="s">
        <v>154</v>
      </c>
      <c r="W24" s="30" t="s">
        <v>132</v>
      </c>
      <c r="X24" s="30" t="s">
        <v>153</v>
      </c>
      <c r="Y24" s="30" t="s">
        <v>132</v>
      </c>
      <c r="Z24" s="30" t="s">
        <v>139</v>
      </c>
    </row>
    <row r="25" spans="1:26" ht="30" customHeight="1">
      <c r="B25" s="7" t="s">
        <v>91</v>
      </c>
      <c r="C25" s="57">
        <f t="shared" si="2"/>
        <v>11</v>
      </c>
      <c r="D25" s="58" t="str">
        <f ca="1">CONCATENATE($C$2, "_", TEXT($C25, "0000"))</f>
        <v>R_IMPDRV_SetPMPolicy_0011</v>
      </c>
      <c r="E25" s="59" t="s">
        <v>126</v>
      </c>
      <c r="F25" s="77" t="s">
        <v>148</v>
      </c>
      <c r="G25" s="60" t="s">
        <v>143</v>
      </c>
      <c r="H25" s="63" t="s">
        <v>172</v>
      </c>
      <c r="I25" s="30" t="s">
        <v>130</v>
      </c>
      <c r="J25" s="30" t="s">
        <v>150</v>
      </c>
      <c r="K25" s="30" t="s">
        <v>151</v>
      </c>
      <c r="L25" s="30">
        <v>0</v>
      </c>
      <c r="M25" s="30" t="s">
        <v>152</v>
      </c>
      <c r="N25" s="30" t="s">
        <v>76</v>
      </c>
      <c r="O25" s="30">
        <v>1</v>
      </c>
      <c r="P25" s="30">
        <v>1</v>
      </c>
      <c r="Q25" s="30">
        <v>0</v>
      </c>
      <c r="R25" s="30">
        <v>0</v>
      </c>
      <c r="S25" s="30" t="s">
        <v>141</v>
      </c>
      <c r="T25" s="30" t="s">
        <v>132</v>
      </c>
      <c r="U25" s="30" t="s">
        <v>153</v>
      </c>
      <c r="V25" s="30" t="s">
        <v>154</v>
      </c>
      <c r="W25" s="30" t="s">
        <v>132</v>
      </c>
      <c r="X25" s="30" t="s">
        <v>153</v>
      </c>
      <c r="Y25" s="30" t="s">
        <v>132</v>
      </c>
      <c r="Z25" s="30" t="s">
        <v>142</v>
      </c>
    </row>
    <row r="26" spans="1:26" ht="30" customHeight="1">
      <c r="B26" s="7" t="s">
        <v>91</v>
      </c>
      <c r="C26" s="57">
        <f t="shared" si="2"/>
        <v>12</v>
      </c>
      <c r="D26" s="58" t="str">
        <f t="shared" ca="1" si="3"/>
        <v>R_IMPDRV_SetPMPolicy_0012</v>
      </c>
      <c r="E26" s="59" t="s">
        <v>126</v>
      </c>
      <c r="F26" s="77" t="s">
        <v>148</v>
      </c>
      <c r="G26" s="60" t="s">
        <v>143</v>
      </c>
      <c r="H26" s="63" t="s">
        <v>173</v>
      </c>
      <c r="I26" s="30" t="s">
        <v>130</v>
      </c>
      <c r="J26" s="30" t="s">
        <v>150</v>
      </c>
      <c r="K26" s="30" t="s">
        <v>151</v>
      </c>
      <c r="L26" s="30">
        <v>0</v>
      </c>
      <c r="M26" s="30" t="s">
        <v>152</v>
      </c>
      <c r="N26" s="30" t="s">
        <v>76</v>
      </c>
      <c r="O26" s="30">
        <v>1</v>
      </c>
      <c r="P26" s="30">
        <v>1</v>
      </c>
      <c r="Q26" s="30">
        <v>0</v>
      </c>
      <c r="R26" s="30">
        <v>0</v>
      </c>
      <c r="S26" s="30" t="s">
        <v>132</v>
      </c>
      <c r="T26" s="30" t="s">
        <v>141</v>
      </c>
      <c r="U26" s="30" t="s">
        <v>153</v>
      </c>
      <c r="V26" s="30" t="s">
        <v>154</v>
      </c>
      <c r="W26" s="30" t="s">
        <v>132</v>
      </c>
      <c r="X26" s="30" t="s">
        <v>153</v>
      </c>
      <c r="Y26" s="30" t="s">
        <v>132</v>
      </c>
      <c r="Z26" s="30" t="s">
        <v>142</v>
      </c>
    </row>
    <row r="27" spans="1:26" ht="33.75" customHeight="1">
      <c r="C27" s="57">
        <f t="shared" si="2"/>
        <v>13</v>
      </c>
      <c r="D27" s="58" t="str">
        <f t="shared" ca="1" si="3"/>
        <v>R_IMPDRV_SetPMPolicy_0013</v>
      </c>
      <c r="E27" s="59" t="s">
        <v>126</v>
      </c>
      <c r="F27" s="77" t="s">
        <v>148</v>
      </c>
      <c r="G27" s="60" t="s">
        <v>143</v>
      </c>
      <c r="H27" s="63" t="s">
        <v>174</v>
      </c>
      <c r="I27" s="30" t="s">
        <v>130</v>
      </c>
      <c r="J27" s="30" t="s">
        <v>150</v>
      </c>
      <c r="K27" s="30" t="s">
        <v>151</v>
      </c>
      <c r="L27" s="30">
        <v>0</v>
      </c>
      <c r="M27" s="30" t="s">
        <v>152</v>
      </c>
      <c r="N27" s="30" t="s">
        <v>76</v>
      </c>
      <c r="O27" s="30">
        <v>1</v>
      </c>
      <c r="P27" s="30">
        <v>1</v>
      </c>
      <c r="Q27" s="30">
        <v>0</v>
      </c>
      <c r="R27" s="30">
        <v>0</v>
      </c>
      <c r="S27" s="30" t="s">
        <v>132</v>
      </c>
      <c r="T27" s="30" t="s">
        <v>132</v>
      </c>
      <c r="U27" s="78" t="s">
        <v>175</v>
      </c>
      <c r="V27" s="30" t="s">
        <v>154</v>
      </c>
      <c r="W27" s="30" t="s">
        <v>132</v>
      </c>
      <c r="X27" s="30" t="s">
        <v>153</v>
      </c>
      <c r="Y27" s="30" t="s">
        <v>132</v>
      </c>
      <c r="Z27" s="30" t="s">
        <v>142</v>
      </c>
    </row>
    <row r="28" spans="1:26" ht="33.75" customHeight="1">
      <c r="C28" s="57">
        <f t="shared" si="2"/>
        <v>14</v>
      </c>
      <c r="D28" s="58" t="str">
        <f t="shared" ca="1" si="3"/>
        <v>R_IMPDRV_SetPMPolicy_0014</v>
      </c>
      <c r="E28" s="59" t="s">
        <v>126</v>
      </c>
      <c r="F28" s="77" t="s">
        <v>148</v>
      </c>
      <c r="G28" s="60" t="s">
        <v>143</v>
      </c>
      <c r="H28" s="63" t="s">
        <v>176</v>
      </c>
      <c r="I28" s="30" t="s">
        <v>130</v>
      </c>
      <c r="J28" s="30" t="s">
        <v>150</v>
      </c>
      <c r="K28" s="30" t="s">
        <v>151</v>
      </c>
      <c r="L28" s="30">
        <v>0</v>
      </c>
      <c r="M28" s="30" t="s">
        <v>152</v>
      </c>
      <c r="N28" s="30" t="s">
        <v>76</v>
      </c>
      <c r="O28" s="30">
        <v>1</v>
      </c>
      <c r="P28" s="30">
        <v>1</v>
      </c>
      <c r="Q28" s="30">
        <v>0</v>
      </c>
      <c r="R28" s="30">
        <v>0</v>
      </c>
      <c r="S28" s="30" t="s">
        <v>132</v>
      </c>
      <c r="T28" s="30" t="s">
        <v>132</v>
      </c>
      <c r="U28" s="30" t="s">
        <v>153</v>
      </c>
      <c r="V28" s="30" t="s">
        <v>154</v>
      </c>
      <c r="W28" s="78" t="s">
        <v>141</v>
      </c>
      <c r="X28" s="30" t="s">
        <v>153</v>
      </c>
      <c r="Y28" s="30" t="s">
        <v>132</v>
      </c>
      <c r="Z28" s="30" t="s">
        <v>177</v>
      </c>
    </row>
    <row r="29" spans="1:26" ht="33.75" customHeight="1">
      <c r="C29" s="57">
        <f t="shared" si="2"/>
        <v>15</v>
      </c>
      <c r="D29" s="58" t="str">
        <f t="shared" ca="1" si="3"/>
        <v>R_IMPDRV_SetPMPolicy_0015</v>
      </c>
      <c r="E29" s="59" t="s">
        <v>126</v>
      </c>
      <c r="F29" s="77" t="s">
        <v>148</v>
      </c>
      <c r="G29" s="60" t="s">
        <v>143</v>
      </c>
      <c r="H29" s="63" t="s">
        <v>178</v>
      </c>
      <c r="I29" s="30" t="s">
        <v>130</v>
      </c>
      <c r="J29" s="30" t="s">
        <v>150</v>
      </c>
      <c r="K29" s="30" t="s">
        <v>151</v>
      </c>
      <c r="L29" s="30">
        <v>0</v>
      </c>
      <c r="M29" s="30" t="s">
        <v>152</v>
      </c>
      <c r="N29" s="30" t="s">
        <v>76</v>
      </c>
      <c r="O29" s="30">
        <v>1</v>
      </c>
      <c r="P29" s="30">
        <v>1</v>
      </c>
      <c r="Q29" s="30">
        <v>0</v>
      </c>
      <c r="R29" s="30">
        <v>0</v>
      </c>
      <c r="S29" s="30" t="s">
        <v>132</v>
      </c>
      <c r="T29" s="30" t="s">
        <v>132</v>
      </c>
      <c r="U29" s="30" t="s">
        <v>153</v>
      </c>
      <c r="V29" s="30" t="s">
        <v>154</v>
      </c>
      <c r="W29" s="30" t="s">
        <v>132</v>
      </c>
      <c r="X29" s="30" t="s">
        <v>153</v>
      </c>
      <c r="Y29" s="78" t="s">
        <v>141</v>
      </c>
      <c r="Z29" s="30" t="s">
        <v>142</v>
      </c>
    </row>
    <row r="30" spans="1:26" ht="22">
      <c r="A30" s="1" t="e">
        <f>"Heading 3 "&amp;#REF!</f>
        <v>#REF!</v>
      </c>
      <c r="C30" s="57">
        <f t="shared" si="2"/>
        <v>16</v>
      </c>
      <c r="D30" s="58" t="str">
        <f t="shared" ca="1" si="3"/>
        <v>R_IMPDRV_SetPMPolicy_0016</v>
      </c>
      <c r="E30" s="59" t="s">
        <v>126</v>
      </c>
      <c r="F30" s="77" t="s">
        <v>148</v>
      </c>
      <c r="G30" s="60" t="s">
        <v>179</v>
      </c>
      <c r="H30" s="63" t="s">
        <v>180</v>
      </c>
      <c r="I30" s="30" t="s">
        <v>130</v>
      </c>
      <c r="J30" s="30" t="s">
        <v>150</v>
      </c>
      <c r="K30" s="30" t="s">
        <v>181</v>
      </c>
      <c r="L30" s="30">
        <v>1</v>
      </c>
      <c r="M30" s="30" t="s">
        <v>152</v>
      </c>
      <c r="N30" s="30" t="s">
        <v>76</v>
      </c>
      <c r="O30" s="30">
        <v>1</v>
      </c>
      <c r="P30" s="30">
        <v>1</v>
      </c>
      <c r="Q30" s="30">
        <v>0</v>
      </c>
      <c r="R30" s="30">
        <v>0</v>
      </c>
      <c r="S30" s="30" t="s">
        <v>132</v>
      </c>
      <c r="T30" s="30" t="s">
        <v>132</v>
      </c>
      <c r="U30" s="30" t="s">
        <v>153</v>
      </c>
      <c r="V30" s="30" t="s">
        <v>154</v>
      </c>
      <c r="W30" s="30" t="s">
        <v>132</v>
      </c>
      <c r="X30" s="30" t="s">
        <v>153</v>
      </c>
      <c r="Y30" s="30" t="s">
        <v>132</v>
      </c>
      <c r="Z30" s="30" t="s">
        <v>131</v>
      </c>
    </row>
    <row r="31" spans="1:26" ht="22">
      <c r="C31" s="57">
        <f t="shared" si="2"/>
        <v>17</v>
      </c>
      <c r="D31" s="58" t="str">
        <f t="shared" ca="1" si="3"/>
        <v>R_IMPDRV_SetPMPolicy_0017</v>
      </c>
      <c r="E31" s="59" t="s">
        <v>126</v>
      </c>
      <c r="F31" s="77" t="s">
        <v>148</v>
      </c>
      <c r="G31" s="60" t="s">
        <v>179</v>
      </c>
      <c r="H31" s="63" t="s">
        <v>182</v>
      </c>
      <c r="I31" s="30" t="s">
        <v>130</v>
      </c>
      <c r="J31" s="30" t="s">
        <v>150</v>
      </c>
      <c r="K31" s="30" t="s">
        <v>181</v>
      </c>
      <c r="L31" s="30">
        <v>1</v>
      </c>
      <c r="M31" s="30" t="s">
        <v>156</v>
      </c>
      <c r="N31" s="30" t="s">
        <v>76</v>
      </c>
      <c r="O31" s="30">
        <v>1</v>
      </c>
      <c r="P31" s="30">
        <v>1</v>
      </c>
      <c r="Q31" s="30">
        <v>0</v>
      </c>
      <c r="R31" s="30">
        <v>0</v>
      </c>
      <c r="S31" s="30" t="s">
        <v>132</v>
      </c>
      <c r="T31" s="30" t="s">
        <v>132</v>
      </c>
      <c r="U31" s="30" t="s">
        <v>153</v>
      </c>
      <c r="V31" s="30" t="s">
        <v>154</v>
      </c>
      <c r="W31" s="30" t="s">
        <v>132</v>
      </c>
      <c r="X31" s="30" t="s">
        <v>153</v>
      </c>
      <c r="Y31" s="30" t="s">
        <v>132</v>
      </c>
      <c r="Z31" s="30" t="s">
        <v>131</v>
      </c>
    </row>
    <row r="32" spans="1:26" ht="15" customHeight="1">
      <c r="B32" s="7"/>
      <c r="C32" s="57">
        <f t="shared" si="2"/>
        <v>18</v>
      </c>
      <c r="D32" s="58" t="str">
        <f t="shared" ca="1" si="3"/>
        <v>R_IMPDRV_SetPMPolicy_0018</v>
      </c>
      <c r="E32" s="59" t="s">
        <v>126</v>
      </c>
      <c r="F32" s="77" t="s">
        <v>148</v>
      </c>
      <c r="G32" s="60" t="s">
        <v>179</v>
      </c>
      <c r="H32" s="63" t="s">
        <v>183</v>
      </c>
      <c r="I32" s="30" t="s">
        <v>130</v>
      </c>
      <c r="J32" s="30" t="s">
        <v>150</v>
      </c>
      <c r="K32" s="30" t="s">
        <v>181</v>
      </c>
      <c r="L32" s="30">
        <v>1</v>
      </c>
      <c r="M32" s="30" t="s">
        <v>158</v>
      </c>
      <c r="N32" s="30" t="s">
        <v>76</v>
      </c>
      <c r="O32" s="30">
        <v>1</v>
      </c>
      <c r="P32" s="30">
        <v>1</v>
      </c>
      <c r="Q32" s="30">
        <v>0</v>
      </c>
      <c r="R32" s="30">
        <v>0</v>
      </c>
      <c r="S32" s="30" t="s">
        <v>132</v>
      </c>
      <c r="T32" s="30" t="s">
        <v>132</v>
      </c>
      <c r="U32" s="30" t="s">
        <v>153</v>
      </c>
      <c r="V32" s="30" t="s">
        <v>154</v>
      </c>
      <c r="W32" s="30" t="s">
        <v>132</v>
      </c>
      <c r="X32" s="30" t="s">
        <v>153</v>
      </c>
      <c r="Y32" s="30" t="s">
        <v>132</v>
      </c>
      <c r="Z32" s="30" t="s">
        <v>131</v>
      </c>
    </row>
    <row r="33" spans="2:26" ht="30" customHeight="1">
      <c r="B33" s="7" t="s">
        <v>91</v>
      </c>
      <c r="C33" s="57">
        <f t="shared" si="2"/>
        <v>19</v>
      </c>
      <c r="D33" s="58" t="str">
        <f t="shared" ca="1" si="3"/>
        <v>R_IMPDRV_SetPMPolicy_0019</v>
      </c>
      <c r="E33" s="59" t="s">
        <v>126</v>
      </c>
      <c r="F33" s="77" t="s">
        <v>148</v>
      </c>
      <c r="G33" s="60" t="s">
        <v>143</v>
      </c>
      <c r="H33" s="63" t="s">
        <v>184</v>
      </c>
      <c r="I33" s="30" t="s">
        <v>130</v>
      </c>
      <c r="J33" s="30" t="s">
        <v>150</v>
      </c>
      <c r="K33" s="30" t="s">
        <v>151</v>
      </c>
      <c r="L33" s="30">
        <v>0</v>
      </c>
      <c r="M33" s="30" t="s">
        <v>152</v>
      </c>
      <c r="N33" s="30" t="s">
        <v>76</v>
      </c>
      <c r="O33" s="30">
        <v>1</v>
      </c>
      <c r="P33" s="30">
        <v>1</v>
      </c>
      <c r="Q33" s="30">
        <v>0</v>
      </c>
      <c r="R33" s="30">
        <v>0</v>
      </c>
      <c r="S33" s="30" t="s">
        <v>185</v>
      </c>
      <c r="T33" s="30" t="s">
        <v>132</v>
      </c>
      <c r="U33" s="30" t="s">
        <v>153</v>
      </c>
      <c r="V33" s="30" t="s">
        <v>154</v>
      </c>
      <c r="W33" s="30" t="s">
        <v>132</v>
      </c>
      <c r="X33" s="30" t="s">
        <v>153</v>
      </c>
      <c r="Y33" s="30" t="s">
        <v>132</v>
      </c>
      <c r="Z33" s="30" t="s">
        <v>142</v>
      </c>
    </row>
    <row r="34" spans="2:26" ht="30" customHeight="1">
      <c r="B34" s="7" t="s">
        <v>91</v>
      </c>
      <c r="C34" s="57">
        <f t="shared" si="2"/>
        <v>20</v>
      </c>
      <c r="D34" s="58" t="str">
        <f t="shared" ca="1" si="3"/>
        <v>R_IMPDRV_SetPMPolicy_0020</v>
      </c>
      <c r="E34" s="59" t="s">
        <v>126</v>
      </c>
      <c r="F34" s="77" t="s">
        <v>148</v>
      </c>
      <c r="G34" s="60" t="s">
        <v>143</v>
      </c>
      <c r="H34" s="63" t="s">
        <v>186</v>
      </c>
      <c r="I34" s="30" t="s">
        <v>130</v>
      </c>
      <c r="J34" s="30" t="s">
        <v>150</v>
      </c>
      <c r="K34" s="30" t="s">
        <v>151</v>
      </c>
      <c r="L34" s="30">
        <v>0</v>
      </c>
      <c r="M34" s="30" t="s">
        <v>152</v>
      </c>
      <c r="N34" s="30" t="s">
        <v>76</v>
      </c>
      <c r="O34" s="30">
        <v>1</v>
      </c>
      <c r="P34" s="30">
        <v>1</v>
      </c>
      <c r="Q34" s="30">
        <v>0</v>
      </c>
      <c r="R34" s="30">
        <v>0</v>
      </c>
      <c r="S34" s="30" t="s">
        <v>187</v>
      </c>
      <c r="T34" s="30" t="s">
        <v>132</v>
      </c>
      <c r="U34" s="30" t="s">
        <v>153</v>
      </c>
      <c r="V34" s="30" t="s">
        <v>154</v>
      </c>
      <c r="W34" s="30" t="s">
        <v>132</v>
      </c>
      <c r="X34" s="30" t="s">
        <v>153</v>
      </c>
      <c r="Y34" s="30" t="s">
        <v>132</v>
      </c>
      <c r="Z34" s="30" t="s">
        <v>142</v>
      </c>
    </row>
    <row r="35" spans="2:26" ht="30" customHeight="1">
      <c r="B35" s="7" t="s">
        <v>91</v>
      </c>
      <c r="C35" s="57">
        <f t="shared" si="2"/>
        <v>21</v>
      </c>
      <c r="D35" s="58" t="str">
        <f t="shared" ca="1" si="3"/>
        <v>R_IMPDRV_SetPMPolicy_0021</v>
      </c>
      <c r="E35" s="59" t="s">
        <v>126</v>
      </c>
      <c r="F35" s="77" t="s">
        <v>148</v>
      </c>
      <c r="G35" s="60" t="s">
        <v>143</v>
      </c>
      <c r="H35" s="63" t="s">
        <v>188</v>
      </c>
      <c r="I35" s="30" t="s">
        <v>130</v>
      </c>
      <c r="J35" s="30" t="s">
        <v>150</v>
      </c>
      <c r="K35" s="30" t="s">
        <v>151</v>
      </c>
      <c r="L35" s="30">
        <v>0</v>
      </c>
      <c r="M35" s="30" t="s">
        <v>152</v>
      </c>
      <c r="N35" s="30" t="s">
        <v>76</v>
      </c>
      <c r="O35" s="30">
        <v>1</v>
      </c>
      <c r="P35" s="30">
        <v>1</v>
      </c>
      <c r="Q35" s="30">
        <v>0</v>
      </c>
      <c r="R35" s="30">
        <v>0</v>
      </c>
      <c r="S35" s="30" t="s">
        <v>189</v>
      </c>
      <c r="T35" s="30" t="s">
        <v>132</v>
      </c>
      <c r="U35" s="30" t="s">
        <v>153</v>
      </c>
      <c r="V35" s="30" t="s">
        <v>154</v>
      </c>
      <c r="W35" s="30" t="s">
        <v>132</v>
      </c>
      <c r="X35" s="30" t="s">
        <v>153</v>
      </c>
      <c r="Y35" s="30" t="s">
        <v>132</v>
      </c>
      <c r="Z35" s="30" t="s">
        <v>142</v>
      </c>
    </row>
    <row r="36" spans="2:26" ht="30" customHeight="1">
      <c r="B36" s="7" t="s">
        <v>91</v>
      </c>
      <c r="C36" s="57">
        <f t="shared" si="2"/>
        <v>22</v>
      </c>
      <c r="D36" s="58" t="str">
        <f t="shared" ca="1" si="3"/>
        <v>R_IMPDRV_SetPMPolicy_0022</v>
      </c>
      <c r="E36" s="59" t="s">
        <v>126</v>
      </c>
      <c r="F36" s="77" t="s">
        <v>148</v>
      </c>
      <c r="G36" s="60" t="s">
        <v>143</v>
      </c>
      <c r="H36" s="63" t="s">
        <v>190</v>
      </c>
      <c r="I36" s="30" t="s">
        <v>130</v>
      </c>
      <c r="J36" s="30" t="s">
        <v>150</v>
      </c>
      <c r="K36" s="30" t="s">
        <v>151</v>
      </c>
      <c r="L36" s="30">
        <v>0</v>
      </c>
      <c r="M36" s="30" t="s">
        <v>152</v>
      </c>
      <c r="N36" s="30" t="s">
        <v>76</v>
      </c>
      <c r="O36" s="30">
        <v>1</v>
      </c>
      <c r="P36" s="30">
        <v>1</v>
      </c>
      <c r="Q36" s="30">
        <v>0</v>
      </c>
      <c r="R36" s="30">
        <v>0</v>
      </c>
      <c r="S36" s="30" t="s">
        <v>145</v>
      </c>
      <c r="T36" s="30" t="s">
        <v>132</v>
      </c>
      <c r="U36" s="30" t="s">
        <v>153</v>
      </c>
      <c r="V36" s="30" t="s">
        <v>154</v>
      </c>
      <c r="W36" s="30" t="s">
        <v>132</v>
      </c>
      <c r="X36" s="30" t="s">
        <v>153</v>
      </c>
      <c r="Y36" s="30" t="s">
        <v>132</v>
      </c>
      <c r="Z36" s="30" t="s">
        <v>142</v>
      </c>
    </row>
    <row r="37" spans="2:26" ht="30" customHeight="1">
      <c r="B37" s="7" t="s">
        <v>91</v>
      </c>
      <c r="C37" s="57">
        <f t="shared" si="2"/>
        <v>23</v>
      </c>
      <c r="D37" s="58" t="str">
        <f t="shared" ca="1" si="3"/>
        <v>R_IMPDRV_SetPMPolicy_0023</v>
      </c>
      <c r="E37" s="59" t="s">
        <v>126</v>
      </c>
      <c r="F37" s="77" t="s">
        <v>148</v>
      </c>
      <c r="G37" s="60" t="s">
        <v>143</v>
      </c>
      <c r="H37" s="63" t="s">
        <v>191</v>
      </c>
      <c r="I37" s="30" t="s">
        <v>130</v>
      </c>
      <c r="J37" s="30" t="s">
        <v>150</v>
      </c>
      <c r="K37" s="30" t="s">
        <v>151</v>
      </c>
      <c r="L37" s="30">
        <v>0</v>
      </c>
      <c r="M37" s="30" t="s">
        <v>152</v>
      </c>
      <c r="N37" s="30" t="s">
        <v>76</v>
      </c>
      <c r="O37" s="30">
        <v>1</v>
      </c>
      <c r="P37" s="30">
        <v>1</v>
      </c>
      <c r="Q37" s="30">
        <v>0</v>
      </c>
      <c r="R37" s="30">
        <v>0</v>
      </c>
      <c r="S37" s="30" t="s">
        <v>147</v>
      </c>
      <c r="T37" s="30" t="s">
        <v>132</v>
      </c>
      <c r="U37" s="30" t="s">
        <v>153</v>
      </c>
      <c r="V37" s="30" t="s">
        <v>154</v>
      </c>
      <c r="W37" s="30" t="s">
        <v>132</v>
      </c>
      <c r="X37" s="30" t="s">
        <v>153</v>
      </c>
      <c r="Y37" s="30" t="s">
        <v>132</v>
      </c>
      <c r="Z37" s="30" t="s">
        <v>142</v>
      </c>
    </row>
    <row r="38" spans="2:26" ht="30" customHeight="1">
      <c r="B38" s="7" t="s">
        <v>91</v>
      </c>
      <c r="C38" s="57">
        <f t="shared" si="2"/>
        <v>24</v>
      </c>
      <c r="D38" s="58" t="str">
        <f t="shared" ca="1" si="3"/>
        <v>R_IMPDRV_SetPMPolicy_0024</v>
      </c>
      <c r="E38" s="59" t="s">
        <v>126</v>
      </c>
      <c r="F38" s="77" t="s">
        <v>148</v>
      </c>
      <c r="G38" s="60" t="s">
        <v>143</v>
      </c>
      <c r="H38" s="63" t="s">
        <v>192</v>
      </c>
      <c r="I38" s="30" t="s">
        <v>130</v>
      </c>
      <c r="J38" s="30" t="s">
        <v>150</v>
      </c>
      <c r="K38" s="30" t="s">
        <v>151</v>
      </c>
      <c r="L38" s="30">
        <v>0</v>
      </c>
      <c r="M38" s="30" t="s">
        <v>152</v>
      </c>
      <c r="N38" s="30" t="s">
        <v>76</v>
      </c>
      <c r="O38" s="30">
        <v>1</v>
      </c>
      <c r="P38" s="30">
        <v>1</v>
      </c>
      <c r="Q38" s="30">
        <v>0</v>
      </c>
      <c r="R38" s="30">
        <v>0</v>
      </c>
      <c r="S38" s="30" t="s">
        <v>132</v>
      </c>
      <c r="T38" s="30" t="s">
        <v>145</v>
      </c>
      <c r="U38" s="30" t="s">
        <v>153</v>
      </c>
      <c r="V38" s="30" t="s">
        <v>154</v>
      </c>
      <c r="W38" s="30" t="s">
        <v>132</v>
      </c>
      <c r="X38" s="30" t="s">
        <v>153</v>
      </c>
      <c r="Y38" s="30" t="s">
        <v>132</v>
      </c>
      <c r="Z38" s="30" t="s">
        <v>142</v>
      </c>
    </row>
    <row r="39" spans="2:26" ht="30" customHeight="1">
      <c r="B39" s="7" t="s">
        <v>91</v>
      </c>
      <c r="C39" s="57">
        <f t="shared" si="2"/>
        <v>25</v>
      </c>
      <c r="D39" s="58" t="str">
        <f t="shared" ca="1" si="3"/>
        <v>R_IMPDRV_SetPMPolicy_0025</v>
      </c>
      <c r="E39" s="59" t="s">
        <v>126</v>
      </c>
      <c r="F39" s="77" t="s">
        <v>148</v>
      </c>
      <c r="G39" s="60" t="s">
        <v>143</v>
      </c>
      <c r="H39" s="63" t="s">
        <v>193</v>
      </c>
      <c r="I39" s="30" t="s">
        <v>130</v>
      </c>
      <c r="J39" s="30" t="s">
        <v>150</v>
      </c>
      <c r="K39" s="30" t="s">
        <v>151</v>
      </c>
      <c r="L39" s="30">
        <v>0</v>
      </c>
      <c r="M39" s="30" t="s">
        <v>152</v>
      </c>
      <c r="N39" s="30" t="s">
        <v>76</v>
      </c>
      <c r="O39" s="30">
        <v>1</v>
      </c>
      <c r="P39" s="30">
        <v>1</v>
      </c>
      <c r="Q39" s="30">
        <v>0</v>
      </c>
      <c r="R39" s="30">
        <v>0</v>
      </c>
      <c r="S39" s="30" t="s">
        <v>132</v>
      </c>
      <c r="T39" s="30" t="s">
        <v>147</v>
      </c>
      <c r="U39" s="30" t="s">
        <v>153</v>
      </c>
      <c r="V39" s="30" t="s">
        <v>154</v>
      </c>
      <c r="W39" s="30" t="s">
        <v>132</v>
      </c>
      <c r="X39" s="30" t="s">
        <v>153</v>
      </c>
      <c r="Y39" s="30" t="s">
        <v>132</v>
      </c>
      <c r="Z39" s="30" t="s">
        <v>142</v>
      </c>
    </row>
    <row r="40" spans="2:26" ht="33.75" customHeight="1">
      <c r="C40" s="57">
        <f t="shared" si="2"/>
        <v>26</v>
      </c>
      <c r="D40" s="58" t="str">
        <f t="shared" ca="1" si="3"/>
        <v>R_IMPDRV_SetPMPolicy_0026</v>
      </c>
      <c r="E40" s="59" t="s">
        <v>126</v>
      </c>
      <c r="F40" s="77" t="s">
        <v>148</v>
      </c>
      <c r="G40" s="60" t="s">
        <v>143</v>
      </c>
      <c r="H40" s="63" t="s">
        <v>194</v>
      </c>
      <c r="I40" s="30" t="s">
        <v>130</v>
      </c>
      <c r="J40" s="30" t="s">
        <v>150</v>
      </c>
      <c r="K40" s="30" t="s">
        <v>151</v>
      </c>
      <c r="L40" s="30">
        <v>0</v>
      </c>
      <c r="M40" s="30" t="s">
        <v>152</v>
      </c>
      <c r="N40" s="30" t="s">
        <v>76</v>
      </c>
      <c r="O40" s="30">
        <v>1</v>
      </c>
      <c r="P40" s="30">
        <v>1</v>
      </c>
      <c r="Q40" s="30">
        <v>0</v>
      </c>
      <c r="R40" s="30">
        <v>0</v>
      </c>
      <c r="S40" s="30" t="s">
        <v>132</v>
      </c>
      <c r="T40" s="30" t="s">
        <v>132</v>
      </c>
      <c r="U40" s="30" t="s">
        <v>195</v>
      </c>
      <c r="V40" s="30" t="s">
        <v>154</v>
      </c>
      <c r="W40" s="30" t="s">
        <v>132</v>
      </c>
      <c r="X40" s="30" t="s">
        <v>153</v>
      </c>
      <c r="Y40" s="30" t="s">
        <v>132</v>
      </c>
      <c r="Z40" s="30" t="s">
        <v>142</v>
      </c>
    </row>
    <row r="41" spans="2:26" ht="33.75" customHeight="1">
      <c r="C41" s="57">
        <f t="shared" si="2"/>
        <v>27</v>
      </c>
      <c r="D41" s="58" t="str">
        <f t="shared" ca="1" si="3"/>
        <v>R_IMPDRV_SetPMPolicy_0027</v>
      </c>
      <c r="E41" s="59" t="s">
        <v>126</v>
      </c>
      <c r="F41" s="77" t="s">
        <v>148</v>
      </c>
      <c r="G41" s="60" t="s">
        <v>143</v>
      </c>
      <c r="H41" s="63" t="s">
        <v>196</v>
      </c>
      <c r="I41" s="30" t="s">
        <v>130</v>
      </c>
      <c r="J41" s="30" t="s">
        <v>150</v>
      </c>
      <c r="K41" s="30" t="s">
        <v>151</v>
      </c>
      <c r="L41" s="30">
        <v>0</v>
      </c>
      <c r="M41" s="30" t="s">
        <v>152</v>
      </c>
      <c r="N41" s="30" t="s">
        <v>76</v>
      </c>
      <c r="O41" s="30">
        <v>1</v>
      </c>
      <c r="P41" s="30">
        <v>1</v>
      </c>
      <c r="Q41" s="30">
        <v>0</v>
      </c>
      <c r="R41" s="30">
        <v>0</v>
      </c>
      <c r="S41" s="30" t="s">
        <v>132</v>
      </c>
      <c r="T41" s="30" t="s">
        <v>132</v>
      </c>
      <c r="U41" s="30" t="s">
        <v>197</v>
      </c>
      <c r="V41" s="30" t="s">
        <v>154</v>
      </c>
      <c r="W41" s="30" t="s">
        <v>132</v>
      </c>
      <c r="X41" s="30" t="s">
        <v>153</v>
      </c>
      <c r="Y41" s="30" t="s">
        <v>132</v>
      </c>
      <c r="Z41" s="30" t="s">
        <v>142</v>
      </c>
    </row>
    <row r="42" spans="2:26" ht="33.75" customHeight="1">
      <c r="C42" s="57">
        <f t="shared" si="2"/>
        <v>28</v>
      </c>
      <c r="D42" s="58" t="str">
        <f t="shared" ca="1" si="3"/>
        <v>R_IMPDRV_SetPMPolicy_0028</v>
      </c>
      <c r="E42" s="59" t="s">
        <v>126</v>
      </c>
      <c r="F42" s="77" t="s">
        <v>148</v>
      </c>
      <c r="G42" s="60" t="s">
        <v>143</v>
      </c>
      <c r="H42" s="63" t="s">
        <v>198</v>
      </c>
      <c r="I42" s="30" t="s">
        <v>130</v>
      </c>
      <c r="J42" s="30" t="s">
        <v>150</v>
      </c>
      <c r="K42" s="30" t="s">
        <v>151</v>
      </c>
      <c r="L42" s="30">
        <v>0</v>
      </c>
      <c r="M42" s="30" t="s">
        <v>152</v>
      </c>
      <c r="N42" s="30" t="s">
        <v>76</v>
      </c>
      <c r="O42" s="30">
        <v>1</v>
      </c>
      <c r="P42" s="30">
        <v>1</v>
      </c>
      <c r="Q42" s="30">
        <v>0</v>
      </c>
      <c r="R42" s="30">
        <v>0</v>
      </c>
      <c r="S42" s="30" t="s">
        <v>132</v>
      </c>
      <c r="T42" s="30" t="s">
        <v>132</v>
      </c>
      <c r="U42" s="30" t="s">
        <v>199</v>
      </c>
      <c r="V42" s="30" t="s">
        <v>154</v>
      </c>
      <c r="W42" s="30" t="s">
        <v>132</v>
      </c>
      <c r="X42" s="30" t="s">
        <v>153</v>
      </c>
      <c r="Y42" s="30" t="s">
        <v>132</v>
      </c>
      <c r="Z42" s="30" t="s">
        <v>142</v>
      </c>
    </row>
    <row r="43" spans="2:26" ht="33.75" customHeight="1">
      <c r="C43" s="57">
        <f t="shared" si="2"/>
        <v>29</v>
      </c>
      <c r="D43" s="58" t="str">
        <f t="shared" ca="1" si="3"/>
        <v>R_IMPDRV_SetPMPolicy_0029</v>
      </c>
      <c r="E43" s="59" t="s">
        <v>126</v>
      </c>
      <c r="F43" s="77" t="s">
        <v>148</v>
      </c>
      <c r="G43" s="60" t="s">
        <v>143</v>
      </c>
      <c r="H43" s="63" t="s">
        <v>200</v>
      </c>
      <c r="I43" s="30" t="s">
        <v>130</v>
      </c>
      <c r="J43" s="30" t="s">
        <v>150</v>
      </c>
      <c r="K43" s="30" t="s">
        <v>151</v>
      </c>
      <c r="L43" s="30">
        <v>0</v>
      </c>
      <c r="M43" s="30" t="s">
        <v>152</v>
      </c>
      <c r="N43" s="30" t="s">
        <v>76</v>
      </c>
      <c r="O43" s="30">
        <v>1</v>
      </c>
      <c r="P43" s="30">
        <v>1</v>
      </c>
      <c r="Q43" s="30">
        <v>0</v>
      </c>
      <c r="R43" s="30">
        <v>0</v>
      </c>
      <c r="S43" s="30" t="s">
        <v>132</v>
      </c>
      <c r="T43" s="30" t="s">
        <v>132</v>
      </c>
      <c r="U43" s="30" t="s">
        <v>201</v>
      </c>
      <c r="V43" s="30" t="s">
        <v>154</v>
      </c>
      <c r="W43" s="30" t="s">
        <v>132</v>
      </c>
      <c r="X43" s="30" t="s">
        <v>153</v>
      </c>
      <c r="Y43" s="30" t="s">
        <v>132</v>
      </c>
      <c r="Z43" s="30" t="s">
        <v>142</v>
      </c>
    </row>
    <row r="44" spans="2:26" ht="33.75" customHeight="1">
      <c r="C44" s="57">
        <f t="shared" si="2"/>
        <v>30</v>
      </c>
      <c r="D44" s="58" t="str">
        <f t="shared" ca="1" si="3"/>
        <v>R_IMPDRV_SetPMPolicy_0030</v>
      </c>
      <c r="E44" s="59" t="s">
        <v>126</v>
      </c>
      <c r="F44" s="77" t="s">
        <v>148</v>
      </c>
      <c r="G44" s="60" t="s">
        <v>143</v>
      </c>
      <c r="H44" s="63" t="s">
        <v>202</v>
      </c>
      <c r="I44" s="30" t="s">
        <v>130</v>
      </c>
      <c r="J44" s="30" t="s">
        <v>150</v>
      </c>
      <c r="K44" s="30" t="s">
        <v>151</v>
      </c>
      <c r="L44" s="30">
        <v>0</v>
      </c>
      <c r="M44" s="30" t="s">
        <v>152</v>
      </c>
      <c r="N44" s="30" t="s">
        <v>76</v>
      </c>
      <c r="O44" s="30">
        <v>1</v>
      </c>
      <c r="P44" s="30">
        <v>1</v>
      </c>
      <c r="Q44" s="30">
        <v>0</v>
      </c>
      <c r="R44" s="30">
        <v>0</v>
      </c>
      <c r="S44" s="30" t="s">
        <v>132</v>
      </c>
      <c r="T44" s="30" t="s">
        <v>132</v>
      </c>
      <c r="U44" s="30" t="s">
        <v>203</v>
      </c>
      <c r="V44" s="30" t="s">
        <v>154</v>
      </c>
      <c r="W44" s="30" t="s">
        <v>132</v>
      </c>
      <c r="X44" s="30" t="s">
        <v>153</v>
      </c>
      <c r="Y44" s="30" t="s">
        <v>132</v>
      </c>
      <c r="Z44" s="30" t="s">
        <v>142</v>
      </c>
    </row>
    <row r="45" spans="2:26" ht="33.75" customHeight="1">
      <c r="C45" s="57">
        <f t="shared" si="2"/>
        <v>31</v>
      </c>
      <c r="D45" s="58" t="str">
        <f t="shared" ca="1" si="3"/>
        <v>R_IMPDRV_SetPMPolicy_0031</v>
      </c>
      <c r="E45" s="59" t="s">
        <v>126</v>
      </c>
      <c r="F45" s="77" t="s">
        <v>148</v>
      </c>
      <c r="G45" s="60" t="s">
        <v>143</v>
      </c>
      <c r="H45" s="63" t="s">
        <v>204</v>
      </c>
      <c r="I45" s="30" t="s">
        <v>130</v>
      </c>
      <c r="J45" s="30" t="s">
        <v>150</v>
      </c>
      <c r="K45" s="30" t="s">
        <v>151</v>
      </c>
      <c r="L45" s="30">
        <v>0</v>
      </c>
      <c r="M45" s="30" t="s">
        <v>152</v>
      </c>
      <c r="N45" s="30" t="s">
        <v>76</v>
      </c>
      <c r="O45" s="30">
        <v>1</v>
      </c>
      <c r="P45" s="30">
        <v>1</v>
      </c>
      <c r="Q45" s="30">
        <v>0</v>
      </c>
      <c r="R45" s="30">
        <v>0</v>
      </c>
      <c r="S45" s="30" t="s">
        <v>132</v>
      </c>
      <c r="T45" s="30" t="s">
        <v>132</v>
      </c>
      <c r="U45" s="30" t="s">
        <v>205</v>
      </c>
      <c r="V45" s="30" t="s">
        <v>154</v>
      </c>
      <c r="W45" s="30" t="s">
        <v>132</v>
      </c>
      <c r="X45" s="30" t="s">
        <v>153</v>
      </c>
      <c r="Y45" s="30" t="s">
        <v>132</v>
      </c>
      <c r="Z45" s="30" t="s">
        <v>142</v>
      </c>
    </row>
    <row r="46" spans="2:26" ht="33.75" customHeight="1">
      <c r="C46" s="57">
        <f t="shared" si="2"/>
        <v>32</v>
      </c>
      <c r="D46" s="58" t="str">
        <f t="shared" ca="1" si="3"/>
        <v>R_IMPDRV_SetPMPolicy_0032</v>
      </c>
      <c r="E46" s="59" t="s">
        <v>126</v>
      </c>
      <c r="F46" s="77" t="s">
        <v>148</v>
      </c>
      <c r="G46" s="60" t="s">
        <v>143</v>
      </c>
      <c r="H46" s="63" t="s">
        <v>206</v>
      </c>
      <c r="I46" s="30" t="s">
        <v>130</v>
      </c>
      <c r="J46" s="30" t="s">
        <v>150</v>
      </c>
      <c r="K46" s="30" t="s">
        <v>151</v>
      </c>
      <c r="L46" s="30">
        <v>0</v>
      </c>
      <c r="M46" s="30" t="s">
        <v>152</v>
      </c>
      <c r="N46" s="30" t="s">
        <v>76</v>
      </c>
      <c r="O46" s="30">
        <v>1</v>
      </c>
      <c r="P46" s="30">
        <v>1</v>
      </c>
      <c r="Q46" s="30">
        <v>0</v>
      </c>
      <c r="R46" s="30">
        <v>0</v>
      </c>
      <c r="S46" s="30" t="s">
        <v>132</v>
      </c>
      <c r="T46" s="30" t="s">
        <v>132</v>
      </c>
      <c r="U46" s="30" t="s">
        <v>207</v>
      </c>
      <c r="V46" s="30" t="s">
        <v>154</v>
      </c>
      <c r="W46" s="30" t="s">
        <v>132</v>
      </c>
      <c r="X46" s="30" t="s">
        <v>153</v>
      </c>
      <c r="Y46" s="30" t="s">
        <v>132</v>
      </c>
      <c r="Z46" s="30" t="s">
        <v>142</v>
      </c>
    </row>
    <row r="47" spans="2:26" ht="33.75" customHeight="1">
      <c r="C47" s="57">
        <f t="shared" si="2"/>
        <v>33</v>
      </c>
      <c r="D47" s="58" t="str">
        <f t="shared" ca="1" si="3"/>
        <v>R_IMPDRV_SetPMPolicy_0033</v>
      </c>
      <c r="E47" s="59" t="s">
        <v>126</v>
      </c>
      <c r="F47" s="77" t="s">
        <v>148</v>
      </c>
      <c r="G47" s="60" t="s">
        <v>143</v>
      </c>
      <c r="H47" s="63" t="s">
        <v>208</v>
      </c>
      <c r="I47" s="30" t="s">
        <v>130</v>
      </c>
      <c r="J47" s="30" t="s">
        <v>150</v>
      </c>
      <c r="K47" s="30" t="s">
        <v>151</v>
      </c>
      <c r="L47" s="30">
        <v>0</v>
      </c>
      <c r="M47" s="30" t="s">
        <v>152</v>
      </c>
      <c r="N47" s="30" t="s">
        <v>76</v>
      </c>
      <c r="O47" s="30">
        <v>1</v>
      </c>
      <c r="P47" s="30">
        <v>1</v>
      </c>
      <c r="Q47" s="30">
        <v>0</v>
      </c>
      <c r="R47" s="30">
        <v>0</v>
      </c>
      <c r="S47" s="30" t="s">
        <v>132</v>
      </c>
      <c r="T47" s="30" t="s">
        <v>132</v>
      </c>
      <c r="U47" s="30" t="s">
        <v>153</v>
      </c>
      <c r="V47" s="30" t="s">
        <v>154</v>
      </c>
      <c r="W47" s="30" t="s">
        <v>185</v>
      </c>
      <c r="X47" s="30" t="s">
        <v>153</v>
      </c>
      <c r="Y47" s="30" t="s">
        <v>132</v>
      </c>
      <c r="Z47" s="30" t="s">
        <v>177</v>
      </c>
    </row>
    <row r="48" spans="2:26" ht="33.75" customHeight="1">
      <c r="C48" s="57">
        <f t="shared" si="2"/>
        <v>34</v>
      </c>
      <c r="D48" s="58" t="str">
        <f t="shared" ca="1" si="3"/>
        <v>R_IMPDRV_SetPMPolicy_0034</v>
      </c>
      <c r="E48" s="59" t="s">
        <v>126</v>
      </c>
      <c r="F48" s="77" t="s">
        <v>148</v>
      </c>
      <c r="G48" s="60" t="s">
        <v>143</v>
      </c>
      <c r="H48" s="63" t="s">
        <v>209</v>
      </c>
      <c r="I48" s="30" t="s">
        <v>130</v>
      </c>
      <c r="J48" s="30" t="s">
        <v>150</v>
      </c>
      <c r="K48" s="30" t="s">
        <v>151</v>
      </c>
      <c r="L48" s="30">
        <v>0</v>
      </c>
      <c r="M48" s="30" t="s">
        <v>152</v>
      </c>
      <c r="N48" s="30" t="s">
        <v>76</v>
      </c>
      <c r="O48" s="30">
        <v>1</v>
      </c>
      <c r="P48" s="30">
        <v>1</v>
      </c>
      <c r="Q48" s="30">
        <v>0</v>
      </c>
      <c r="R48" s="30">
        <v>0</v>
      </c>
      <c r="S48" s="30" t="s">
        <v>132</v>
      </c>
      <c r="T48" s="30" t="s">
        <v>132</v>
      </c>
      <c r="U48" s="30" t="s">
        <v>153</v>
      </c>
      <c r="V48" s="30" t="s">
        <v>154</v>
      </c>
      <c r="W48" s="30" t="s">
        <v>210</v>
      </c>
      <c r="X48" s="30" t="s">
        <v>153</v>
      </c>
      <c r="Y48" s="30" t="s">
        <v>132</v>
      </c>
      <c r="Z48" s="30" t="s">
        <v>177</v>
      </c>
    </row>
    <row r="49" spans="3:26" ht="33.75" customHeight="1">
      <c r="C49" s="57">
        <f t="shared" si="2"/>
        <v>35</v>
      </c>
      <c r="D49" s="58" t="str">
        <f t="shared" ca="1" si="3"/>
        <v>R_IMPDRV_SetPMPolicy_0035</v>
      </c>
      <c r="E49" s="59" t="s">
        <v>126</v>
      </c>
      <c r="F49" s="77" t="s">
        <v>148</v>
      </c>
      <c r="G49" s="60" t="s">
        <v>143</v>
      </c>
      <c r="H49" s="63" t="s">
        <v>211</v>
      </c>
      <c r="I49" s="30" t="s">
        <v>130</v>
      </c>
      <c r="J49" s="30" t="s">
        <v>150</v>
      </c>
      <c r="K49" s="30" t="s">
        <v>151</v>
      </c>
      <c r="L49" s="30">
        <v>0</v>
      </c>
      <c r="M49" s="30" t="s">
        <v>152</v>
      </c>
      <c r="N49" s="30" t="s">
        <v>76</v>
      </c>
      <c r="O49" s="30">
        <v>1</v>
      </c>
      <c r="P49" s="30">
        <v>1</v>
      </c>
      <c r="Q49" s="30">
        <v>0</v>
      </c>
      <c r="R49" s="30">
        <v>0</v>
      </c>
      <c r="S49" s="30" t="s">
        <v>132</v>
      </c>
      <c r="T49" s="30" t="s">
        <v>132</v>
      </c>
      <c r="U49" s="30" t="s">
        <v>153</v>
      </c>
      <c r="V49" s="30" t="s">
        <v>154</v>
      </c>
      <c r="W49" s="30" t="s">
        <v>187</v>
      </c>
      <c r="X49" s="30" t="s">
        <v>153</v>
      </c>
      <c r="Y49" s="30" t="s">
        <v>132</v>
      </c>
      <c r="Z49" s="30" t="s">
        <v>177</v>
      </c>
    </row>
    <row r="50" spans="3:26" ht="33.75" customHeight="1">
      <c r="C50" s="57">
        <f t="shared" si="2"/>
        <v>36</v>
      </c>
      <c r="D50" s="58" t="str">
        <f t="shared" ca="1" si="3"/>
        <v>R_IMPDRV_SetPMPolicy_0036</v>
      </c>
      <c r="E50" s="59" t="s">
        <v>126</v>
      </c>
      <c r="F50" s="77" t="s">
        <v>148</v>
      </c>
      <c r="G50" s="60" t="s">
        <v>143</v>
      </c>
      <c r="H50" s="63" t="s">
        <v>212</v>
      </c>
      <c r="I50" s="30" t="s">
        <v>130</v>
      </c>
      <c r="J50" s="30" t="s">
        <v>150</v>
      </c>
      <c r="K50" s="30" t="s">
        <v>151</v>
      </c>
      <c r="L50" s="30">
        <v>0</v>
      </c>
      <c r="M50" s="30" t="s">
        <v>152</v>
      </c>
      <c r="N50" s="30" t="s">
        <v>76</v>
      </c>
      <c r="O50" s="30">
        <v>1</v>
      </c>
      <c r="P50" s="30">
        <v>1</v>
      </c>
      <c r="Q50" s="30">
        <v>0</v>
      </c>
      <c r="R50" s="30">
        <v>0</v>
      </c>
      <c r="S50" s="30" t="s">
        <v>132</v>
      </c>
      <c r="T50" s="30" t="s">
        <v>132</v>
      </c>
      <c r="U50" s="30" t="s">
        <v>153</v>
      </c>
      <c r="V50" s="30" t="s">
        <v>154</v>
      </c>
      <c r="W50" s="30" t="s">
        <v>145</v>
      </c>
      <c r="X50" s="30" t="s">
        <v>153</v>
      </c>
      <c r="Y50" s="30" t="s">
        <v>132</v>
      </c>
      <c r="Z50" s="30" t="s">
        <v>177</v>
      </c>
    </row>
    <row r="51" spans="3:26" ht="33.75" customHeight="1">
      <c r="C51" s="57">
        <f t="shared" si="2"/>
        <v>37</v>
      </c>
      <c r="D51" s="58" t="str">
        <f t="shared" ca="1" si="3"/>
        <v>R_IMPDRV_SetPMPolicy_0037</v>
      </c>
      <c r="E51" s="59" t="s">
        <v>126</v>
      </c>
      <c r="F51" s="77" t="s">
        <v>148</v>
      </c>
      <c r="G51" s="60" t="s">
        <v>143</v>
      </c>
      <c r="H51" s="63" t="s">
        <v>213</v>
      </c>
      <c r="I51" s="30" t="s">
        <v>130</v>
      </c>
      <c r="J51" s="30" t="s">
        <v>150</v>
      </c>
      <c r="K51" s="30" t="s">
        <v>151</v>
      </c>
      <c r="L51" s="30">
        <v>0</v>
      </c>
      <c r="M51" s="30" t="s">
        <v>152</v>
      </c>
      <c r="N51" s="30" t="s">
        <v>76</v>
      </c>
      <c r="O51" s="30">
        <v>1</v>
      </c>
      <c r="P51" s="30">
        <v>1</v>
      </c>
      <c r="Q51" s="30">
        <v>0</v>
      </c>
      <c r="R51" s="30">
        <v>0</v>
      </c>
      <c r="S51" s="30" t="s">
        <v>132</v>
      </c>
      <c r="T51" s="30" t="s">
        <v>132</v>
      </c>
      <c r="U51" s="30" t="s">
        <v>153</v>
      </c>
      <c r="V51" s="30" t="s">
        <v>154</v>
      </c>
      <c r="W51" s="30" t="s">
        <v>147</v>
      </c>
      <c r="X51" s="30" t="s">
        <v>153</v>
      </c>
      <c r="Y51" s="30" t="s">
        <v>132</v>
      </c>
      <c r="Z51" s="30" t="s">
        <v>177</v>
      </c>
    </row>
    <row r="52" spans="3:26" ht="33.75" customHeight="1">
      <c r="C52" s="57">
        <f t="shared" si="2"/>
        <v>38</v>
      </c>
      <c r="D52" s="58" t="str">
        <f t="shared" ca="1" si="3"/>
        <v>R_IMPDRV_SetPMPolicy_0038</v>
      </c>
      <c r="E52" s="59" t="s">
        <v>126</v>
      </c>
      <c r="F52" s="77" t="s">
        <v>148</v>
      </c>
      <c r="G52" s="60" t="s">
        <v>143</v>
      </c>
      <c r="H52" s="63" t="s">
        <v>214</v>
      </c>
      <c r="I52" s="30" t="s">
        <v>130</v>
      </c>
      <c r="J52" s="30" t="s">
        <v>150</v>
      </c>
      <c r="K52" s="30" t="s">
        <v>151</v>
      </c>
      <c r="L52" s="30">
        <v>0</v>
      </c>
      <c r="M52" s="30" t="s">
        <v>152</v>
      </c>
      <c r="N52" s="30" t="s">
        <v>76</v>
      </c>
      <c r="O52" s="30">
        <v>1</v>
      </c>
      <c r="P52" s="30">
        <v>1</v>
      </c>
      <c r="Q52" s="30">
        <v>0</v>
      </c>
      <c r="R52" s="30">
        <v>0</v>
      </c>
      <c r="S52" s="30" t="s">
        <v>132</v>
      </c>
      <c r="T52" s="30" t="s">
        <v>132</v>
      </c>
      <c r="U52" s="30" t="s">
        <v>153</v>
      </c>
      <c r="V52" s="30" t="s">
        <v>154</v>
      </c>
      <c r="W52" s="30" t="s">
        <v>215</v>
      </c>
      <c r="X52" s="30" t="s">
        <v>153</v>
      </c>
      <c r="Y52" s="30" t="s">
        <v>132</v>
      </c>
      <c r="Z52" s="30" t="s">
        <v>177</v>
      </c>
    </row>
    <row r="53" spans="3:26" ht="11.25" customHeight="1">
      <c r="C53" s="57">
        <f>ROW() -14</f>
        <v>39</v>
      </c>
      <c r="D53" s="58" t="str">
        <f ca="1">CONCATENATE($C$2, "_", TEXT($C53, "0000"))</f>
        <v>R_IMPDRV_SetPMPolicy_0039</v>
      </c>
      <c r="E53" s="59" t="s">
        <v>126</v>
      </c>
      <c r="F53" s="77" t="s">
        <v>148</v>
      </c>
      <c r="G53" s="60" t="s">
        <v>143</v>
      </c>
      <c r="H53" s="63" t="s">
        <v>216</v>
      </c>
      <c r="I53" s="30" t="s">
        <v>130</v>
      </c>
      <c r="J53" s="30" t="s">
        <v>150</v>
      </c>
      <c r="K53" s="30" t="s">
        <v>151</v>
      </c>
      <c r="L53" s="30">
        <v>0</v>
      </c>
      <c r="M53" s="30" t="s">
        <v>152</v>
      </c>
      <c r="N53" s="30" t="s">
        <v>76</v>
      </c>
      <c r="O53" s="30">
        <v>1</v>
      </c>
      <c r="P53" s="30">
        <v>1</v>
      </c>
      <c r="Q53" s="30">
        <v>0</v>
      </c>
      <c r="R53" s="30">
        <v>0</v>
      </c>
      <c r="S53" s="30" t="s">
        <v>132</v>
      </c>
      <c r="T53" s="30" t="s">
        <v>132</v>
      </c>
      <c r="U53" s="30" t="s">
        <v>153</v>
      </c>
      <c r="V53" s="30" t="s">
        <v>154</v>
      </c>
      <c r="W53" s="30" t="s">
        <v>132</v>
      </c>
      <c r="X53" s="30" t="s">
        <v>153</v>
      </c>
      <c r="Y53" s="30" t="s">
        <v>210</v>
      </c>
      <c r="Z53" s="30" t="s">
        <v>142</v>
      </c>
    </row>
    <row r="54" spans="3:26" ht="11.25" customHeight="1">
      <c r="C54" s="57">
        <f>ROW() -14</f>
        <v>40</v>
      </c>
      <c r="D54" s="58" t="str">
        <f ca="1">CONCATENATE($C$2, "_", TEXT($C54, "0000"))</f>
        <v>R_IMPDRV_SetPMPolicy_0040</v>
      </c>
      <c r="E54" s="59" t="s">
        <v>126</v>
      </c>
      <c r="F54" s="77" t="s">
        <v>148</v>
      </c>
      <c r="G54" s="60" t="s">
        <v>143</v>
      </c>
      <c r="H54" s="63" t="s">
        <v>217</v>
      </c>
      <c r="I54" s="30" t="s">
        <v>130</v>
      </c>
      <c r="J54" s="30" t="s">
        <v>150</v>
      </c>
      <c r="K54" s="30" t="s">
        <v>151</v>
      </c>
      <c r="L54" s="30">
        <v>0</v>
      </c>
      <c r="M54" s="30" t="s">
        <v>152</v>
      </c>
      <c r="N54" s="30" t="s">
        <v>76</v>
      </c>
      <c r="O54" s="30">
        <v>1</v>
      </c>
      <c r="P54" s="30">
        <v>1</v>
      </c>
      <c r="Q54" s="30">
        <v>0</v>
      </c>
      <c r="R54" s="30">
        <v>0</v>
      </c>
      <c r="S54" s="30" t="s">
        <v>132</v>
      </c>
      <c r="T54" s="30" t="s">
        <v>132</v>
      </c>
      <c r="U54" s="30" t="s">
        <v>153</v>
      </c>
      <c r="V54" s="30" t="s">
        <v>154</v>
      </c>
      <c r="W54" s="30" t="s">
        <v>132</v>
      </c>
      <c r="X54" s="30" t="s">
        <v>153</v>
      </c>
      <c r="Y54" s="30" t="s">
        <v>189</v>
      </c>
      <c r="Z54" s="30" t="s">
        <v>142</v>
      </c>
    </row>
    <row r="55" spans="3:26" ht="11.25" customHeight="1">
      <c r="C55" s="57">
        <f>ROW() -14</f>
        <v>41</v>
      </c>
      <c r="D55" s="58" t="str">
        <f ca="1">CONCATENATE($C$2, "_", TEXT($C55, "0000"))</f>
        <v>R_IMPDRV_SetPMPolicy_0041</v>
      </c>
      <c r="E55" s="59" t="s">
        <v>126</v>
      </c>
      <c r="F55" s="77" t="s">
        <v>148</v>
      </c>
      <c r="G55" s="60" t="s">
        <v>143</v>
      </c>
      <c r="H55" s="63" t="s">
        <v>218</v>
      </c>
      <c r="I55" s="30" t="s">
        <v>130</v>
      </c>
      <c r="J55" s="30" t="s">
        <v>150</v>
      </c>
      <c r="K55" s="30" t="s">
        <v>151</v>
      </c>
      <c r="L55" s="30">
        <v>0</v>
      </c>
      <c r="M55" s="30" t="s">
        <v>152</v>
      </c>
      <c r="N55" s="30" t="s">
        <v>76</v>
      </c>
      <c r="O55" s="30">
        <v>1</v>
      </c>
      <c r="P55" s="30">
        <v>1</v>
      </c>
      <c r="Q55" s="30">
        <v>0</v>
      </c>
      <c r="R55" s="30">
        <v>0</v>
      </c>
      <c r="S55" s="30" t="s">
        <v>132</v>
      </c>
      <c r="T55" s="30" t="s">
        <v>132</v>
      </c>
      <c r="U55" s="30" t="s">
        <v>153</v>
      </c>
      <c r="V55" s="30" t="s">
        <v>154</v>
      </c>
      <c r="W55" s="30" t="s">
        <v>132</v>
      </c>
      <c r="X55" s="30" t="s">
        <v>153</v>
      </c>
      <c r="Y55" s="30" t="s">
        <v>145</v>
      </c>
      <c r="Z55" s="30" t="s">
        <v>142</v>
      </c>
    </row>
    <row r="56" spans="3:26" ht="11.25" customHeight="1">
      <c r="C56" s="57">
        <f>ROW() -14</f>
        <v>42</v>
      </c>
      <c r="D56" s="58" t="str">
        <f ca="1">CONCATENATE($C$2, "_", TEXT($C56, "0000"))</f>
        <v>R_IMPDRV_SetPMPolicy_0042</v>
      </c>
      <c r="E56" s="59" t="s">
        <v>126</v>
      </c>
      <c r="F56" s="77" t="s">
        <v>148</v>
      </c>
      <c r="G56" s="60" t="s">
        <v>143</v>
      </c>
      <c r="H56" s="63" t="s">
        <v>219</v>
      </c>
      <c r="I56" s="30" t="s">
        <v>130</v>
      </c>
      <c r="J56" s="30" t="s">
        <v>150</v>
      </c>
      <c r="K56" s="30" t="s">
        <v>151</v>
      </c>
      <c r="L56" s="30">
        <v>0</v>
      </c>
      <c r="M56" s="30" t="s">
        <v>152</v>
      </c>
      <c r="N56" s="30" t="s">
        <v>76</v>
      </c>
      <c r="O56" s="30">
        <v>1</v>
      </c>
      <c r="P56" s="30">
        <v>1</v>
      </c>
      <c r="Q56" s="30">
        <v>0</v>
      </c>
      <c r="R56" s="30">
        <v>0</v>
      </c>
      <c r="S56" s="30" t="s">
        <v>132</v>
      </c>
      <c r="T56" s="30" t="s">
        <v>132</v>
      </c>
      <c r="U56" s="30" t="s">
        <v>153</v>
      </c>
      <c r="V56" s="30" t="s">
        <v>154</v>
      </c>
      <c r="W56" s="30" t="s">
        <v>132</v>
      </c>
      <c r="X56" s="30" t="s">
        <v>153</v>
      </c>
      <c r="Y56" s="30" t="s">
        <v>147</v>
      </c>
      <c r="Z56" s="30" t="s">
        <v>142</v>
      </c>
    </row>
  </sheetData>
  <mergeCells count="13">
    <mergeCell ref="C8:D8"/>
    <mergeCell ref="E8:G8"/>
    <mergeCell ref="Q3:R3"/>
    <mergeCell ref="C6:D6"/>
    <mergeCell ref="E6:G6"/>
    <mergeCell ref="C7:D7"/>
    <mergeCell ref="E7:G7"/>
    <mergeCell ref="C9:D9"/>
    <mergeCell ref="E9:G9"/>
    <mergeCell ref="C10:D10"/>
    <mergeCell ref="E10:G10"/>
    <mergeCell ref="C11:D11"/>
    <mergeCell ref="E11:G11"/>
  </mergeCells>
  <dataValidations count="4">
    <dataValidation type="list" showInputMessage="1" showErrorMessage="1" sqref="I7:M7 O7:P7 S7:Z7" xr:uid="{C5787B85-511E-401A-81AC-C25E8A58968A}">
      <formula1>"I/,/O,I/O"</formula1>
    </dataValidation>
    <dataValidation type="list" showInputMessage="1" showErrorMessage="1" sqref="I3:M3 O3:P3 S3:Z3" xr:uid="{1FA5AA5F-8D0B-4910-A8AD-4F825E6E46DB}">
      <formula1>"Parameter(In),Parameter(Out),Related global parameter,Return,Local function"</formula1>
    </dataValidation>
    <dataValidation type="list" showInputMessage="1" showErrorMessage="1" sqref="N7 Q7:R7" xr:uid="{6DAC5386-0278-4CBB-8DAC-6BF56CD38143}">
      <formula1>"I/,/O,I/O"</formula1>
      <formula2>0</formula2>
    </dataValidation>
    <dataValidation type="list" showInputMessage="1" showErrorMessage="1" sqref="N3 Q3" xr:uid="{9F75898B-F67F-4FAD-BF72-97A2745E11D8}">
      <formula1>"Parameter(In),Parameter(Out),Related global parameter,Return,Local function"</formula1>
      <formula2>0</formula2>
    </dataValidation>
  </dataValidations>
  <hyperlinks>
    <hyperlink ref="C1" location="Summary!A1" display="&lt;=Summary" xr:uid="{FC8D0AEF-7407-454B-A062-5B5080419860}"/>
  </hyperlinks>
  <pageMargins left="0.7" right="0.7" top="0.75" bottom="0.75" header="0.3" footer="0.3"/>
  <pageSetup scale="2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2BE5-6F83-4B24-B767-03F20DAB66F7}">
  <dimension ref="A1:L32"/>
  <sheetViews>
    <sheetView topLeftCell="C8" zoomScale="130" zoomScaleNormal="130" workbookViewId="0">
      <selection activeCell="E10" sqref="E10:G10"/>
    </sheetView>
  </sheetViews>
  <sheetFormatPr defaultColWidth="9" defaultRowHeight="11" outlineLevelCol="1"/>
  <cols>
    <col min="1" max="1" width="17.26953125" style="1" hidden="1" customWidth="1" outlineLevel="1"/>
    <col min="2" max="2" width="62.08984375" style="1" hidden="1" customWidth="1" outlineLevel="1"/>
    <col min="3" max="3" width="6.6328125" style="1" customWidth="1" collapsed="1"/>
    <col min="4" max="4" width="27.36328125" style="1" customWidth="1"/>
    <col min="5" max="5" width="35.6328125" style="1" customWidth="1"/>
    <col min="6" max="6" width="21.6328125" style="1" customWidth="1"/>
    <col min="7" max="7" width="12.26953125" style="1" bestFit="1" customWidth="1"/>
    <col min="8" max="8" width="49.6328125" style="1" customWidth="1"/>
    <col min="9" max="10" width="23.90625" style="1" customWidth="1"/>
    <col min="11" max="12" width="26.08984375" style="1" customWidth="1"/>
    <col min="13" max="16384" width="9" style="1"/>
  </cols>
  <sheetData>
    <row r="1" spans="1:12" ht="15" customHeight="1">
      <c r="A1" s="1" t="str">
        <f ca="1">"Heading 2 "&amp;C2</f>
        <v>Heading 2 template</v>
      </c>
      <c r="C1" s="2" t="s">
        <v>0</v>
      </c>
      <c r="D1" s="3"/>
      <c r="E1" s="4"/>
      <c r="F1" s="5"/>
      <c r="G1" s="5"/>
    </row>
    <row r="2" spans="1:12" ht="29">
      <c r="A2" s="1" t="str">
        <f>"Heading 3 "&amp;H2</f>
        <v>Heading 3 Data specification</v>
      </c>
      <c r="B2" s="7" t="s">
        <v>1</v>
      </c>
      <c r="C2" s="8" t="str">
        <f ca="1">MID(CELL("filename",C2),FIND("]",CELL("filename",C2))+1,30)</f>
        <v>template</v>
      </c>
      <c r="D2" s="3"/>
      <c r="E2" s="3"/>
      <c r="F2" s="3"/>
      <c r="G2" s="3"/>
      <c r="H2" s="9" t="s">
        <v>2</v>
      </c>
      <c r="I2" s="10"/>
      <c r="J2" s="10"/>
      <c r="K2" s="10"/>
      <c r="L2" s="10"/>
    </row>
    <row r="3" spans="1:12" ht="15" customHeight="1">
      <c r="B3" s="7"/>
      <c r="C3" s="3"/>
      <c r="D3" s="3"/>
      <c r="E3" s="12"/>
      <c r="F3" s="3"/>
      <c r="G3" s="3"/>
      <c r="H3" s="13" t="s">
        <v>3</v>
      </c>
      <c r="I3" s="14" t="s">
        <v>4</v>
      </c>
      <c r="J3" s="14" t="s">
        <v>4</v>
      </c>
      <c r="K3" s="16" t="s">
        <v>6</v>
      </c>
      <c r="L3" s="16" t="s">
        <v>7</v>
      </c>
    </row>
    <row r="4" spans="1:12" ht="15" customHeight="1">
      <c r="B4" s="7"/>
      <c r="C4" s="3"/>
      <c r="D4" s="3"/>
      <c r="E4" s="3"/>
      <c r="F4" s="3"/>
      <c r="G4" s="3"/>
      <c r="H4" s="19" t="s">
        <v>8</v>
      </c>
      <c r="I4" s="20" t="s">
        <v>114</v>
      </c>
      <c r="J4" s="20" t="s">
        <v>16</v>
      </c>
      <c r="K4" s="22" t="s">
        <v>14</v>
      </c>
      <c r="L4" s="22" t="s">
        <v>16</v>
      </c>
    </row>
    <row r="5" spans="1:12" ht="14.5">
      <c r="B5" s="7" t="s">
        <v>20</v>
      </c>
      <c r="C5" s="84" t="s">
        <v>21</v>
      </c>
      <c r="D5" s="85"/>
      <c r="E5" s="89" t="s">
        <v>115</v>
      </c>
      <c r="F5" s="90"/>
      <c r="G5" s="85"/>
      <c r="H5" s="13" t="s">
        <v>23</v>
      </c>
      <c r="I5" s="30" t="s">
        <v>116</v>
      </c>
      <c r="J5" s="30" t="s">
        <v>41</v>
      </c>
      <c r="K5" s="30" t="s">
        <v>35</v>
      </c>
      <c r="L5" s="30" t="s">
        <v>41</v>
      </c>
    </row>
    <row r="6" spans="1:12" ht="15" customHeight="1">
      <c r="B6" s="7"/>
      <c r="C6" s="84" t="s">
        <v>42</v>
      </c>
      <c r="D6" s="85"/>
      <c r="E6" s="89" t="s">
        <v>117</v>
      </c>
      <c r="F6" s="90"/>
      <c r="G6" s="85"/>
      <c r="H6" s="13" t="s">
        <v>44</v>
      </c>
      <c r="I6" s="16" t="s">
        <v>45</v>
      </c>
      <c r="J6" s="16" t="s">
        <v>45</v>
      </c>
      <c r="K6" s="16" t="s">
        <v>45</v>
      </c>
      <c r="L6" s="16" t="s">
        <v>46</v>
      </c>
    </row>
    <row r="7" spans="1:12" ht="22">
      <c r="B7" s="7"/>
      <c r="C7" s="84" t="s">
        <v>47</v>
      </c>
      <c r="D7" s="85"/>
      <c r="E7" s="86" t="s">
        <v>118</v>
      </c>
      <c r="F7" s="87"/>
      <c r="G7" s="85"/>
      <c r="H7" s="37" t="s">
        <v>49</v>
      </c>
      <c r="I7" s="38" t="s">
        <v>119</v>
      </c>
      <c r="J7" s="38" t="s">
        <v>120</v>
      </c>
      <c r="K7" s="65" t="s">
        <v>60</v>
      </c>
      <c r="L7" s="38" t="s">
        <v>61</v>
      </c>
    </row>
    <row r="8" spans="1:12" ht="66.5" customHeight="1">
      <c r="B8" s="7"/>
      <c r="C8" s="84" t="s">
        <v>62</v>
      </c>
      <c r="D8" s="85"/>
      <c r="E8" s="86" t="s">
        <v>121</v>
      </c>
      <c r="F8" s="87"/>
      <c r="G8" s="85"/>
      <c r="H8" s="37" t="s">
        <v>64</v>
      </c>
      <c r="I8" s="38" t="s">
        <v>65</v>
      </c>
      <c r="J8" s="38" t="s">
        <v>122</v>
      </c>
      <c r="K8" s="38" t="s">
        <v>70</v>
      </c>
      <c r="L8" s="38" t="s">
        <v>123</v>
      </c>
    </row>
    <row r="9" spans="1:12" ht="14.5">
      <c r="B9" s="7"/>
      <c r="C9" s="88" t="s">
        <v>75</v>
      </c>
      <c r="D9" s="85"/>
      <c r="E9" s="89" t="s">
        <v>76</v>
      </c>
      <c r="F9" s="90"/>
      <c r="G9" s="85"/>
      <c r="H9" s="37" t="s">
        <v>77</v>
      </c>
      <c r="I9" s="22"/>
      <c r="J9" s="22"/>
      <c r="K9" s="45"/>
      <c r="L9" s="45"/>
    </row>
    <row r="10" spans="1:12" ht="14.5">
      <c r="B10" s="7"/>
      <c r="C10" s="88" t="s">
        <v>78</v>
      </c>
      <c r="D10" s="85"/>
      <c r="E10" s="89" t="s">
        <v>124</v>
      </c>
      <c r="F10" s="90"/>
      <c r="G10" s="85"/>
      <c r="H10" s="37" t="s">
        <v>80</v>
      </c>
      <c r="I10" s="86" t="s">
        <v>125</v>
      </c>
      <c r="J10" s="93"/>
      <c r="K10" s="93"/>
      <c r="L10" s="85"/>
    </row>
    <row r="11" spans="1:12" ht="15" customHeight="1">
      <c r="B11" s="7"/>
      <c r="E11" s="12"/>
    </row>
    <row r="12" spans="1:12" ht="14.5">
      <c r="B12" s="7"/>
      <c r="H12" s="50" t="s">
        <v>82</v>
      </c>
      <c r="I12" s="51"/>
      <c r="J12" s="51"/>
      <c r="K12" s="51"/>
      <c r="L12" s="51"/>
    </row>
    <row r="13" spans="1:12" ht="14.5">
      <c r="A13" s="1" t="str">
        <f>"Heading 3 "&amp;H12</f>
        <v>Heading 3 Input and Output data</v>
      </c>
      <c r="B13" s="7"/>
      <c r="C13" s="54" t="s">
        <v>83</v>
      </c>
      <c r="D13" s="54" t="s">
        <v>84</v>
      </c>
      <c r="E13" s="55" t="s">
        <v>85</v>
      </c>
      <c r="F13" s="55" t="s">
        <v>86</v>
      </c>
      <c r="G13" s="55" t="s">
        <v>87</v>
      </c>
      <c r="H13" s="55" t="s">
        <v>88</v>
      </c>
      <c r="I13" s="66" t="str">
        <f ca="1">OFFSET(I$5,IFERROR(MATCH(0,INDEX(0/(I$5:I$5&lt;&gt;""),),0),0)-1,0)&amp;""</f>
        <v>*p_impdrv_ctl</v>
      </c>
      <c r="J13" s="66" t="str">
        <f ca="1">OFFSET(J$5,IFERROR(MATCH(0,INDEX(0/(J$5:J$5&lt;&gt;""),),0),0)-1,0)&amp;""</f>
        <v>ercd</v>
      </c>
      <c r="K13" s="66" t="str">
        <f ca="1">OFFSET(K$5,IFERROR(MATCH(0,INDEX(0/(K$5:K$5&lt;&gt;""),),0),0)-1,0)&amp;""</f>
        <v>R_OSAL_ThsyncMutexUnlock</v>
      </c>
      <c r="L13" s="66" t="str">
        <f ca="1">OFFSET(L$5,IFERROR(MATCH(0,INDEX(0/(L$5:L$5&lt;&gt;""),),0),0)-1,0)&amp;""</f>
        <v>ercd</v>
      </c>
    </row>
    <row r="14" spans="1:12" ht="15" customHeight="1">
      <c r="B14" s="7"/>
      <c r="C14" s="57">
        <f t="shared" ref="C14:C19" si="0">ROW(A1)</f>
        <v>1</v>
      </c>
      <c r="D14" s="58" t="str">
        <f t="shared" ref="D14:D19" ca="1" si="1">CONCATENATE($C$2, "_", TEXT($C14, "0000"))</f>
        <v>template_0001</v>
      </c>
      <c r="E14" s="59" t="s">
        <v>126</v>
      </c>
      <c r="F14" s="60" t="s">
        <v>127</v>
      </c>
      <c r="G14" s="60" t="s">
        <v>128</v>
      </c>
      <c r="H14" s="67" t="s">
        <v>129</v>
      </c>
      <c r="I14" s="68" t="s">
        <v>130</v>
      </c>
      <c r="J14" s="68" t="s">
        <v>131</v>
      </c>
      <c r="K14" s="68" t="s">
        <v>132</v>
      </c>
      <c r="L14" s="68" t="s">
        <v>131</v>
      </c>
    </row>
    <row r="15" spans="1:12" ht="14.5">
      <c r="B15" s="7" t="s">
        <v>90</v>
      </c>
      <c r="C15" s="57">
        <f t="shared" si="0"/>
        <v>2</v>
      </c>
      <c r="D15" s="58" t="str">
        <f t="shared" ca="1" si="1"/>
        <v>template_0002</v>
      </c>
      <c r="E15" s="59" t="s">
        <v>126</v>
      </c>
      <c r="F15" s="60" t="s">
        <v>127</v>
      </c>
      <c r="G15" s="60" t="s">
        <v>133</v>
      </c>
      <c r="H15" s="69" t="s">
        <v>134</v>
      </c>
      <c r="I15" s="68" t="s">
        <v>135</v>
      </c>
      <c r="J15" s="68" t="s">
        <v>131</v>
      </c>
      <c r="K15" s="68" t="s">
        <v>132</v>
      </c>
      <c r="L15" s="68" t="s">
        <v>136</v>
      </c>
    </row>
    <row r="16" spans="1:12" ht="29">
      <c r="B16" s="7" t="s">
        <v>89</v>
      </c>
      <c r="C16" s="57">
        <f t="shared" si="0"/>
        <v>3</v>
      </c>
      <c r="D16" s="58" t="str">
        <f t="shared" ca="1" si="1"/>
        <v>template_0003</v>
      </c>
      <c r="E16" s="59" t="s">
        <v>126</v>
      </c>
      <c r="F16" s="60" t="s">
        <v>127</v>
      </c>
      <c r="G16" s="60" t="s">
        <v>133</v>
      </c>
      <c r="H16" s="67" t="s">
        <v>137</v>
      </c>
      <c r="I16" s="68" t="s">
        <v>138</v>
      </c>
      <c r="J16" s="68" t="s">
        <v>131</v>
      </c>
      <c r="K16" s="68" t="s">
        <v>132</v>
      </c>
      <c r="L16" s="68" t="s">
        <v>139</v>
      </c>
    </row>
    <row r="17" spans="2:12" ht="29">
      <c r="B17" s="7" t="s">
        <v>89</v>
      </c>
      <c r="C17" s="57">
        <f t="shared" si="0"/>
        <v>4</v>
      </c>
      <c r="D17" s="58" t="str">
        <f t="shared" ca="1" si="1"/>
        <v>template_0004</v>
      </c>
      <c r="E17" s="59" t="s">
        <v>126</v>
      </c>
      <c r="F17" s="60" t="s">
        <v>127</v>
      </c>
      <c r="G17" s="60" t="s">
        <v>133</v>
      </c>
      <c r="H17" s="67" t="s">
        <v>140</v>
      </c>
      <c r="I17" s="68" t="s">
        <v>130</v>
      </c>
      <c r="J17" s="68" t="s">
        <v>131</v>
      </c>
      <c r="K17" s="68" t="s">
        <v>141</v>
      </c>
      <c r="L17" s="68" t="s">
        <v>142</v>
      </c>
    </row>
    <row r="18" spans="2:12" ht="29">
      <c r="B18" s="7" t="s">
        <v>89</v>
      </c>
      <c r="C18" s="57">
        <f t="shared" si="0"/>
        <v>5</v>
      </c>
      <c r="D18" s="58" t="str">
        <f t="shared" ca="1" si="1"/>
        <v>template_0005</v>
      </c>
      <c r="E18" s="59" t="s">
        <v>126</v>
      </c>
      <c r="F18" s="60" t="s">
        <v>127</v>
      </c>
      <c r="G18" s="70" t="s">
        <v>143</v>
      </c>
      <c r="H18" s="68" t="s">
        <v>144</v>
      </c>
      <c r="I18" s="68" t="s">
        <v>130</v>
      </c>
      <c r="J18" s="68" t="s">
        <v>131</v>
      </c>
      <c r="K18" s="68" t="s">
        <v>145</v>
      </c>
      <c r="L18" s="68" t="s">
        <v>142</v>
      </c>
    </row>
    <row r="19" spans="2:12" ht="29">
      <c r="B19" s="7" t="s">
        <v>89</v>
      </c>
      <c r="C19" s="57">
        <f t="shared" si="0"/>
        <v>6</v>
      </c>
      <c r="D19" s="58" t="str">
        <f t="shared" ca="1" si="1"/>
        <v>template_0006</v>
      </c>
      <c r="E19" s="59" t="s">
        <v>126</v>
      </c>
      <c r="F19" s="60" t="s">
        <v>127</v>
      </c>
      <c r="G19" s="71" t="s">
        <v>143</v>
      </c>
      <c r="H19" s="72" t="s">
        <v>146</v>
      </c>
      <c r="I19" s="68" t="s">
        <v>130</v>
      </c>
      <c r="J19" s="68" t="s">
        <v>131</v>
      </c>
      <c r="K19" s="68" t="s">
        <v>147</v>
      </c>
      <c r="L19" s="68" t="s">
        <v>142</v>
      </c>
    </row>
    <row r="21" spans="2:12" ht="15" customHeight="1">
      <c r="B21" s="7"/>
    </row>
    <row r="22" spans="2:12" ht="13.5" customHeight="1">
      <c r="B22" s="7"/>
    </row>
    <row r="23" spans="2:12" ht="15" customHeight="1">
      <c r="B23" s="7"/>
    </row>
    <row r="32" spans="2:12">
      <c r="F32" s="73"/>
      <c r="G32" s="73"/>
      <c r="H32" s="73"/>
    </row>
  </sheetData>
  <mergeCells count="13">
    <mergeCell ref="I10:L10"/>
    <mergeCell ref="C8:D8"/>
    <mergeCell ref="E8:G8"/>
    <mergeCell ref="C9:D9"/>
    <mergeCell ref="E9:G9"/>
    <mergeCell ref="C10:D10"/>
    <mergeCell ref="E10:G10"/>
    <mergeCell ref="C5:D5"/>
    <mergeCell ref="E5:G5"/>
    <mergeCell ref="C6:D6"/>
    <mergeCell ref="E6:G6"/>
    <mergeCell ref="C7:D7"/>
    <mergeCell ref="E7:G7"/>
  </mergeCells>
  <dataValidations count="2">
    <dataValidation type="list" showInputMessage="1" showErrorMessage="1" sqref="I3:L3" xr:uid="{4D5AF0FD-D35A-471B-B418-FE566E4C630F}">
      <formula1>"Parameter(In),Parameter(Out),Related global parameter,Return,Local function"</formula1>
    </dataValidation>
    <dataValidation type="list" showInputMessage="1" showErrorMessage="1" sqref="I6:L6" xr:uid="{BEF54FB8-BECA-4B32-B1EC-E02DDC38444C}">
      <formula1>"I/,/O,I/O"</formula1>
    </dataValidation>
  </dataValidations>
  <hyperlinks>
    <hyperlink ref="C1" location="Summary!A1" display="&lt;=Summary" xr:uid="{2F72B242-57A1-497C-BCEA-0EE80E5AAED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F086C-9DDD-4C14-A5D1-54AEC6B7A367}">
  <sheetPr>
    <pageSetUpPr autoPageBreaks="0"/>
  </sheetPr>
  <dimension ref="A1:W54"/>
  <sheetViews>
    <sheetView tabSelected="1" topLeftCell="C9" zoomScaleNormal="100" workbookViewId="0">
      <selection activeCell="H23" sqref="H23"/>
    </sheetView>
  </sheetViews>
  <sheetFormatPr defaultColWidth="9" defaultRowHeight="11" outlineLevelCol="1"/>
  <cols>
    <col min="1" max="1" width="17.26953125" style="1" hidden="1" customWidth="1" outlineLevel="1"/>
    <col min="2" max="2" width="62.08984375" style="1" hidden="1" customWidth="1" outlineLevel="1"/>
    <col min="3" max="3" width="6.6328125" style="1" customWidth="1" collapsed="1"/>
    <col min="4" max="4" width="27.36328125" style="1" customWidth="1"/>
    <col min="5" max="5" width="15.54296875" style="1" bestFit="1" customWidth="1"/>
    <col min="6" max="6" width="21.6328125" style="1" customWidth="1"/>
    <col min="7" max="7" width="12.26953125" style="1" bestFit="1" customWidth="1"/>
    <col min="8" max="8" width="51.08984375" style="1" bestFit="1" customWidth="1"/>
    <col min="9" max="9" width="23.90625" style="1" customWidth="1"/>
    <col min="10" max="11" width="26.36328125" style="1" customWidth="1"/>
    <col min="12" max="20" width="23.90625" style="1" customWidth="1"/>
    <col min="21" max="21" width="31.54296875" style="1" bestFit="1" customWidth="1"/>
    <col min="22" max="23" width="26.08984375" style="1" customWidth="1"/>
    <col min="24" max="16384" width="9" style="1"/>
  </cols>
  <sheetData>
    <row r="1" spans="1:23" ht="15" customHeight="1">
      <c r="A1" s="1" t="str">
        <f ca="1">"Heading 2 "&amp;C2</f>
        <v>Heading 2 R_IMPDRV_AttrSetClBrkAddr</v>
      </c>
      <c r="C1" s="2" t="s">
        <v>0</v>
      </c>
      <c r="D1" s="3"/>
      <c r="E1" s="4"/>
      <c r="F1" s="5"/>
      <c r="G1" s="5"/>
    </row>
    <row r="2" spans="1:23" ht="29">
      <c r="A2" s="1" t="str">
        <f>"Heading 3 "&amp;H2</f>
        <v>Heading 3 Data specification</v>
      </c>
      <c r="B2" s="7" t="s">
        <v>1</v>
      </c>
      <c r="C2" s="8" t="str">
        <f ca="1">MID(CELL("filename",C2),FIND("]",CELL("filename",C2))+1,30)</f>
        <v>R_IMPDRV_AttrSetClBrkAddr</v>
      </c>
      <c r="D2" s="3"/>
      <c r="E2" s="3"/>
      <c r="F2" s="3"/>
      <c r="G2" s="3"/>
      <c r="H2" s="9" t="s">
        <v>2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 ht="15" customHeight="1">
      <c r="B3" s="7"/>
      <c r="C3" s="3"/>
      <c r="D3" s="3"/>
      <c r="E3" s="12"/>
      <c r="F3" s="3"/>
      <c r="G3" s="3"/>
      <c r="H3" s="13" t="s">
        <v>3</v>
      </c>
      <c r="I3" s="14" t="s">
        <v>4</v>
      </c>
      <c r="J3" s="14" t="s">
        <v>4</v>
      </c>
      <c r="K3" s="14"/>
      <c r="L3" s="14"/>
      <c r="M3" s="14" t="s">
        <v>4</v>
      </c>
      <c r="N3" s="14" t="s">
        <v>5</v>
      </c>
      <c r="O3" s="15"/>
      <c r="P3" s="15"/>
      <c r="Q3" s="95" t="s">
        <v>5</v>
      </c>
      <c r="R3" s="96"/>
      <c r="S3" s="95" t="s">
        <v>5</v>
      </c>
      <c r="T3" s="96"/>
      <c r="U3" s="16" t="s">
        <v>6</v>
      </c>
      <c r="V3" s="16" t="s">
        <v>6</v>
      </c>
      <c r="W3" s="16" t="s">
        <v>7</v>
      </c>
    </row>
    <row r="4" spans="1:23" ht="15" customHeight="1">
      <c r="B4" s="7"/>
      <c r="C4" s="3"/>
      <c r="D4" s="3"/>
      <c r="E4" s="12"/>
      <c r="F4" s="3"/>
      <c r="G4" s="3"/>
      <c r="H4" s="19" t="s">
        <v>8</v>
      </c>
      <c r="I4" s="98" t="s">
        <v>9</v>
      </c>
      <c r="J4" s="20" t="s">
        <v>240</v>
      </c>
      <c r="K4" s="48"/>
      <c r="L4" s="80"/>
      <c r="M4" s="45" t="s">
        <v>243</v>
      </c>
      <c r="N4" s="23" t="s">
        <v>12</v>
      </c>
      <c r="O4" s="24"/>
      <c r="P4" s="24"/>
      <c r="Q4" s="25" t="s">
        <v>13</v>
      </c>
      <c r="R4" s="26"/>
      <c r="S4" s="25" t="s">
        <v>93</v>
      </c>
      <c r="T4" s="26"/>
      <c r="U4" s="22" t="s">
        <v>14</v>
      </c>
      <c r="V4" s="22" t="s">
        <v>14</v>
      </c>
      <c r="W4" s="22" t="s">
        <v>16</v>
      </c>
    </row>
    <row r="5" spans="1:23" ht="15" customHeight="1">
      <c r="B5" s="7"/>
      <c r="C5" s="3"/>
      <c r="D5" s="3"/>
      <c r="E5" s="3"/>
      <c r="F5" s="3"/>
      <c r="G5" s="3"/>
      <c r="H5" s="97"/>
      <c r="I5" s="81"/>
      <c r="J5" s="81"/>
      <c r="K5" s="38" t="s">
        <v>17</v>
      </c>
      <c r="L5" s="38" t="s">
        <v>15</v>
      </c>
      <c r="N5" s="29"/>
      <c r="O5" s="30" t="s">
        <v>18</v>
      </c>
      <c r="P5" s="30" t="s">
        <v>19</v>
      </c>
      <c r="Q5" s="31"/>
      <c r="R5" s="32" t="s">
        <v>15</v>
      </c>
      <c r="S5" s="31"/>
      <c r="T5" s="32" t="s">
        <v>15</v>
      </c>
      <c r="U5" s="83"/>
      <c r="V5" s="83"/>
      <c r="W5" s="83"/>
    </row>
    <row r="6" spans="1:23" ht="14.5">
      <c r="B6" s="7" t="s">
        <v>20</v>
      </c>
      <c r="C6" s="84" t="s">
        <v>21</v>
      </c>
      <c r="D6" s="85"/>
      <c r="E6" s="89" t="s">
        <v>236</v>
      </c>
      <c r="F6" s="90"/>
      <c r="G6" s="85"/>
      <c r="H6" s="13" t="s">
        <v>23</v>
      </c>
      <c r="I6" s="30" t="s">
        <v>24</v>
      </c>
      <c r="J6" s="30" t="s">
        <v>25</v>
      </c>
      <c r="K6" s="30" t="s">
        <v>26</v>
      </c>
      <c r="L6" s="30" t="s">
        <v>27</v>
      </c>
      <c r="M6" s="30" t="s">
        <v>242</v>
      </c>
      <c r="N6" s="38" t="s">
        <v>29</v>
      </c>
      <c r="O6" s="38" t="s">
        <v>30</v>
      </c>
      <c r="P6" s="38" t="s">
        <v>31</v>
      </c>
      <c r="Q6" s="33" t="s">
        <v>32</v>
      </c>
      <c r="R6" s="33" t="s">
        <v>33</v>
      </c>
      <c r="S6" s="33" t="s">
        <v>98</v>
      </c>
      <c r="T6" s="33" t="s">
        <v>99</v>
      </c>
      <c r="U6" s="30" t="s">
        <v>34</v>
      </c>
      <c r="V6" s="30" t="s">
        <v>35</v>
      </c>
      <c r="W6" s="30" t="s">
        <v>41</v>
      </c>
    </row>
    <row r="7" spans="1:23" ht="15" customHeight="1">
      <c r="B7" s="7"/>
      <c r="C7" s="84" t="s">
        <v>42</v>
      </c>
      <c r="D7" s="85"/>
      <c r="E7" s="89" t="s">
        <v>43</v>
      </c>
      <c r="F7" s="90"/>
      <c r="G7" s="85"/>
      <c r="H7" s="13" t="s">
        <v>44</v>
      </c>
      <c r="I7" s="16" t="s">
        <v>45</v>
      </c>
      <c r="J7" s="16" t="s">
        <v>45</v>
      </c>
      <c r="K7" s="16" t="s">
        <v>45</v>
      </c>
      <c r="L7" s="16" t="s">
        <v>45</v>
      </c>
      <c r="M7" s="16" t="s">
        <v>45</v>
      </c>
      <c r="N7" s="16" t="s">
        <v>45</v>
      </c>
      <c r="O7" s="16" t="s">
        <v>45</v>
      </c>
      <c r="P7" s="16" t="s">
        <v>45</v>
      </c>
      <c r="Q7" s="35" t="s">
        <v>45</v>
      </c>
      <c r="R7" s="35" t="s">
        <v>45</v>
      </c>
      <c r="S7" s="35" t="s">
        <v>45</v>
      </c>
      <c r="T7" s="35" t="s">
        <v>45</v>
      </c>
      <c r="U7" s="16" t="s">
        <v>45</v>
      </c>
      <c r="V7" s="16" t="s">
        <v>45</v>
      </c>
      <c r="W7" s="16" t="s">
        <v>46</v>
      </c>
    </row>
    <row r="8" spans="1:23" ht="22">
      <c r="B8" s="7"/>
      <c r="C8" s="84" t="s">
        <v>47</v>
      </c>
      <c r="D8" s="85"/>
      <c r="E8" s="86" t="s">
        <v>246</v>
      </c>
      <c r="F8" s="87"/>
      <c r="G8" s="85"/>
      <c r="H8" s="37" t="s">
        <v>49</v>
      </c>
      <c r="I8" s="38" t="s">
        <v>239</v>
      </c>
      <c r="J8" s="38" t="s">
        <v>51</v>
      </c>
      <c r="K8" s="38" t="s">
        <v>52</v>
      </c>
      <c r="L8" s="38" t="s">
        <v>53</v>
      </c>
      <c r="M8" s="38" t="s">
        <v>251</v>
      </c>
      <c r="N8" s="39" t="s">
        <v>55</v>
      </c>
      <c r="O8" s="38" t="s">
        <v>56</v>
      </c>
      <c r="P8" s="38" t="s">
        <v>57</v>
      </c>
      <c r="Q8" s="40" t="s">
        <v>55</v>
      </c>
      <c r="R8" s="40" t="s">
        <v>58</v>
      </c>
      <c r="S8" s="40" t="s">
        <v>55</v>
      </c>
      <c r="T8" s="40" t="s">
        <v>99</v>
      </c>
      <c r="U8" s="65" t="s">
        <v>60</v>
      </c>
      <c r="V8" s="65" t="s">
        <v>60</v>
      </c>
      <c r="W8" s="38" t="s">
        <v>61</v>
      </c>
    </row>
    <row r="9" spans="1:23" ht="99">
      <c r="B9" s="7"/>
      <c r="C9" s="84" t="s">
        <v>62</v>
      </c>
      <c r="D9" s="85"/>
      <c r="E9" s="86" t="s">
        <v>237</v>
      </c>
      <c r="F9" s="87"/>
      <c r="G9" s="85"/>
      <c r="H9" s="37" t="s">
        <v>64</v>
      </c>
      <c r="I9" s="38" t="s">
        <v>65</v>
      </c>
      <c r="J9" s="42" t="s">
        <v>65</v>
      </c>
      <c r="K9" s="42" t="s">
        <v>254</v>
      </c>
      <c r="L9" s="42" t="s">
        <v>67</v>
      </c>
      <c r="M9" s="42" t="s">
        <v>249</v>
      </c>
      <c r="N9" s="43" t="s">
        <v>65</v>
      </c>
      <c r="O9" s="43" t="s">
        <v>65</v>
      </c>
      <c r="P9" s="38" t="s">
        <v>68</v>
      </c>
      <c r="Q9" s="43" t="s">
        <v>65</v>
      </c>
      <c r="R9" s="40" t="s">
        <v>68</v>
      </c>
      <c r="S9" s="43" t="s">
        <v>65</v>
      </c>
      <c r="T9" s="40" t="s">
        <v>68</v>
      </c>
      <c r="U9" s="38" t="s">
        <v>295</v>
      </c>
      <c r="V9" s="38" t="s">
        <v>70</v>
      </c>
      <c r="W9" s="38" t="s">
        <v>241</v>
      </c>
    </row>
    <row r="10" spans="1:23" ht="44">
      <c r="B10" s="7"/>
      <c r="C10" s="88" t="s">
        <v>75</v>
      </c>
      <c r="D10" s="85"/>
      <c r="E10" s="89" t="s">
        <v>76</v>
      </c>
      <c r="F10" s="90"/>
      <c r="G10" s="85"/>
      <c r="H10" s="37" t="s">
        <v>77</v>
      </c>
      <c r="I10" s="22"/>
      <c r="J10" s="22"/>
      <c r="K10" s="45" t="s">
        <v>266</v>
      </c>
      <c r="L10" s="45" t="s">
        <v>267</v>
      </c>
      <c r="M10" s="22" t="s">
        <v>250</v>
      </c>
      <c r="N10" s="22"/>
      <c r="O10" s="22"/>
      <c r="P10" s="22" t="s">
        <v>252</v>
      </c>
      <c r="Q10" s="22"/>
      <c r="R10" s="22"/>
      <c r="S10" s="22"/>
      <c r="T10" s="22"/>
      <c r="U10" s="22" t="s">
        <v>253</v>
      </c>
      <c r="V10" s="22" t="s">
        <v>248</v>
      </c>
      <c r="W10" s="22" t="s">
        <v>245</v>
      </c>
    </row>
    <row r="11" spans="1:23" ht="14.5">
      <c r="B11" s="7"/>
      <c r="C11" s="88" t="s">
        <v>78</v>
      </c>
      <c r="D11" s="85"/>
      <c r="E11" s="89" t="s">
        <v>124</v>
      </c>
      <c r="F11" s="90"/>
      <c r="G11" s="85"/>
      <c r="H11" s="37" t="s">
        <v>80</v>
      </c>
      <c r="I11" s="86" t="s">
        <v>238</v>
      </c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</row>
    <row r="12" spans="1:23" ht="15" customHeight="1">
      <c r="B12" s="7"/>
      <c r="E12" s="12"/>
    </row>
    <row r="13" spans="1:23" ht="14.5">
      <c r="B13" s="7"/>
      <c r="H13" s="50" t="s">
        <v>82</v>
      </c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</row>
    <row r="14" spans="1:23" ht="14.5">
      <c r="A14" s="1" t="str">
        <f>"Heading 3 "&amp;H13</f>
        <v>Heading 3 Input and Output data</v>
      </c>
      <c r="B14" s="7"/>
      <c r="C14" s="54" t="s">
        <v>83</v>
      </c>
      <c r="D14" s="54" t="s">
        <v>84</v>
      </c>
      <c r="E14" s="55" t="s">
        <v>85</v>
      </c>
      <c r="F14" s="55" t="s">
        <v>86</v>
      </c>
      <c r="G14" s="55" t="s">
        <v>87</v>
      </c>
      <c r="H14" s="55" t="s">
        <v>88</v>
      </c>
      <c r="I14" s="66" t="str">
        <f ca="1">OFFSET(I$6,IFERROR(MATCH(0,INDEX(0/(I$6:I$6&lt;&gt;""),),0),0)-1,0)&amp;""</f>
        <v>handle</v>
      </c>
      <c r="J14" s="66" t="str">
        <f ca="1">OFFSET(J$6,IFERROR(MATCH(0,INDEX(0/(J$6:J$6&lt;&gt;""),),0),0)-1,0)&amp;""</f>
        <v>*p_core_info</v>
      </c>
      <c r="K14" s="66" t="str">
        <f ca="1">OFFSET(K$6,IFERROR(MATCH(0,INDEX(0/(K$6:K$6&lt;&gt;""),),0),0)-1,0)&amp;""</f>
        <v>core_type</v>
      </c>
      <c r="L14" s="66" t="str">
        <f ca="1">OFFSET(L$6,IFERROR(MATCH(0,INDEX(0/(L$6:L$6&lt;&gt;""),),0),0)-1,0)&amp;""</f>
        <v>core_num</v>
      </c>
      <c r="M14" s="66" t="str">
        <f ca="1">OFFSET(M$6,IFERROR(MATCH(0,INDEX(0/(M$6:M$6&lt;&gt;""),),0),0)-1,0)&amp;""</f>
        <v>cl_brk_addr</v>
      </c>
      <c r="N14" s="66" t="str">
        <f ca="1">OFFSET(N$6,IFERROR(MATCH(0,INDEX(0/(N$6:N$6&lt;&gt;""),),0),0)-1,0)&amp;""</f>
        <v>g_impdrv_cmn_ctl_ins</v>
      </c>
      <c r="O14" s="66" t="str">
        <f ca="1">OFFSET(O$6,IFERROR(MATCH(0,INDEX(0/(O$6:O$6&lt;&gt;""),),0),0)-1,0)&amp;""</f>
        <v>mutex_handle</v>
      </c>
      <c r="P14" s="66" t="str">
        <f ca="1">OFFSET(P$6,IFERROR(MATCH(0,INDEX(0/(P$6:P$6&lt;&gt;""),),0),0)-1,0)&amp;""</f>
        <v>mutex_time_period</v>
      </c>
      <c r="Q14" s="66" t="str">
        <f ca="1">OFFSET(Q$6,IFERROR(MATCH(0,INDEX(0/(Q$6:Q$6&lt;&gt;""),),0),0)-1,0)&amp;""</f>
        <v>g_hwrsc_mng_table</v>
      </c>
      <c r="R14" s="66" t="str">
        <f ca="1">OFFSET(R$6,IFERROR(MATCH(0,INDEX(0/(R$6:R$6&lt;&gt;""),),0),0)-1,0)&amp;""</f>
        <v>resource_used</v>
      </c>
      <c r="S14" s="66" t="str">
        <f t="shared" ref="S14:T14" ca="1" si="0">OFFSET(S$6,IFERROR(MATCH(0,INDEX(0/(S$6:S$6&lt;&gt;""),),0),0)-1,0)&amp;""</f>
        <v>g_impdrv_cmn_ctl_chk</v>
      </c>
      <c r="T14" s="66" t="str">
        <f t="shared" ca="1" si="0"/>
        <v>checksum</v>
      </c>
      <c r="U14" s="66" t="str">
        <f ca="1">OFFSET(U$6,IFERROR(MATCH(0,INDEX(0/(U$6:U$6&lt;&gt;""),),0),0)-1,0)&amp;""</f>
        <v>R_OSAL_ThsyncMutexLockForTimePeriod</v>
      </c>
      <c r="V14" s="66" t="str">
        <f ca="1">OFFSET(V$6,IFERROR(MATCH(0,INDEX(0/(V$6:V$6&lt;&gt;""),),0),0)-1,0)&amp;""</f>
        <v>R_OSAL_ThsyncMutexUnlock</v>
      </c>
      <c r="W14" s="66" t="str">
        <f ca="1">OFFSET(W$6,IFERROR(MATCH(0,INDEX(0/(W$6:W$6&lt;&gt;""),),0),0)-1,0)&amp;""</f>
        <v>ercd</v>
      </c>
    </row>
    <row r="15" spans="1:23" ht="15" customHeight="1">
      <c r="B15" s="7"/>
      <c r="C15" s="100">
        <f>ROW(A1)</f>
        <v>1</v>
      </c>
      <c r="D15" s="58" t="str">
        <f ca="1">CONCATENATE($C$2, "_", TEXT($C15, "0000"))</f>
        <v>R_IMPDRV_AttrSetClBrkAddr_0001</v>
      </c>
      <c r="E15" s="59" t="s">
        <v>126</v>
      </c>
      <c r="F15" s="60" t="s">
        <v>247</v>
      </c>
      <c r="G15" s="60" t="s">
        <v>128</v>
      </c>
      <c r="H15" s="67" t="s">
        <v>129</v>
      </c>
      <c r="I15" s="68" t="s">
        <v>286</v>
      </c>
      <c r="J15" s="68" t="s">
        <v>150</v>
      </c>
      <c r="K15" s="68" t="s">
        <v>151</v>
      </c>
      <c r="L15" s="68">
        <v>0</v>
      </c>
      <c r="M15" s="68">
        <v>4</v>
      </c>
      <c r="N15" s="68">
        <v>1</v>
      </c>
      <c r="O15" s="68">
        <v>1</v>
      </c>
      <c r="P15" s="68">
        <v>1</v>
      </c>
      <c r="Q15" s="68">
        <v>0</v>
      </c>
      <c r="R15" s="68">
        <v>0</v>
      </c>
      <c r="S15" s="68" t="s">
        <v>150</v>
      </c>
      <c r="T15" s="68">
        <v>0</v>
      </c>
      <c r="U15" s="68" t="s">
        <v>289</v>
      </c>
      <c r="V15" s="68" t="s">
        <v>289</v>
      </c>
      <c r="W15" s="68" t="s">
        <v>131</v>
      </c>
    </row>
    <row r="16" spans="1:23" ht="14.5">
      <c r="B16" s="7" t="s">
        <v>90</v>
      </c>
      <c r="C16" s="100">
        <f t="shared" ref="C16:C48" si="1">ROW(A2)</f>
        <v>2</v>
      </c>
      <c r="D16" s="58" t="str">
        <f ca="1">CONCATENATE(R_IMPDRV_AttrSetClBrkAddr!$C$2, "_", TEXT($C16, "0000"))</f>
        <v>R_IMPDRV_AttrSetClBrkAddr_0002</v>
      </c>
      <c r="E16" s="59" t="s">
        <v>126</v>
      </c>
      <c r="F16" s="60" t="s">
        <v>247</v>
      </c>
      <c r="G16" s="60" t="s">
        <v>128</v>
      </c>
      <c r="H16" s="69" t="s">
        <v>255</v>
      </c>
      <c r="I16" s="68" t="s">
        <v>135</v>
      </c>
      <c r="J16" s="68" t="s">
        <v>150</v>
      </c>
      <c r="K16" s="68" t="s">
        <v>151</v>
      </c>
      <c r="L16" s="68">
        <v>0</v>
      </c>
      <c r="M16" s="68">
        <v>4</v>
      </c>
      <c r="N16" s="68">
        <v>1</v>
      </c>
      <c r="O16" s="68">
        <v>1</v>
      </c>
      <c r="P16" s="68">
        <v>1</v>
      </c>
      <c r="Q16" s="68">
        <v>0</v>
      </c>
      <c r="R16" s="68">
        <v>0</v>
      </c>
      <c r="S16" s="68" t="s">
        <v>150</v>
      </c>
      <c r="T16" s="68">
        <v>0</v>
      </c>
      <c r="U16" s="68" t="s">
        <v>132</v>
      </c>
      <c r="V16" s="68" t="s">
        <v>132</v>
      </c>
      <c r="W16" s="68" t="s">
        <v>136</v>
      </c>
    </row>
    <row r="17" spans="2:23" ht="17" customHeight="1">
      <c r="B17" s="7" t="s">
        <v>89</v>
      </c>
      <c r="C17" s="100">
        <f t="shared" si="1"/>
        <v>3</v>
      </c>
      <c r="D17" s="58" t="str">
        <f ca="1">CONCATENATE(R_IMPDRV_AttrSetClBrkAddr!$C$2, "_", TEXT($C17, "0000"))</f>
        <v>R_IMPDRV_AttrSetClBrkAddr_0003</v>
      </c>
      <c r="E17" s="59" t="s">
        <v>126</v>
      </c>
      <c r="F17" s="60" t="s">
        <v>247</v>
      </c>
      <c r="G17" s="60" t="s">
        <v>128</v>
      </c>
      <c r="H17" s="67" t="s">
        <v>256</v>
      </c>
      <c r="I17" s="68" t="s">
        <v>286</v>
      </c>
      <c r="J17" s="68" t="s">
        <v>135</v>
      </c>
      <c r="K17" s="68" t="s">
        <v>151</v>
      </c>
      <c r="L17" s="68">
        <v>0</v>
      </c>
      <c r="M17" s="68">
        <v>4</v>
      </c>
      <c r="N17" s="68">
        <v>1</v>
      </c>
      <c r="O17" s="68">
        <v>1</v>
      </c>
      <c r="P17" s="68">
        <v>1</v>
      </c>
      <c r="Q17" s="68">
        <v>0</v>
      </c>
      <c r="R17" s="68">
        <v>0</v>
      </c>
      <c r="S17" s="68" t="s">
        <v>150</v>
      </c>
      <c r="T17" s="68">
        <v>0</v>
      </c>
      <c r="U17" s="68" t="s">
        <v>132</v>
      </c>
      <c r="V17" s="68" t="s">
        <v>132</v>
      </c>
      <c r="W17" s="68" t="s">
        <v>136</v>
      </c>
    </row>
    <row r="18" spans="2:23" ht="29">
      <c r="B18" s="7" t="s">
        <v>89</v>
      </c>
      <c r="C18" s="100">
        <f t="shared" si="1"/>
        <v>4</v>
      </c>
      <c r="D18" s="58" t="str">
        <f ca="1">CONCATENATE(R_IMPDRV_AttrSetClBrkAddr!$C$2, "_", TEXT($C18, "0000"))</f>
        <v>R_IMPDRV_AttrSetClBrkAddr_0004</v>
      </c>
      <c r="E18" s="59" t="s">
        <v>126</v>
      </c>
      <c r="F18" s="60" t="s">
        <v>247</v>
      </c>
      <c r="G18" s="60" t="s">
        <v>133</v>
      </c>
      <c r="H18" s="67" t="s">
        <v>290</v>
      </c>
      <c r="I18" s="68" t="s">
        <v>286</v>
      </c>
      <c r="J18" s="68" t="s">
        <v>150</v>
      </c>
      <c r="K18" s="68" t="s">
        <v>151</v>
      </c>
      <c r="L18" s="68">
        <v>0</v>
      </c>
      <c r="M18" s="68">
        <v>3</v>
      </c>
      <c r="N18" s="68">
        <v>1</v>
      </c>
      <c r="O18" s="68">
        <v>1</v>
      </c>
      <c r="P18" s="68">
        <v>1</v>
      </c>
      <c r="Q18" s="68">
        <v>0</v>
      </c>
      <c r="R18" s="68">
        <v>0</v>
      </c>
      <c r="S18" s="68" t="s">
        <v>150</v>
      </c>
      <c r="T18" s="68">
        <v>0</v>
      </c>
      <c r="U18" s="68" t="s">
        <v>132</v>
      </c>
      <c r="V18" s="68" t="s">
        <v>132</v>
      </c>
      <c r="W18" s="68" t="s">
        <v>163</v>
      </c>
    </row>
    <row r="19" spans="2:23" ht="29">
      <c r="B19" s="7" t="s">
        <v>89</v>
      </c>
      <c r="C19" s="100">
        <f t="shared" si="1"/>
        <v>5</v>
      </c>
      <c r="D19" s="58" t="str">
        <f ca="1">CONCATENATE(R_IMPDRV_AttrSetClBrkAddr!$C$2, "_", TEXT($C19, "0000"))</f>
        <v>R_IMPDRV_AttrSetClBrkAddr_0005</v>
      </c>
      <c r="E19" s="59" t="s">
        <v>126</v>
      </c>
      <c r="F19" s="60" t="s">
        <v>247</v>
      </c>
      <c r="G19" s="60" t="s">
        <v>133</v>
      </c>
      <c r="H19" s="67" t="s">
        <v>290</v>
      </c>
      <c r="I19" s="68" t="s">
        <v>286</v>
      </c>
      <c r="J19" s="68" t="s">
        <v>150</v>
      </c>
      <c r="K19" s="68" t="s">
        <v>151</v>
      </c>
      <c r="L19" s="68">
        <v>0</v>
      </c>
      <c r="M19" s="68">
        <v>2</v>
      </c>
      <c r="N19" s="68">
        <v>1</v>
      </c>
      <c r="O19" s="68">
        <v>1</v>
      </c>
      <c r="P19" s="68">
        <v>1</v>
      </c>
      <c r="Q19" s="68">
        <v>0</v>
      </c>
      <c r="R19" s="68">
        <v>0</v>
      </c>
      <c r="S19" s="68" t="s">
        <v>150</v>
      </c>
      <c r="T19" s="68">
        <v>0</v>
      </c>
      <c r="U19" s="68" t="s">
        <v>132</v>
      </c>
      <c r="V19" s="68" t="s">
        <v>132</v>
      </c>
      <c r="W19" s="68" t="s">
        <v>163</v>
      </c>
    </row>
    <row r="20" spans="2:23" ht="29">
      <c r="B20" s="7" t="s">
        <v>89</v>
      </c>
      <c r="C20" s="100">
        <f t="shared" si="1"/>
        <v>6</v>
      </c>
      <c r="D20" s="58" t="str">
        <f ca="1">CONCATENATE(R_IMPDRV_AttrSetClBrkAddr!$C$2, "_", TEXT($C20, "0000"))</f>
        <v>R_IMPDRV_AttrSetClBrkAddr_0006</v>
      </c>
      <c r="E20" s="59" t="s">
        <v>126</v>
      </c>
      <c r="F20" s="60" t="s">
        <v>247</v>
      </c>
      <c r="G20" s="60" t="s">
        <v>133</v>
      </c>
      <c r="H20" s="67" t="s">
        <v>290</v>
      </c>
      <c r="I20" s="68" t="s">
        <v>286</v>
      </c>
      <c r="J20" s="68" t="s">
        <v>150</v>
      </c>
      <c r="K20" s="68" t="s">
        <v>151</v>
      </c>
      <c r="L20" s="68">
        <v>0</v>
      </c>
      <c r="M20" s="68">
        <v>1</v>
      </c>
      <c r="N20" s="68">
        <v>1</v>
      </c>
      <c r="O20" s="68">
        <v>1</v>
      </c>
      <c r="P20" s="68">
        <v>1</v>
      </c>
      <c r="Q20" s="68">
        <v>0</v>
      </c>
      <c r="R20" s="68">
        <v>0</v>
      </c>
      <c r="S20" s="68" t="s">
        <v>150</v>
      </c>
      <c r="T20" s="68">
        <v>0</v>
      </c>
      <c r="U20" s="68" t="s">
        <v>132</v>
      </c>
      <c r="V20" s="68" t="s">
        <v>132</v>
      </c>
      <c r="W20" s="68" t="s">
        <v>163</v>
      </c>
    </row>
    <row r="21" spans="2:23" ht="14.5">
      <c r="B21" s="7"/>
      <c r="C21" s="100">
        <f t="shared" si="1"/>
        <v>7</v>
      </c>
      <c r="D21" s="58" t="str">
        <f ca="1">CONCATENATE(R_IMPDRV_AttrSetClBrkAddr!$C$2, "_", TEXT($C21, "0000"))</f>
        <v>R_IMPDRV_AttrSetClBrkAddr_0007</v>
      </c>
      <c r="E21" s="59" t="s">
        <v>126</v>
      </c>
      <c r="F21" s="60" t="s">
        <v>247</v>
      </c>
      <c r="G21" s="60" t="s">
        <v>133</v>
      </c>
      <c r="H21" s="67" t="s">
        <v>305</v>
      </c>
      <c r="I21" s="68" t="s">
        <v>286</v>
      </c>
      <c r="J21" s="68" t="s">
        <v>150</v>
      </c>
      <c r="K21" s="68" t="s">
        <v>301</v>
      </c>
      <c r="L21" s="68">
        <v>0</v>
      </c>
      <c r="M21" s="68">
        <v>4</v>
      </c>
      <c r="N21" s="68">
        <v>1</v>
      </c>
      <c r="O21" s="68">
        <v>1</v>
      </c>
      <c r="P21" s="68">
        <v>1</v>
      </c>
      <c r="Q21" s="68">
        <v>0</v>
      </c>
      <c r="R21" s="68">
        <v>0</v>
      </c>
      <c r="S21" s="68" t="s">
        <v>150</v>
      </c>
      <c r="T21" s="68">
        <v>0</v>
      </c>
      <c r="U21" s="68" t="s">
        <v>132</v>
      </c>
      <c r="V21" s="68" t="s">
        <v>132</v>
      </c>
      <c r="W21" s="68" t="s">
        <v>131</v>
      </c>
    </row>
    <row r="22" spans="2:23" ht="14.5">
      <c r="B22" s="7"/>
      <c r="C22" s="100">
        <f t="shared" si="1"/>
        <v>8</v>
      </c>
      <c r="D22" s="58" t="str">
        <f ca="1">CONCATENATE(R_IMPDRV_AttrSetClBrkAddr!$C$2, "_", TEXT($C22, "0000"))</f>
        <v>R_IMPDRV_AttrSetClBrkAddr_0008</v>
      </c>
      <c r="E22" s="59" t="s">
        <v>126</v>
      </c>
      <c r="F22" s="60" t="s">
        <v>247</v>
      </c>
      <c r="G22" s="60" t="s">
        <v>133</v>
      </c>
      <c r="H22" s="67" t="s">
        <v>305</v>
      </c>
      <c r="I22" s="68" t="s">
        <v>286</v>
      </c>
      <c r="J22" s="68" t="s">
        <v>150</v>
      </c>
      <c r="K22" s="68" t="s">
        <v>181</v>
      </c>
      <c r="L22" s="68">
        <v>0</v>
      </c>
      <c r="M22" s="68">
        <v>4</v>
      </c>
      <c r="N22" s="68">
        <v>1</v>
      </c>
      <c r="O22" s="68">
        <v>1</v>
      </c>
      <c r="P22" s="68">
        <v>1</v>
      </c>
      <c r="Q22" s="68">
        <v>0</v>
      </c>
      <c r="R22" s="68">
        <v>0</v>
      </c>
      <c r="S22" s="68" t="s">
        <v>150</v>
      </c>
      <c r="T22" s="68">
        <v>0</v>
      </c>
      <c r="U22" s="68" t="s">
        <v>132</v>
      </c>
      <c r="V22" s="68" t="s">
        <v>132</v>
      </c>
      <c r="W22" s="68" t="s">
        <v>131</v>
      </c>
    </row>
    <row r="23" spans="2:23" ht="14.5">
      <c r="B23" s="7"/>
      <c r="C23" s="100">
        <f t="shared" si="1"/>
        <v>9</v>
      </c>
      <c r="D23" s="58" t="str">
        <f ca="1">CONCATENATE(R_IMPDRV_AttrSetClBrkAddr!$C$2, "_", TEXT($C23, "0000"))</f>
        <v>R_IMPDRV_AttrSetClBrkAddr_0009</v>
      </c>
      <c r="E23" s="59" t="s">
        <v>126</v>
      </c>
      <c r="F23" s="60" t="s">
        <v>247</v>
      </c>
      <c r="G23" s="60" t="s">
        <v>133</v>
      </c>
      <c r="H23" s="67" t="s">
        <v>305</v>
      </c>
      <c r="I23" s="68" t="s">
        <v>286</v>
      </c>
      <c r="J23" s="68" t="s">
        <v>150</v>
      </c>
      <c r="K23" s="68" t="s">
        <v>302</v>
      </c>
      <c r="L23" s="68">
        <v>0</v>
      </c>
      <c r="M23" s="68">
        <v>4</v>
      </c>
      <c r="N23" s="68">
        <v>1</v>
      </c>
      <c r="O23" s="68">
        <v>1</v>
      </c>
      <c r="P23" s="68">
        <v>1</v>
      </c>
      <c r="Q23" s="68">
        <v>0</v>
      </c>
      <c r="R23" s="68">
        <v>0</v>
      </c>
      <c r="S23" s="68" t="s">
        <v>150</v>
      </c>
      <c r="T23" s="68">
        <v>0</v>
      </c>
      <c r="U23" s="68" t="s">
        <v>132</v>
      </c>
      <c r="V23" s="68" t="s">
        <v>132</v>
      </c>
      <c r="W23" s="68" t="s">
        <v>131</v>
      </c>
    </row>
    <row r="24" spans="2:23" ht="14.5">
      <c r="B24" s="7"/>
      <c r="C24" s="100">
        <f t="shared" si="1"/>
        <v>10</v>
      </c>
      <c r="D24" s="58" t="str">
        <f ca="1">CONCATENATE(R_IMPDRV_AttrSetClBrkAddr!$C$2, "_", TEXT($C24, "0000"))</f>
        <v>R_IMPDRV_AttrSetClBrkAddr_0010</v>
      </c>
      <c r="E24" s="59" t="s">
        <v>126</v>
      </c>
      <c r="F24" s="60" t="s">
        <v>247</v>
      </c>
      <c r="G24" s="60" t="s">
        <v>133</v>
      </c>
      <c r="H24" s="67" t="s">
        <v>305</v>
      </c>
      <c r="I24" s="68" t="s">
        <v>286</v>
      </c>
      <c r="J24" s="68" t="s">
        <v>150</v>
      </c>
      <c r="K24" s="68" t="s">
        <v>303</v>
      </c>
      <c r="L24" s="68">
        <v>0</v>
      </c>
      <c r="M24" s="68">
        <v>4</v>
      </c>
      <c r="N24" s="68">
        <v>1</v>
      </c>
      <c r="O24" s="68">
        <v>1</v>
      </c>
      <c r="P24" s="68">
        <v>1</v>
      </c>
      <c r="Q24" s="68">
        <v>0</v>
      </c>
      <c r="R24" s="68">
        <v>0</v>
      </c>
      <c r="S24" s="68" t="s">
        <v>150</v>
      </c>
      <c r="T24" s="68">
        <v>0</v>
      </c>
      <c r="U24" s="68" t="s">
        <v>132</v>
      </c>
      <c r="V24" s="68" t="s">
        <v>132</v>
      </c>
      <c r="W24" s="68" t="s">
        <v>131</v>
      </c>
    </row>
    <row r="25" spans="2:23" ht="14.5">
      <c r="B25" s="7"/>
      <c r="C25" s="100">
        <f t="shared" si="1"/>
        <v>11</v>
      </c>
      <c r="D25" s="58" t="str">
        <f ca="1">CONCATENATE(R_IMPDRV_AttrSetClBrkAddr!$C$2, "_", TEXT($C25, "0000"))</f>
        <v>R_IMPDRV_AttrSetClBrkAddr_0011</v>
      </c>
      <c r="E25" s="59" t="s">
        <v>126</v>
      </c>
      <c r="F25" s="60" t="s">
        <v>247</v>
      </c>
      <c r="G25" s="60" t="s">
        <v>133</v>
      </c>
      <c r="H25" s="67" t="s">
        <v>305</v>
      </c>
      <c r="I25" s="68" t="s">
        <v>286</v>
      </c>
      <c r="J25" s="68" t="s">
        <v>150</v>
      </c>
      <c r="K25" s="68" t="s">
        <v>304</v>
      </c>
      <c r="L25" s="68">
        <v>0</v>
      </c>
      <c r="M25" s="68">
        <v>4</v>
      </c>
      <c r="N25" s="68">
        <v>1</v>
      </c>
      <c r="O25" s="68">
        <v>1</v>
      </c>
      <c r="P25" s="68">
        <v>1</v>
      </c>
      <c r="Q25" s="68">
        <v>0</v>
      </c>
      <c r="R25" s="68">
        <v>0</v>
      </c>
      <c r="S25" s="68" t="s">
        <v>150</v>
      </c>
      <c r="T25" s="68">
        <v>0</v>
      </c>
      <c r="U25" s="68" t="s">
        <v>132</v>
      </c>
      <c r="V25" s="68" t="s">
        <v>132</v>
      </c>
      <c r="W25" s="68" t="s">
        <v>131</v>
      </c>
    </row>
    <row r="26" spans="2:23" ht="14.5">
      <c r="B26" s="7"/>
      <c r="C26" s="100">
        <f t="shared" si="1"/>
        <v>12</v>
      </c>
      <c r="D26" s="58" t="str">
        <f ca="1">CONCATENATE(R_IMPDRV_AttrSetClBrkAddr!$C$2, "_", TEXT($C26, "0000"))</f>
        <v>R_IMPDRV_AttrSetClBrkAddr_0012</v>
      </c>
      <c r="E26" s="59" t="s">
        <v>126</v>
      </c>
      <c r="F26" s="60" t="s">
        <v>247</v>
      </c>
      <c r="G26" s="60" t="s">
        <v>133</v>
      </c>
      <c r="H26" s="67" t="s">
        <v>259</v>
      </c>
      <c r="I26" s="68" t="s">
        <v>286</v>
      </c>
      <c r="J26" s="68" t="s">
        <v>150</v>
      </c>
      <c r="K26" s="68" t="s">
        <v>260</v>
      </c>
      <c r="L26" s="68">
        <v>0</v>
      </c>
      <c r="M26" s="68">
        <v>4</v>
      </c>
      <c r="N26" s="68">
        <v>1</v>
      </c>
      <c r="O26" s="68">
        <v>1</v>
      </c>
      <c r="P26" s="68">
        <v>1</v>
      </c>
      <c r="Q26" s="68">
        <v>0</v>
      </c>
      <c r="R26" s="68">
        <v>0</v>
      </c>
      <c r="S26" s="68" t="s">
        <v>150</v>
      </c>
      <c r="T26" s="68">
        <v>0</v>
      </c>
      <c r="U26" s="68" t="s">
        <v>132</v>
      </c>
      <c r="V26" s="68" t="s">
        <v>132</v>
      </c>
      <c r="W26" s="68" t="s">
        <v>170</v>
      </c>
    </row>
    <row r="27" spans="2:23" ht="14.5">
      <c r="B27" s="7"/>
      <c r="C27" s="100">
        <f t="shared" si="1"/>
        <v>13</v>
      </c>
      <c r="D27" s="58" t="str">
        <f ca="1">CONCATENATE(R_IMPDRV_AttrSetClBrkAddr!$C$2, "_", TEXT($C27, "0000"))</f>
        <v>R_IMPDRV_AttrSetClBrkAddr_0013</v>
      </c>
      <c r="E27" s="59" t="s">
        <v>126</v>
      </c>
      <c r="F27" s="60" t="s">
        <v>247</v>
      </c>
      <c r="G27" s="60" t="s">
        <v>133</v>
      </c>
      <c r="H27" s="67" t="s">
        <v>263</v>
      </c>
      <c r="I27" s="68" t="s">
        <v>286</v>
      </c>
      <c r="J27" s="68" t="s">
        <v>150</v>
      </c>
      <c r="K27" s="68" t="s">
        <v>169</v>
      </c>
      <c r="L27" s="68">
        <v>0</v>
      </c>
      <c r="M27" s="68">
        <v>4</v>
      </c>
      <c r="N27" s="68">
        <v>1</v>
      </c>
      <c r="O27" s="68">
        <v>1</v>
      </c>
      <c r="P27" s="68">
        <v>1</v>
      </c>
      <c r="Q27" s="68">
        <v>0</v>
      </c>
      <c r="R27" s="68">
        <v>0</v>
      </c>
      <c r="S27" s="68" t="s">
        <v>150</v>
      </c>
      <c r="T27" s="68">
        <v>0</v>
      </c>
      <c r="U27" s="68" t="s">
        <v>132</v>
      </c>
      <c r="V27" s="68" t="s">
        <v>132</v>
      </c>
      <c r="W27" s="68" t="s">
        <v>170</v>
      </c>
    </row>
    <row r="28" spans="2:23" ht="14.5">
      <c r="B28" s="7"/>
      <c r="C28" s="100">
        <f t="shared" si="1"/>
        <v>14</v>
      </c>
      <c r="D28" s="58" t="str">
        <f ca="1">CONCATENATE(R_IMPDRV_AttrSetClBrkAddr!$C$2, "_", TEXT($C28, "0000"))</f>
        <v>R_IMPDRV_AttrSetClBrkAddr_0014</v>
      </c>
      <c r="E28" s="59" t="s">
        <v>126</v>
      </c>
      <c r="F28" s="60" t="s">
        <v>247</v>
      </c>
      <c r="G28" s="60" t="s">
        <v>133</v>
      </c>
      <c r="H28" s="67" t="s">
        <v>264</v>
      </c>
      <c r="I28" s="68" t="s">
        <v>286</v>
      </c>
      <c r="J28" s="68" t="s">
        <v>150</v>
      </c>
      <c r="K28" s="68" t="s">
        <v>261</v>
      </c>
      <c r="L28" s="68">
        <v>0</v>
      </c>
      <c r="M28" s="68">
        <v>4</v>
      </c>
      <c r="N28" s="68">
        <v>1</v>
      </c>
      <c r="O28" s="68">
        <v>1</v>
      </c>
      <c r="P28" s="68">
        <v>1</v>
      </c>
      <c r="Q28" s="68">
        <v>0</v>
      </c>
      <c r="R28" s="68">
        <v>0</v>
      </c>
      <c r="S28" s="68" t="s">
        <v>150</v>
      </c>
      <c r="T28" s="68">
        <v>0</v>
      </c>
      <c r="U28" s="68" t="s">
        <v>132</v>
      </c>
      <c r="V28" s="68" t="s">
        <v>132</v>
      </c>
      <c r="W28" s="68" t="s">
        <v>170</v>
      </c>
    </row>
    <row r="29" spans="2:23" ht="14.5">
      <c r="B29" s="7"/>
      <c r="C29" s="100">
        <f t="shared" si="1"/>
        <v>15</v>
      </c>
      <c r="D29" s="58" t="str">
        <f ca="1">CONCATENATE(R_IMPDRV_AttrSetClBrkAddr!$C$2, "_", TEXT($C29, "0000"))</f>
        <v>R_IMPDRV_AttrSetClBrkAddr_0015</v>
      </c>
      <c r="E29" s="59" t="s">
        <v>126</v>
      </c>
      <c r="F29" s="60" t="s">
        <v>247</v>
      </c>
      <c r="G29" s="60" t="s">
        <v>143</v>
      </c>
      <c r="H29" s="67" t="s">
        <v>265</v>
      </c>
      <c r="I29" s="68" t="s">
        <v>286</v>
      </c>
      <c r="J29" s="68" t="s">
        <v>150</v>
      </c>
      <c r="K29" s="68" t="s">
        <v>262</v>
      </c>
      <c r="L29" s="68">
        <v>0</v>
      </c>
      <c r="M29" s="68">
        <v>4</v>
      </c>
      <c r="N29" s="68">
        <v>1</v>
      </c>
      <c r="O29" s="68">
        <v>1</v>
      </c>
      <c r="P29" s="68">
        <v>1</v>
      </c>
      <c r="Q29" s="68">
        <v>0</v>
      </c>
      <c r="R29" s="68">
        <v>0</v>
      </c>
      <c r="S29" s="68" t="s">
        <v>150</v>
      </c>
      <c r="T29" s="68">
        <v>0</v>
      </c>
      <c r="U29" s="68" t="s">
        <v>132</v>
      </c>
      <c r="V29" s="68" t="s">
        <v>132</v>
      </c>
      <c r="W29" s="68" t="s">
        <v>170</v>
      </c>
    </row>
    <row r="30" spans="2:23" ht="22">
      <c r="B30" s="7"/>
      <c r="C30" s="100">
        <f t="shared" si="1"/>
        <v>16</v>
      </c>
      <c r="D30" s="58" t="str">
        <f ca="1">CONCATENATE(R_IMPDRV_AttrSetClBrkAddr!$C$2, "_", TEXT($C30, "0000"))</f>
        <v>R_IMPDRV_AttrSetClBrkAddr_0016</v>
      </c>
      <c r="E30" s="59" t="s">
        <v>126</v>
      </c>
      <c r="F30" s="60" t="s">
        <v>247</v>
      </c>
      <c r="G30" s="60" t="s">
        <v>143</v>
      </c>
      <c r="H30" s="69" t="s">
        <v>283</v>
      </c>
      <c r="I30" s="68" t="s">
        <v>286</v>
      </c>
      <c r="J30" s="68" t="s">
        <v>150</v>
      </c>
      <c r="K30" s="68" t="s">
        <v>282</v>
      </c>
      <c r="L30" s="68">
        <v>0</v>
      </c>
      <c r="M30" s="68">
        <v>4</v>
      </c>
      <c r="N30" s="68">
        <v>1</v>
      </c>
      <c r="O30" s="68">
        <v>1</v>
      </c>
      <c r="P30" s="68">
        <v>1</v>
      </c>
      <c r="Q30" s="68">
        <v>0</v>
      </c>
      <c r="R30" s="68">
        <v>0</v>
      </c>
      <c r="S30" s="68" t="s">
        <v>150</v>
      </c>
      <c r="T30" s="68">
        <v>0</v>
      </c>
      <c r="U30" s="68" t="s">
        <v>132</v>
      </c>
      <c r="V30" s="68" t="s">
        <v>132</v>
      </c>
      <c r="W30" s="68" t="s">
        <v>170</v>
      </c>
    </row>
    <row r="31" spans="2:23" ht="22">
      <c r="B31" s="7"/>
      <c r="C31" s="100">
        <f t="shared" si="1"/>
        <v>17</v>
      </c>
      <c r="D31" s="58" t="str">
        <f ca="1">CONCATENATE(R_IMPDRV_AttrSetClBrkAddr!$C$2, "_", TEXT($C31, "0000"))</f>
        <v>R_IMPDRV_AttrSetClBrkAddr_0017</v>
      </c>
      <c r="E31" s="59" t="s">
        <v>126</v>
      </c>
      <c r="F31" s="60" t="s">
        <v>247</v>
      </c>
      <c r="G31" s="60" t="s">
        <v>143</v>
      </c>
      <c r="H31" s="69" t="s">
        <v>296</v>
      </c>
      <c r="I31" s="68" t="s">
        <v>286</v>
      </c>
      <c r="J31" s="68" t="s">
        <v>150</v>
      </c>
      <c r="K31" s="68" t="s">
        <v>297</v>
      </c>
      <c r="L31" s="68">
        <v>0</v>
      </c>
      <c r="M31" s="68">
        <v>4</v>
      </c>
      <c r="N31" s="68">
        <v>1</v>
      </c>
      <c r="O31" s="68">
        <v>1</v>
      </c>
      <c r="P31" s="68">
        <v>1</v>
      </c>
      <c r="Q31" s="68">
        <v>0</v>
      </c>
      <c r="R31" s="68">
        <v>0</v>
      </c>
      <c r="S31" s="68" t="s">
        <v>150</v>
      </c>
      <c r="T31" s="68">
        <v>0</v>
      </c>
      <c r="U31" s="68" t="s">
        <v>132</v>
      </c>
      <c r="V31" s="68" t="s">
        <v>132</v>
      </c>
      <c r="W31" s="68" t="s">
        <v>170</v>
      </c>
    </row>
    <row r="32" spans="2:23" ht="14.5">
      <c r="B32" s="7"/>
      <c r="C32" s="100">
        <f t="shared" si="1"/>
        <v>18</v>
      </c>
      <c r="D32" s="58" t="str">
        <f ca="1">CONCATENATE(R_IMPDRV_AttrSetClBrkAddr!$C$2, "_", TEXT($C32, "0000"))</f>
        <v>R_IMPDRV_AttrSetClBrkAddr_0018</v>
      </c>
      <c r="E32" s="59" t="s">
        <v>126</v>
      </c>
      <c r="F32" s="60" t="s">
        <v>247</v>
      </c>
      <c r="G32" s="60" t="s">
        <v>143</v>
      </c>
      <c r="H32" s="67" t="s">
        <v>278</v>
      </c>
      <c r="I32" s="68" t="s">
        <v>286</v>
      </c>
      <c r="J32" s="68" t="s">
        <v>150</v>
      </c>
      <c r="K32" s="68" t="s">
        <v>151</v>
      </c>
      <c r="L32" s="68">
        <v>8</v>
      </c>
      <c r="M32" s="68">
        <v>4</v>
      </c>
      <c r="N32" s="68">
        <v>1</v>
      </c>
      <c r="O32" s="68">
        <v>1</v>
      </c>
      <c r="P32" s="68">
        <v>1</v>
      </c>
      <c r="Q32" s="68">
        <v>0</v>
      </c>
      <c r="R32" s="68">
        <v>0</v>
      </c>
      <c r="S32" s="68" t="s">
        <v>150</v>
      </c>
      <c r="T32" s="68">
        <v>0</v>
      </c>
      <c r="U32" s="68" t="s">
        <v>132</v>
      </c>
      <c r="V32" s="68" t="s">
        <v>132</v>
      </c>
      <c r="W32" s="68" t="s">
        <v>163</v>
      </c>
    </row>
    <row r="33" spans="2:23" ht="22">
      <c r="B33" s="7"/>
      <c r="C33" s="100">
        <f t="shared" si="1"/>
        <v>19</v>
      </c>
      <c r="D33" s="58" t="str">
        <f ca="1">CONCATENATE(R_IMPDRV_AttrSetClBrkAddr!$C$2, "_", TEXT($C33, "0000"))</f>
        <v>R_IMPDRV_AttrSetClBrkAddr_0019</v>
      </c>
      <c r="E33" s="59" t="s">
        <v>126</v>
      </c>
      <c r="F33" s="60" t="s">
        <v>247</v>
      </c>
      <c r="G33" s="60" t="s">
        <v>143</v>
      </c>
      <c r="H33" s="69" t="s">
        <v>268</v>
      </c>
      <c r="I33" s="68" t="s">
        <v>286</v>
      </c>
      <c r="J33" s="68" t="s">
        <v>150</v>
      </c>
      <c r="K33" s="68" t="s">
        <v>151</v>
      </c>
      <c r="L33" s="68">
        <v>0</v>
      </c>
      <c r="M33" s="68">
        <v>4</v>
      </c>
      <c r="N33" s="68">
        <v>1</v>
      </c>
      <c r="O33" s="68">
        <v>1</v>
      </c>
      <c r="P33" s="68">
        <v>1</v>
      </c>
      <c r="Q33" s="68">
        <v>0</v>
      </c>
      <c r="R33" s="68">
        <v>0</v>
      </c>
      <c r="S33" s="68" t="s">
        <v>150</v>
      </c>
      <c r="T33" s="68">
        <v>0</v>
      </c>
      <c r="U33" s="68" t="s">
        <v>185</v>
      </c>
      <c r="V33" s="68" t="s">
        <v>132</v>
      </c>
      <c r="W33" s="68" t="s">
        <v>142</v>
      </c>
    </row>
    <row r="34" spans="2:23" ht="22">
      <c r="B34" s="7"/>
      <c r="C34" s="100">
        <f t="shared" si="1"/>
        <v>20</v>
      </c>
      <c r="D34" s="58" t="str">
        <f ca="1">CONCATENATE(R_IMPDRV_AttrSetClBrkAddr!$C$2, "_", TEXT($C34, "0000"))</f>
        <v>R_IMPDRV_AttrSetClBrkAddr_0020</v>
      </c>
      <c r="E34" s="59" t="s">
        <v>126</v>
      </c>
      <c r="F34" s="60" t="s">
        <v>247</v>
      </c>
      <c r="G34" s="60" t="s">
        <v>143</v>
      </c>
      <c r="H34" s="69" t="s">
        <v>268</v>
      </c>
      <c r="I34" s="68" t="s">
        <v>286</v>
      </c>
      <c r="J34" s="68" t="s">
        <v>150</v>
      </c>
      <c r="K34" s="68" t="s">
        <v>151</v>
      </c>
      <c r="L34" s="68">
        <v>0</v>
      </c>
      <c r="M34" s="68">
        <v>4</v>
      </c>
      <c r="N34" s="68">
        <v>1</v>
      </c>
      <c r="O34" s="68">
        <v>1</v>
      </c>
      <c r="P34" s="68">
        <v>1</v>
      </c>
      <c r="Q34" s="68">
        <v>0</v>
      </c>
      <c r="R34" s="68">
        <v>0</v>
      </c>
      <c r="S34" s="68" t="s">
        <v>150</v>
      </c>
      <c r="T34" s="68">
        <v>0</v>
      </c>
      <c r="U34" s="68" t="s">
        <v>141</v>
      </c>
      <c r="V34" s="68" t="s">
        <v>132</v>
      </c>
      <c r="W34" s="68" t="s">
        <v>142</v>
      </c>
    </row>
    <row r="35" spans="2:23" ht="22">
      <c r="B35" s="7"/>
      <c r="C35" s="100">
        <f t="shared" si="1"/>
        <v>21</v>
      </c>
      <c r="D35" s="58" t="str">
        <f ca="1">CONCATENATE(R_IMPDRV_AttrSetClBrkAddr!$C$2, "_", TEXT($C35, "0000"))</f>
        <v>R_IMPDRV_AttrSetClBrkAddr_0021</v>
      </c>
      <c r="E35" s="59" t="s">
        <v>126</v>
      </c>
      <c r="F35" s="60" t="s">
        <v>247</v>
      </c>
      <c r="G35" s="60" t="s">
        <v>143</v>
      </c>
      <c r="H35" s="69" t="s">
        <v>291</v>
      </c>
      <c r="I35" s="68" t="s">
        <v>286</v>
      </c>
      <c r="J35" s="68" t="s">
        <v>150</v>
      </c>
      <c r="K35" s="68" t="s">
        <v>151</v>
      </c>
      <c r="L35" s="68">
        <v>0</v>
      </c>
      <c r="M35" s="68">
        <v>4</v>
      </c>
      <c r="N35" s="68">
        <v>1</v>
      </c>
      <c r="O35" s="68">
        <v>1</v>
      </c>
      <c r="P35" s="68">
        <v>1</v>
      </c>
      <c r="Q35" s="68">
        <v>0</v>
      </c>
      <c r="R35" s="68">
        <v>0</v>
      </c>
      <c r="S35" s="68" t="s">
        <v>150</v>
      </c>
      <c r="T35" s="68">
        <v>0</v>
      </c>
      <c r="U35" s="68" t="s">
        <v>187</v>
      </c>
      <c r="V35" s="68" t="s">
        <v>132</v>
      </c>
      <c r="W35" s="68" t="s">
        <v>142</v>
      </c>
    </row>
    <row r="36" spans="2:23" ht="22">
      <c r="B36" s="7"/>
      <c r="C36" s="100">
        <f t="shared" si="1"/>
        <v>22</v>
      </c>
      <c r="D36" s="58" t="str">
        <f ca="1">CONCATENATE(R_IMPDRV_AttrSetClBrkAddr!$C$2, "_", TEXT($C36, "0000"))</f>
        <v>R_IMPDRV_AttrSetClBrkAddr_0022</v>
      </c>
      <c r="E36" s="59" t="s">
        <v>126</v>
      </c>
      <c r="F36" s="60" t="s">
        <v>247</v>
      </c>
      <c r="G36" s="60" t="s">
        <v>143</v>
      </c>
      <c r="H36" s="69" t="s">
        <v>292</v>
      </c>
      <c r="I36" s="68" t="s">
        <v>286</v>
      </c>
      <c r="J36" s="68" t="s">
        <v>150</v>
      </c>
      <c r="K36" s="68" t="s">
        <v>151</v>
      </c>
      <c r="L36" s="68">
        <v>0</v>
      </c>
      <c r="M36" s="68">
        <v>4</v>
      </c>
      <c r="N36" s="68">
        <v>1</v>
      </c>
      <c r="O36" s="68">
        <v>1</v>
      </c>
      <c r="P36" s="68">
        <v>1</v>
      </c>
      <c r="Q36" s="68">
        <v>0</v>
      </c>
      <c r="R36" s="68">
        <v>0</v>
      </c>
      <c r="S36" s="68" t="s">
        <v>150</v>
      </c>
      <c r="T36" s="68">
        <v>0</v>
      </c>
      <c r="U36" s="68" t="s">
        <v>189</v>
      </c>
      <c r="V36" s="68" t="s">
        <v>132</v>
      </c>
      <c r="W36" s="68" t="s">
        <v>142</v>
      </c>
    </row>
    <row r="37" spans="2:23" ht="22">
      <c r="B37" s="7"/>
      <c r="C37" s="100">
        <f t="shared" si="1"/>
        <v>23</v>
      </c>
      <c r="D37" s="58" t="str">
        <f ca="1">CONCATENATE(R_IMPDRV_AttrSetClBrkAddr!$C$2, "_", TEXT($C37, "0000"))</f>
        <v>R_IMPDRV_AttrSetClBrkAddr_0023</v>
      </c>
      <c r="E37" s="59" t="s">
        <v>126</v>
      </c>
      <c r="F37" s="60" t="s">
        <v>247</v>
      </c>
      <c r="G37" s="60" t="s">
        <v>143</v>
      </c>
      <c r="H37" s="69" t="s">
        <v>293</v>
      </c>
      <c r="I37" s="68" t="s">
        <v>286</v>
      </c>
      <c r="J37" s="68" t="s">
        <v>150</v>
      </c>
      <c r="K37" s="68" t="s">
        <v>151</v>
      </c>
      <c r="L37" s="68">
        <v>0</v>
      </c>
      <c r="M37" s="68">
        <v>4</v>
      </c>
      <c r="N37" s="68">
        <v>1</v>
      </c>
      <c r="O37" s="68">
        <v>1</v>
      </c>
      <c r="P37" s="68">
        <v>1</v>
      </c>
      <c r="Q37" s="68">
        <v>0</v>
      </c>
      <c r="R37" s="68">
        <v>0</v>
      </c>
      <c r="S37" s="68" t="s">
        <v>150</v>
      </c>
      <c r="T37" s="68">
        <v>0</v>
      </c>
      <c r="U37" s="68" t="s">
        <v>145</v>
      </c>
      <c r="V37" s="68" t="s">
        <v>132</v>
      </c>
      <c r="W37" s="68" t="s">
        <v>142</v>
      </c>
    </row>
    <row r="38" spans="2:23" ht="22">
      <c r="B38" s="7"/>
      <c r="C38" s="100">
        <f t="shared" si="1"/>
        <v>24</v>
      </c>
      <c r="D38" s="58" t="str">
        <f ca="1">CONCATENATE(R_IMPDRV_AttrSetClBrkAddr!$C$2, "_", TEXT($C38, "0000"))</f>
        <v>R_IMPDRV_AttrSetClBrkAddr_0024</v>
      </c>
      <c r="E38" s="59" t="s">
        <v>126</v>
      </c>
      <c r="F38" s="60" t="s">
        <v>247</v>
      </c>
      <c r="G38" s="60" t="s">
        <v>143</v>
      </c>
      <c r="H38" s="69" t="s">
        <v>294</v>
      </c>
      <c r="I38" s="68" t="s">
        <v>286</v>
      </c>
      <c r="J38" s="68" t="s">
        <v>150</v>
      </c>
      <c r="K38" s="68" t="s">
        <v>151</v>
      </c>
      <c r="L38" s="68">
        <v>0</v>
      </c>
      <c r="M38" s="68">
        <v>4</v>
      </c>
      <c r="N38" s="68">
        <v>1</v>
      </c>
      <c r="O38" s="68">
        <v>1</v>
      </c>
      <c r="P38" s="68">
        <v>1</v>
      </c>
      <c r="Q38" s="68">
        <v>0</v>
      </c>
      <c r="R38" s="68">
        <v>0</v>
      </c>
      <c r="S38" s="68" t="s">
        <v>150</v>
      </c>
      <c r="T38" s="68">
        <v>0</v>
      </c>
      <c r="U38" s="68" t="s">
        <v>147</v>
      </c>
      <c r="V38" s="68" t="s">
        <v>132</v>
      </c>
      <c r="W38" s="68" t="s">
        <v>142</v>
      </c>
    </row>
    <row r="39" spans="2:23" ht="22">
      <c r="B39" s="7"/>
      <c r="C39" s="100">
        <f t="shared" si="1"/>
        <v>25</v>
      </c>
      <c r="D39" s="58" t="str">
        <f ca="1">CONCATENATE(R_IMPDRV_AttrSetClBrkAddr!$C$2, "_", TEXT($C39, "0000"))</f>
        <v>R_IMPDRV_AttrSetClBrkAddr_0025</v>
      </c>
      <c r="E39" s="59" t="s">
        <v>126</v>
      </c>
      <c r="F39" s="60" t="s">
        <v>247</v>
      </c>
      <c r="G39" s="60" t="s">
        <v>143</v>
      </c>
      <c r="H39" s="69" t="s">
        <v>298</v>
      </c>
      <c r="I39" s="68" t="s">
        <v>286</v>
      </c>
      <c r="J39" s="68" t="s">
        <v>150</v>
      </c>
      <c r="K39" s="68" t="s">
        <v>151</v>
      </c>
      <c r="L39" s="68">
        <v>0</v>
      </c>
      <c r="M39" s="68">
        <v>4</v>
      </c>
      <c r="N39" s="68">
        <v>1</v>
      </c>
      <c r="O39" s="68">
        <v>1</v>
      </c>
      <c r="P39" s="68">
        <v>1</v>
      </c>
      <c r="Q39" s="68">
        <v>0</v>
      </c>
      <c r="R39" s="68">
        <v>0</v>
      </c>
      <c r="S39" s="68" t="s">
        <v>150</v>
      </c>
      <c r="T39" s="68">
        <v>0</v>
      </c>
      <c r="U39" s="68" t="s">
        <v>132</v>
      </c>
      <c r="V39" s="68" t="s">
        <v>141</v>
      </c>
      <c r="W39" s="68" t="s">
        <v>142</v>
      </c>
    </row>
    <row r="40" spans="2:23" ht="22">
      <c r="B40" s="7"/>
      <c r="C40" s="100">
        <f t="shared" si="1"/>
        <v>26</v>
      </c>
      <c r="D40" s="58" t="str">
        <f ca="1">CONCATENATE(R_IMPDRV_AttrSetClBrkAddr!$C$2, "_", TEXT($C40, "0000"))</f>
        <v>R_IMPDRV_AttrSetClBrkAddr_0026</v>
      </c>
      <c r="E40" s="59" t="s">
        <v>126</v>
      </c>
      <c r="F40" s="60" t="s">
        <v>247</v>
      </c>
      <c r="G40" s="60" t="s">
        <v>143</v>
      </c>
      <c r="H40" s="69" t="s">
        <v>299</v>
      </c>
      <c r="I40" s="68" t="s">
        <v>286</v>
      </c>
      <c r="J40" s="68" t="s">
        <v>150</v>
      </c>
      <c r="K40" s="68" t="s">
        <v>151</v>
      </c>
      <c r="L40" s="68">
        <v>0</v>
      </c>
      <c r="M40" s="68">
        <v>4</v>
      </c>
      <c r="N40" s="68">
        <v>1</v>
      </c>
      <c r="O40" s="68">
        <v>1</v>
      </c>
      <c r="P40" s="68">
        <v>1</v>
      </c>
      <c r="Q40" s="68">
        <v>0</v>
      </c>
      <c r="R40" s="68">
        <v>0</v>
      </c>
      <c r="S40" s="68" t="s">
        <v>150</v>
      </c>
      <c r="T40" s="68">
        <v>0</v>
      </c>
      <c r="U40" s="68" t="s">
        <v>132</v>
      </c>
      <c r="V40" s="68" t="s">
        <v>145</v>
      </c>
      <c r="W40" s="68" t="s">
        <v>142</v>
      </c>
    </row>
    <row r="41" spans="2:23" ht="22">
      <c r="B41" s="7"/>
      <c r="C41" s="100">
        <f t="shared" si="1"/>
        <v>27</v>
      </c>
      <c r="D41" s="58" t="str">
        <f ca="1">CONCATENATE(R_IMPDRV_AttrSetClBrkAddr!$C$2, "_", TEXT($C41, "0000"))</f>
        <v>R_IMPDRV_AttrSetClBrkAddr_0027</v>
      </c>
      <c r="E41" s="59" t="s">
        <v>126</v>
      </c>
      <c r="F41" s="60" t="s">
        <v>247</v>
      </c>
      <c r="G41" s="60" t="s">
        <v>143</v>
      </c>
      <c r="H41" s="69" t="s">
        <v>300</v>
      </c>
      <c r="I41" s="68" t="s">
        <v>286</v>
      </c>
      <c r="J41" s="68" t="s">
        <v>150</v>
      </c>
      <c r="K41" s="68" t="s">
        <v>151</v>
      </c>
      <c r="L41" s="68">
        <v>0</v>
      </c>
      <c r="M41" s="68">
        <v>4</v>
      </c>
      <c r="N41" s="68">
        <v>1</v>
      </c>
      <c r="O41" s="68">
        <v>1</v>
      </c>
      <c r="P41" s="68">
        <v>1</v>
      </c>
      <c r="Q41" s="68">
        <v>0</v>
      </c>
      <c r="R41" s="68">
        <v>0</v>
      </c>
      <c r="S41" s="68" t="s">
        <v>150</v>
      </c>
      <c r="T41" s="68">
        <v>0</v>
      </c>
      <c r="U41" s="68" t="s">
        <v>132</v>
      </c>
      <c r="V41" s="68" t="s">
        <v>147</v>
      </c>
      <c r="W41" s="68" t="s">
        <v>142</v>
      </c>
    </row>
    <row r="42" spans="2:23" ht="14.5">
      <c r="B42" s="7"/>
      <c r="C42" s="100">
        <f t="shared" si="1"/>
        <v>28</v>
      </c>
      <c r="D42" s="58" t="str">
        <f ca="1">CONCATENATE(R_IMPDRV_AttrSetClBrkAddr!$C$2, "_", TEXT($C42, "0000"))</f>
        <v>R_IMPDRV_AttrSetClBrkAddr_0028</v>
      </c>
      <c r="E42" s="59" t="s">
        <v>126</v>
      </c>
      <c r="F42" s="60" t="s">
        <v>247</v>
      </c>
      <c r="G42" s="60" t="s">
        <v>179</v>
      </c>
      <c r="H42" s="67" t="s">
        <v>279</v>
      </c>
      <c r="I42" s="68" t="s">
        <v>286</v>
      </c>
      <c r="J42" s="68" t="s">
        <v>150</v>
      </c>
      <c r="K42" s="68" t="s">
        <v>151</v>
      </c>
      <c r="L42" s="68">
        <v>3</v>
      </c>
      <c r="M42" s="68">
        <v>4</v>
      </c>
      <c r="N42" s="68">
        <v>1</v>
      </c>
      <c r="O42" s="68">
        <v>1</v>
      </c>
      <c r="P42" s="68">
        <v>1</v>
      </c>
      <c r="Q42" s="68">
        <v>0</v>
      </c>
      <c r="R42" s="68">
        <v>0</v>
      </c>
      <c r="S42" s="68" t="s">
        <v>150</v>
      </c>
      <c r="T42" s="68">
        <v>0</v>
      </c>
      <c r="U42" s="68" t="s">
        <v>132</v>
      </c>
      <c r="V42" s="68" t="s">
        <v>132</v>
      </c>
      <c r="W42" s="68" t="s">
        <v>170</v>
      </c>
    </row>
    <row r="43" spans="2:23" ht="14.5">
      <c r="B43" s="7"/>
      <c r="C43" s="100">
        <f t="shared" si="1"/>
        <v>29</v>
      </c>
      <c r="D43" s="58" t="str">
        <f ca="1">CONCATENATE(R_IMPDRV_AttrSetClBrkAddr!$C$2, "_", TEXT($C43, "0000"))</f>
        <v>R_IMPDRV_AttrSetClBrkAddr_0029</v>
      </c>
      <c r="E43" s="59" t="s">
        <v>126</v>
      </c>
      <c r="F43" s="60" t="s">
        <v>247</v>
      </c>
      <c r="G43" s="60" t="s">
        <v>179</v>
      </c>
      <c r="H43" s="67" t="s">
        <v>288</v>
      </c>
      <c r="I43" s="68" t="s">
        <v>130</v>
      </c>
      <c r="J43" s="68" t="s">
        <v>150</v>
      </c>
      <c r="K43" s="68" t="s">
        <v>151</v>
      </c>
      <c r="L43" s="68">
        <v>0</v>
      </c>
      <c r="M43" s="68">
        <v>4</v>
      </c>
      <c r="N43" s="68">
        <v>1</v>
      </c>
      <c r="O43" s="68">
        <v>1</v>
      </c>
      <c r="P43" s="68">
        <v>1</v>
      </c>
      <c r="Q43" s="68">
        <v>0</v>
      </c>
      <c r="R43" s="68">
        <v>0</v>
      </c>
      <c r="S43" s="68" t="s">
        <v>150</v>
      </c>
      <c r="T43" s="68">
        <v>0</v>
      </c>
      <c r="U43" s="68" t="s">
        <v>132</v>
      </c>
      <c r="V43" s="68" t="s">
        <v>132</v>
      </c>
      <c r="W43" s="68" t="s">
        <v>139</v>
      </c>
    </row>
    <row r="44" spans="2:23" ht="13.5" customHeight="1">
      <c r="B44" s="7"/>
    </row>
    <row r="45" spans="2:23" ht="15" customHeight="1">
      <c r="B45" s="7"/>
    </row>
    <row r="54" spans="6:8">
      <c r="F54" s="73"/>
      <c r="G54" s="73"/>
      <c r="H54" s="73"/>
    </row>
  </sheetData>
  <mergeCells count="13">
    <mergeCell ref="C6:D6"/>
    <mergeCell ref="E6:G6"/>
    <mergeCell ref="C7:D7"/>
    <mergeCell ref="E7:G7"/>
    <mergeCell ref="C8:D8"/>
    <mergeCell ref="E8:G8"/>
    <mergeCell ref="I11:W11"/>
    <mergeCell ref="C9:D9"/>
    <mergeCell ref="E9:G9"/>
    <mergeCell ref="C10:D10"/>
    <mergeCell ref="E10:G10"/>
    <mergeCell ref="C11:D11"/>
    <mergeCell ref="E11:G11"/>
  </mergeCells>
  <phoneticPr fontId="17" type="noConversion"/>
  <dataValidations count="4">
    <dataValidation type="list" showInputMessage="1" showErrorMessage="1" sqref="I7:P7 U7:W7" xr:uid="{EFF251A6-7B59-4337-92A2-96310C01588C}">
      <formula1>"I/,/O,I/O"</formula1>
    </dataValidation>
    <dataValidation type="list" showInputMessage="1" showErrorMessage="1" sqref="I3:M4 U3:W4 N3:P3" xr:uid="{A48409D9-CDD9-4913-98FE-216823784CC8}">
      <formula1>"Parameter(In),Parameter(Out),Related global parameter,Return,Local function"</formula1>
    </dataValidation>
    <dataValidation type="list" showInputMessage="1" showErrorMessage="1" sqref="Q3 S3" xr:uid="{E52A73FA-F2BF-4EF3-8E9E-4FE070DDE1C3}">
      <formula1>"Parameter(In),Parameter(Out),Related global parameter,Return,Local function"</formula1>
      <formula2>0</formula2>
    </dataValidation>
    <dataValidation type="list" showInputMessage="1" showErrorMessage="1" sqref="Q7:T7" xr:uid="{31CA630D-F640-447E-AD8C-2358ADB3DD41}">
      <formula1>"I/,/O,I/O"</formula1>
      <formula2>0</formula2>
    </dataValidation>
  </dataValidations>
  <hyperlinks>
    <hyperlink ref="C1" location="Summary!A1" display="&lt;=Summary" xr:uid="{7F49FE08-8240-401C-BD13-E6A184992DA2}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EC82D-446A-4046-BF3C-8D45EEC59A8D}">
  <dimension ref="A1:W45"/>
  <sheetViews>
    <sheetView topLeftCell="C9" workbookViewId="0">
      <selection activeCell="C16" sqref="A16:XFD32"/>
    </sheetView>
  </sheetViews>
  <sheetFormatPr defaultColWidth="9" defaultRowHeight="14.5" outlineLevelCol="1"/>
  <cols>
    <col min="1" max="1" width="17.26953125" style="1" hidden="1" customWidth="1" outlineLevel="1"/>
    <col min="2" max="2" width="62.08984375" style="1" hidden="1" customWidth="1" outlineLevel="1"/>
    <col min="3" max="3" width="6.6328125" style="1" customWidth="1" collapsed="1"/>
    <col min="4" max="4" width="27.36328125" style="1" customWidth="1"/>
    <col min="5" max="5" width="15.54296875" style="1" bestFit="1" customWidth="1"/>
    <col min="6" max="6" width="21.6328125" style="1" customWidth="1"/>
    <col min="7" max="7" width="12.26953125" style="1" bestFit="1" customWidth="1"/>
    <col min="8" max="8" width="51.08984375" style="1" bestFit="1" customWidth="1"/>
    <col min="9" max="9" width="23.90625" style="1" customWidth="1"/>
    <col min="10" max="11" width="26.36328125" style="1" customWidth="1"/>
    <col min="12" max="16" width="23.90625" style="1" customWidth="1"/>
    <col min="17" max="20" width="23.90625" style="1" hidden="1" customWidth="1"/>
    <col min="21" max="21" width="31.54296875" style="1" bestFit="1" customWidth="1"/>
    <col min="22" max="23" width="26.08984375" style="1" customWidth="1"/>
    <col min="24" max="16384" width="9" style="1"/>
  </cols>
  <sheetData>
    <row r="1" spans="1:23" ht="15" customHeight="1">
      <c r="A1" s="1" t="str">
        <f ca="1">"Heading 2 "&amp;C2</f>
        <v>Heading 2 Sheet2</v>
      </c>
      <c r="C1" s="2" t="s">
        <v>0</v>
      </c>
      <c r="D1" s="3"/>
      <c r="E1" s="4"/>
      <c r="F1" s="5"/>
      <c r="G1" s="5"/>
    </row>
    <row r="2" spans="1:23" ht="29">
      <c r="A2" s="1" t="str">
        <f>"Heading 3 "&amp;H2</f>
        <v>Heading 3 Data specification</v>
      </c>
      <c r="B2" s="7" t="s">
        <v>1</v>
      </c>
      <c r="C2" s="8" t="str">
        <f ca="1">MID(CELL("filename",C2),FIND("]",CELL("filename",C2))+1,30)</f>
        <v>Sheet2</v>
      </c>
      <c r="D2" s="3"/>
      <c r="E2" s="3"/>
      <c r="F2" s="3"/>
      <c r="G2" s="3"/>
      <c r="H2" s="9" t="s">
        <v>2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 ht="15" customHeight="1">
      <c r="B3" s="7"/>
      <c r="C3" s="3"/>
      <c r="D3" s="3"/>
      <c r="E3" s="12"/>
      <c r="F3" s="3"/>
      <c r="G3" s="3"/>
      <c r="H3" s="13" t="s">
        <v>3</v>
      </c>
      <c r="I3" s="14" t="s">
        <v>4</v>
      </c>
      <c r="J3" s="14" t="s">
        <v>4</v>
      </c>
      <c r="K3" s="14"/>
      <c r="L3" s="14"/>
      <c r="M3" s="14" t="s">
        <v>4</v>
      </c>
      <c r="N3" s="14" t="s">
        <v>5</v>
      </c>
      <c r="O3" s="15"/>
      <c r="P3" s="15"/>
      <c r="Q3" s="95" t="s">
        <v>5</v>
      </c>
      <c r="R3" s="96"/>
      <c r="S3" s="95" t="s">
        <v>5</v>
      </c>
      <c r="T3" s="96"/>
      <c r="U3" s="16" t="s">
        <v>6</v>
      </c>
      <c r="V3" s="16" t="s">
        <v>6</v>
      </c>
      <c r="W3" s="16" t="s">
        <v>7</v>
      </c>
    </row>
    <row r="4" spans="1:23" ht="15" customHeight="1">
      <c r="B4" s="7"/>
      <c r="C4" s="3"/>
      <c r="D4" s="3"/>
      <c r="E4" s="12"/>
      <c r="F4" s="3"/>
      <c r="G4" s="3"/>
      <c r="H4" s="19" t="s">
        <v>8</v>
      </c>
      <c r="I4" s="98" t="s">
        <v>9</v>
      </c>
      <c r="J4" s="20" t="s">
        <v>240</v>
      </c>
      <c r="K4" s="48"/>
      <c r="L4" s="80"/>
      <c r="M4" s="45" t="s">
        <v>243</v>
      </c>
      <c r="N4" s="23" t="s">
        <v>12</v>
      </c>
      <c r="O4" s="24"/>
      <c r="P4" s="24"/>
      <c r="Q4" s="25" t="s">
        <v>93</v>
      </c>
      <c r="R4" s="26"/>
      <c r="S4" s="25" t="s">
        <v>13</v>
      </c>
      <c r="T4" s="26"/>
      <c r="U4" s="22" t="s">
        <v>14</v>
      </c>
      <c r="V4" s="22" t="s">
        <v>14</v>
      </c>
      <c r="W4" s="22" t="s">
        <v>16</v>
      </c>
    </row>
    <row r="5" spans="1:23" ht="15" customHeight="1">
      <c r="B5" s="7"/>
      <c r="C5" s="3"/>
      <c r="D5" s="3"/>
      <c r="E5" s="3"/>
      <c r="F5" s="3"/>
      <c r="G5" s="3"/>
      <c r="H5" s="97"/>
      <c r="I5" s="81"/>
      <c r="J5" s="81"/>
      <c r="K5" s="38" t="s">
        <v>17</v>
      </c>
      <c r="L5" s="38" t="s">
        <v>15</v>
      </c>
      <c r="N5" s="29"/>
      <c r="O5" s="30" t="s">
        <v>18</v>
      </c>
      <c r="P5" s="30" t="s">
        <v>19</v>
      </c>
      <c r="Q5" s="31"/>
      <c r="R5" s="32" t="s">
        <v>15</v>
      </c>
      <c r="S5" s="31"/>
      <c r="T5" s="32" t="s">
        <v>15</v>
      </c>
      <c r="U5" s="83"/>
      <c r="V5" s="83"/>
      <c r="W5" s="83"/>
    </row>
    <row r="6" spans="1:23">
      <c r="B6" s="7" t="s">
        <v>20</v>
      </c>
      <c r="C6" s="84" t="s">
        <v>21</v>
      </c>
      <c r="D6" s="85"/>
      <c r="E6" s="89" t="s">
        <v>236</v>
      </c>
      <c r="F6" s="90"/>
      <c r="G6" s="85"/>
      <c r="H6" s="13" t="s">
        <v>23</v>
      </c>
      <c r="I6" s="30" t="s">
        <v>24</v>
      </c>
      <c r="J6" s="30" t="s">
        <v>25</v>
      </c>
      <c r="K6" s="30" t="s">
        <v>26</v>
      </c>
      <c r="L6" s="30" t="s">
        <v>27</v>
      </c>
      <c r="M6" s="30" t="s">
        <v>242</v>
      </c>
      <c r="N6" s="38" t="s">
        <v>29</v>
      </c>
      <c r="O6" s="38" t="s">
        <v>30</v>
      </c>
      <c r="P6" s="38" t="s">
        <v>31</v>
      </c>
      <c r="Q6" s="33" t="s">
        <v>98</v>
      </c>
      <c r="R6" s="33" t="s">
        <v>99</v>
      </c>
      <c r="S6" s="33" t="s">
        <v>32</v>
      </c>
      <c r="T6" s="33" t="s">
        <v>33</v>
      </c>
      <c r="U6" s="30" t="s">
        <v>34</v>
      </c>
      <c r="V6" s="30" t="s">
        <v>35</v>
      </c>
      <c r="W6" s="30" t="s">
        <v>41</v>
      </c>
    </row>
    <row r="7" spans="1:23" ht="15" customHeight="1">
      <c r="B7" s="7"/>
      <c r="C7" s="84" t="s">
        <v>42</v>
      </c>
      <c r="D7" s="85"/>
      <c r="E7" s="89" t="s">
        <v>43</v>
      </c>
      <c r="F7" s="90"/>
      <c r="G7" s="85"/>
      <c r="H7" s="13" t="s">
        <v>44</v>
      </c>
      <c r="I7" s="16" t="s">
        <v>45</v>
      </c>
      <c r="J7" s="16" t="s">
        <v>45</v>
      </c>
      <c r="K7" s="16" t="s">
        <v>45</v>
      </c>
      <c r="L7" s="16" t="s">
        <v>45</v>
      </c>
      <c r="M7" s="16" t="s">
        <v>45</v>
      </c>
      <c r="N7" s="16" t="s">
        <v>45</v>
      </c>
      <c r="O7" s="16" t="s">
        <v>45</v>
      </c>
      <c r="P7" s="16" t="s">
        <v>45</v>
      </c>
      <c r="Q7" s="35" t="s">
        <v>45</v>
      </c>
      <c r="R7" s="35" t="s">
        <v>45</v>
      </c>
      <c r="S7" s="35" t="s">
        <v>45</v>
      </c>
      <c r="T7" s="35" t="s">
        <v>45</v>
      </c>
      <c r="U7" s="16" t="s">
        <v>45</v>
      </c>
      <c r="V7" s="16" t="s">
        <v>45</v>
      </c>
      <c r="W7" s="16" t="s">
        <v>46</v>
      </c>
    </row>
    <row r="8" spans="1:23" ht="22">
      <c r="B8" s="7"/>
      <c r="C8" s="84" t="s">
        <v>47</v>
      </c>
      <c r="D8" s="85"/>
      <c r="E8" s="86" t="s">
        <v>246</v>
      </c>
      <c r="F8" s="87"/>
      <c r="G8" s="85"/>
      <c r="H8" s="37" t="s">
        <v>49</v>
      </c>
      <c r="I8" s="38" t="s">
        <v>239</v>
      </c>
      <c r="J8" s="38" t="s">
        <v>51</v>
      </c>
      <c r="K8" s="38" t="s">
        <v>52</v>
      </c>
      <c r="L8" s="38" t="s">
        <v>53</v>
      </c>
      <c r="M8" s="38" t="s">
        <v>251</v>
      </c>
      <c r="N8" s="39" t="s">
        <v>55</v>
      </c>
      <c r="O8" s="38" t="s">
        <v>56</v>
      </c>
      <c r="P8" s="38" t="s">
        <v>57</v>
      </c>
      <c r="Q8" s="40" t="s">
        <v>55</v>
      </c>
      <c r="R8" s="40" t="s">
        <v>99</v>
      </c>
      <c r="S8" s="40" t="s">
        <v>55</v>
      </c>
      <c r="T8" s="40" t="s">
        <v>58</v>
      </c>
      <c r="U8" s="65" t="s">
        <v>60</v>
      </c>
      <c r="V8" s="65" t="s">
        <v>60</v>
      </c>
      <c r="W8" s="38" t="s">
        <v>61</v>
      </c>
    </row>
    <row r="9" spans="1:23" ht="99">
      <c r="B9" s="7"/>
      <c r="C9" s="84" t="s">
        <v>62</v>
      </c>
      <c r="D9" s="85"/>
      <c r="E9" s="86" t="s">
        <v>237</v>
      </c>
      <c r="F9" s="87"/>
      <c r="G9" s="85"/>
      <c r="H9" s="37" t="s">
        <v>64</v>
      </c>
      <c r="I9" s="38" t="s">
        <v>65</v>
      </c>
      <c r="J9" s="42" t="s">
        <v>65</v>
      </c>
      <c r="K9" s="42" t="s">
        <v>254</v>
      </c>
      <c r="L9" s="42" t="s">
        <v>67</v>
      </c>
      <c r="M9" s="42" t="s">
        <v>249</v>
      </c>
      <c r="N9" s="43" t="s">
        <v>65</v>
      </c>
      <c r="O9" s="43" t="s">
        <v>65</v>
      </c>
      <c r="P9" s="38" t="s">
        <v>68</v>
      </c>
      <c r="Q9" s="43" t="s">
        <v>65</v>
      </c>
      <c r="R9" s="40" t="s">
        <v>68</v>
      </c>
      <c r="S9" s="43" t="s">
        <v>65</v>
      </c>
      <c r="T9" s="40" t="s">
        <v>68</v>
      </c>
      <c r="U9" s="38" t="s">
        <v>284</v>
      </c>
      <c r="V9" s="38" t="s">
        <v>132</v>
      </c>
      <c r="W9" s="38" t="s">
        <v>241</v>
      </c>
    </row>
    <row r="10" spans="1:23" ht="44">
      <c r="B10" s="7"/>
      <c r="C10" s="88" t="s">
        <v>75</v>
      </c>
      <c r="D10" s="85"/>
      <c r="E10" s="89" t="s">
        <v>76</v>
      </c>
      <c r="F10" s="90"/>
      <c r="G10" s="85"/>
      <c r="H10" s="37" t="s">
        <v>77</v>
      </c>
      <c r="I10" s="22"/>
      <c r="J10" s="22"/>
      <c r="K10" s="45" t="s">
        <v>266</v>
      </c>
      <c r="L10" s="45" t="s">
        <v>267</v>
      </c>
      <c r="M10" s="22" t="s">
        <v>250</v>
      </c>
      <c r="N10" s="22"/>
      <c r="O10" s="22"/>
      <c r="P10" s="22" t="s">
        <v>252</v>
      </c>
      <c r="Q10" s="22"/>
      <c r="R10" s="22" t="s">
        <v>275</v>
      </c>
      <c r="S10" s="22"/>
      <c r="T10" s="22"/>
      <c r="U10" s="22" t="s">
        <v>253</v>
      </c>
      <c r="V10" s="22" t="s">
        <v>248</v>
      </c>
      <c r="W10" s="22" t="s">
        <v>245</v>
      </c>
    </row>
    <row r="11" spans="1:23">
      <c r="B11" s="7"/>
      <c r="C11" s="88" t="s">
        <v>78</v>
      </c>
      <c r="D11" s="85"/>
      <c r="E11" s="89" t="s">
        <v>124</v>
      </c>
      <c r="F11" s="90"/>
      <c r="G11" s="85"/>
      <c r="H11" s="37" t="s">
        <v>80</v>
      </c>
      <c r="I11" s="86" t="s">
        <v>238</v>
      </c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</row>
    <row r="12" spans="1:23" ht="15" customHeight="1">
      <c r="B12" s="7"/>
      <c r="E12" s="12"/>
    </row>
    <row r="13" spans="1:23">
      <c r="B13" s="7"/>
      <c r="H13" s="50" t="s">
        <v>82</v>
      </c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</row>
    <row r="14" spans="1:23">
      <c r="A14" s="1" t="str">
        <f>"Heading 3 "&amp;H13</f>
        <v>Heading 3 Input and Output data</v>
      </c>
      <c r="B14" s="7"/>
      <c r="C14" s="54" t="s">
        <v>83</v>
      </c>
      <c r="D14" s="54" t="s">
        <v>84</v>
      </c>
      <c r="E14" s="55" t="s">
        <v>85</v>
      </c>
      <c r="F14" s="55" t="s">
        <v>86</v>
      </c>
      <c r="G14" s="55" t="s">
        <v>87</v>
      </c>
      <c r="H14" s="55" t="s">
        <v>88</v>
      </c>
      <c r="I14" s="66" t="str">
        <f ca="1">OFFSET(I$6,IFERROR(MATCH(0,INDEX(0/(I$6:I$6&lt;&gt;""),),0),0)-1,0)&amp;""</f>
        <v>handle</v>
      </c>
      <c r="J14" s="66" t="str">
        <f ca="1">OFFSET(J$6,IFERROR(MATCH(0,INDEX(0/(J$6:J$6&lt;&gt;""),),0),0)-1,0)&amp;""</f>
        <v>*p_core_info</v>
      </c>
      <c r="K14" s="66" t="str">
        <f t="shared" ref="K14:U14" ca="1" si="0">OFFSET(K$6,IFERROR(MATCH(0,INDEX(0/(K$6:K$6&lt;&gt;""),),0),0)-1,0)&amp;""</f>
        <v>core_type</v>
      </c>
      <c r="L14" s="66" t="str">
        <f t="shared" ca="1" si="0"/>
        <v>core_num</v>
      </c>
      <c r="M14" s="66" t="str">
        <f t="shared" ca="1" si="0"/>
        <v>cl_brk_addr</v>
      </c>
      <c r="N14" s="66" t="str">
        <f t="shared" ca="1" si="0"/>
        <v>g_impdrv_cmn_ctl_ins</v>
      </c>
      <c r="O14" s="66" t="str">
        <f t="shared" ca="1" si="0"/>
        <v>mutex_handle</v>
      </c>
      <c r="P14" s="66" t="str">
        <f t="shared" ca="1" si="0"/>
        <v>mutex_time_period</v>
      </c>
      <c r="Q14" s="66" t="str">
        <f t="shared" ca="1" si="0"/>
        <v>g_impdrv_cmn_ctl_chk</v>
      </c>
      <c r="R14" s="66" t="str">
        <f t="shared" ca="1" si="0"/>
        <v>checksum</v>
      </c>
      <c r="S14" s="66" t="str">
        <f t="shared" ca="1" si="0"/>
        <v>g_hwrsc_mng_table</v>
      </c>
      <c r="T14" s="66" t="str">
        <f t="shared" ca="1" si="0"/>
        <v>resource_used</v>
      </c>
      <c r="U14" s="66" t="str">
        <f t="shared" ca="1" si="0"/>
        <v>R_OSAL_ThsyncMutexLockForTimePeriod</v>
      </c>
      <c r="V14" s="66" t="str">
        <f ca="1">OFFSET(V$6,IFERROR(MATCH(0,INDEX(0/(V$6:V$6&lt;&gt;""),),0),0)-1,0)&amp;""</f>
        <v>R_OSAL_ThsyncMutexUnlock</v>
      </c>
      <c r="W14" s="66" t="str">
        <f ca="1">OFFSET(W$6,IFERROR(MATCH(0,INDEX(0/(W$6:W$6&lt;&gt;""),),0),0)-1,0)&amp;""</f>
        <v>ercd</v>
      </c>
    </row>
    <row r="15" spans="1:23" ht="15" customHeight="1">
      <c r="B15" s="7"/>
      <c r="C15" s="99">
        <f>ROW(A1)</f>
        <v>1</v>
      </c>
      <c r="D15" s="58" t="str">
        <f t="shared" ref="D15:D32" ca="1" si="1">CONCATENATE($C$2, "_", TEXT($C15, "0000"))</f>
        <v>Sheet2_0001</v>
      </c>
      <c r="E15" s="59" t="s">
        <v>126</v>
      </c>
      <c r="F15" s="60" t="s">
        <v>148</v>
      </c>
      <c r="G15" s="60" t="s">
        <v>128</v>
      </c>
      <c r="H15" s="67" t="s">
        <v>129</v>
      </c>
      <c r="I15" s="68" t="s">
        <v>130</v>
      </c>
      <c r="J15" s="68" t="s">
        <v>150</v>
      </c>
      <c r="K15" s="68" t="s">
        <v>151</v>
      </c>
      <c r="L15" s="68">
        <v>0</v>
      </c>
      <c r="M15" s="68">
        <v>4</v>
      </c>
      <c r="N15" s="68" t="s">
        <v>150</v>
      </c>
      <c r="O15" s="68">
        <v>1</v>
      </c>
      <c r="P15" s="68">
        <v>1</v>
      </c>
      <c r="Q15" s="68" t="s">
        <v>150</v>
      </c>
      <c r="R15" s="68">
        <v>0</v>
      </c>
      <c r="S15" s="68" t="s">
        <v>150</v>
      </c>
      <c r="T15" s="68">
        <v>0</v>
      </c>
      <c r="U15" s="68" t="s">
        <v>132</v>
      </c>
      <c r="V15" s="68" t="s">
        <v>132</v>
      </c>
      <c r="W15" s="68" t="s">
        <v>131</v>
      </c>
    </row>
    <row r="16" spans="1:23">
      <c r="B16" s="7" t="s">
        <v>90</v>
      </c>
      <c r="C16" s="57">
        <f>ROW(A2)</f>
        <v>2</v>
      </c>
      <c r="D16" s="58" t="str">
        <f t="shared" ca="1" si="1"/>
        <v>Sheet2_0002</v>
      </c>
      <c r="E16" s="59" t="s">
        <v>126</v>
      </c>
      <c r="F16" s="60" t="s">
        <v>148</v>
      </c>
      <c r="G16" s="60" t="s">
        <v>128</v>
      </c>
      <c r="H16" s="69" t="s">
        <v>255</v>
      </c>
      <c r="I16" s="68" t="s">
        <v>135</v>
      </c>
      <c r="J16" s="68" t="s">
        <v>150</v>
      </c>
      <c r="K16" s="68" t="s">
        <v>151</v>
      </c>
      <c r="L16" s="68">
        <v>0</v>
      </c>
      <c r="M16" s="68">
        <v>4</v>
      </c>
      <c r="N16" s="68" t="s">
        <v>150</v>
      </c>
      <c r="O16" s="68">
        <v>1</v>
      </c>
      <c r="P16" s="68">
        <v>1</v>
      </c>
      <c r="Q16" s="68" t="s">
        <v>150</v>
      </c>
      <c r="R16" s="68">
        <v>0</v>
      </c>
      <c r="S16" s="68" t="s">
        <v>150</v>
      </c>
      <c r="T16" s="68">
        <v>0</v>
      </c>
      <c r="U16" s="68" t="s">
        <v>132</v>
      </c>
      <c r="V16" s="68" t="s">
        <v>132</v>
      </c>
      <c r="W16" s="68" t="s">
        <v>136</v>
      </c>
    </row>
    <row r="17" spans="2:23" ht="17" customHeight="1">
      <c r="B17" s="7" t="s">
        <v>89</v>
      </c>
      <c r="C17" s="57">
        <f t="shared" ref="C17:C19" si="2">ROW(A3)</f>
        <v>3</v>
      </c>
      <c r="D17" s="58" t="str">
        <f t="shared" ca="1" si="1"/>
        <v>Sheet2_0003</v>
      </c>
      <c r="E17" s="59" t="s">
        <v>126</v>
      </c>
      <c r="F17" s="60" t="s">
        <v>148</v>
      </c>
      <c r="G17" s="60" t="s">
        <v>128</v>
      </c>
      <c r="H17" s="67" t="s">
        <v>256</v>
      </c>
      <c r="I17" s="68" t="s">
        <v>130</v>
      </c>
      <c r="J17" s="68" t="s">
        <v>135</v>
      </c>
      <c r="K17" s="68" t="s">
        <v>151</v>
      </c>
      <c r="L17" s="68">
        <v>0</v>
      </c>
      <c r="M17" s="68">
        <v>4</v>
      </c>
      <c r="N17" s="68" t="s">
        <v>150</v>
      </c>
      <c r="O17" s="68">
        <v>1</v>
      </c>
      <c r="P17" s="68">
        <v>1</v>
      </c>
      <c r="Q17" s="68" t="s">
        <v>150</v>
      </c>
      <c r="R17" s="68">
        <v>0</v>
      </c>
      <c r="S17" s="68" t="s">
        <v>150</v>
      </c>
      <c r="T17" s="68">
        <v>0</v>
      </c>
      <c r="U17" s="68" t="s">
        <v>132</v>
      </c>
      <c r="V17" s="68" t="s">
        <v>132</v>
      </c>
      <c r="W17" s="68" t="s">
        <v>136</v>
      </c>
    </row>
    <row r="18" spans="2:23" ht="29">
      <c r="B18" s="7" t="s">
        <v>89</v>
      </c>
      <c r="C18" s="57">
        <f t="shared" si="2"/>
        <v>4</v>
      </c>
      <c r="D18" s="58" t="str">
        <f t="shared" ca="1" si="1"/>
        <v>Sheet2_0004</v>
      </c>
      <c r="E18" s="59" t="s">
        <v>126</v>
      </c>
      <c r="F18" s="60" t="s">
        <v>148</v>
      </c>
      <c r="G18" s="60" t="s">
        <v>133</v>
      </c>
      <c r="H18" s="67" t="s">
        <v>257</v>
      </c>
      <c r="I18" s="68" t="s">
        <v>130</v>
      </c>
      <c r="J18" s="68" t="s">
        <v>150</v>
      </c>
      <c r="K18" s="68" t="s">
        <v>151</v>
      </c>
      <c r="L18" s="68">
        <v>0</v>
      </c>
      <c r="M18" s="68">
        <v>3</v>
      </c>
      <c r="N18" s="68" t="s">
        <v>150</v>
      </c>
      <c r="O18" s="68">
        <v>1</v>
      </c>
      <c r="P18" s="68">
        <v>1</v>
      </c>
      <c r="Q18" s="68" t="s">
        <v>150</v>
      </c>
      <c r="R18" s="68">
        <v>0</v>
      </c>
      <c r="S18" s="68" t="s">
        <v>150</v>
      </c>
      <c r="T18" s="68">
        <v>0</v>
      </c>
      <c r="U18" s="68" t="s">
        <v>132</v>
      </c>
      <c r="V18" s="68" t="s">
        <v>132</v>
      </c>
      <c r="W18" s="68" t="s">
        <v>163</v>
      </c>
    </row>
    <row r="19" spans="2:23" ht="29">
      <c r="B19" s="7" t="s">
        <v>89</v>
      </c>
      <c r="C19" s="57">
        <f t="shared" si="2"/>
        <v>5</v>
      </c>
      <c r="D19" s="58" t="str">
        <f t="shared" ca="1" si="1"/>
        <v>Sheet2_0005</v>
      </c>
      <c r="E19" s="59" t="s">
        <v>126</v>
      </c>
      <c r="F19" s="60" t="s">
        <v>148</v>
      </c>
      <c r="G19" s="60" t="s">
        <v>133</v>
      </c>
      <c r="H19" s="67" t="s">
        <v>257</v>
      </c>
      <c r="I19" s="68" t="s">
        <v>130</v>
      </c>
      <c r="J19" s="68" t="s">
        <v>150</v>
      </c>
      <c r="K19" s="68" t="s">
        <v>151</v>
      </c>
      <c r="L19" s="68">
        <v>0</v>
      </c>
      <c r="M19" s="68">
        <v>2</v>
      </c>
      <c r="N19" s="68" t="s">
        <v>150</v>
      </c>
      <c r="O19" s="68">
        <v>1</v>
      </c>
      <c r="P19" s="68">
        <v>1</v>
      </c>
      <c r="Q19" s="68" t="s">
        <v>150</v>
      </c>
      <c r="R19" s="68">
        <v>0</v>
      </c>
      <c r="S19" s="68" t="s">
        <v>150</v>
      </c>
      <c r="T19" s="68">
        <v>0</v>
      </c>
      <c r="U19" s="68" t="s">
        <v>132</v>
      </c>
      <c r="V19" s="68" t="s">
        <v>132</v>
      </c>
      <c r="W19" s="68" t="s">
        <v>163</v>
      </c>
    </row>
    <row r="20" spans="2:23" ht="29">
      <c r="B20" s="7" t="s">
        <v>89</v>
      </c>
      <c r="C20" s="57">
        <f>ROW(A6)</f>
        <v>6</v>
      </c>
      <c r="D20" s="58" t="str">
        <f t="shared" ca="1" si="1"/>
        <v>Sheet2_0006</v>
      </c>
      <c r="E20" s="59" t="s">
        <v>126</v>
      </c>
      <c r="F20" s="60" t="s">
        <v>148</v>
      </c>
      <c r="G20" s="60" t="s">
        <v>133</v>
      </c>
      <c r="H20" s="67" t="s">
        <v>257</v>
      </c>
      <c r="I20" s="68" t="s">
        <v>130</v>
      </c>
      <c r="J20" s="68" t="s">
        <v>150</v>
      </c>
      <c r="K20" s="68" t="s">
        <v>151</v>
      </c>
      <c r="L20" s="68">
        <v>0</v>
      </c>
      <c r="M20" s="68">
        <v>1</v>
      </c>
      <c r="N20" s="68" t="s">
        <v>150</v>
      </c>
      <c r="O20" s="68">
        <v>1</v>
      </c>
      <c r="P20" s="68">
        <v>1</v>
      </c>
      <c r="Q20" s="68" t="s">
        <v>150</v>
      </c>
      <c r="R20" s="68">
        <v>0</v>
      </c>
      <c r="S20" s="68" t="s">
        <v>150</v>
      </c>
      <c r="T20" s="68">
        <v>0</v>
      </c>
      <c r="U20" s="68" t="s">
        <v>132</v>
      </c>
      <c r="V20" s="68" t="s">
        <v>132</v>
      </c>
      <c r="W20" s="68" t="s">
        <v>163</v>
      </c>
    </row>
    <row r="21" spans="2:23" ht="29">
      <c r="B21" s="7" t="s">
        <v>89</v>
      </c>
      <c r="C21" s="99">
        <f t="shared" ref="C21:C32" si="3">ROW(A7)</f>
        <v>7</v>
      </c>
      <c r="D21" s="58" t="str">
        <f t="shared" ca="1" si="1"/>
        <v>Sheet2_0007</v>
      </c>
      <c r="E21" s="59" t="s">
        <v>126</v>
      </c>
      <c r="F21" s="60" t="s">
        <v>148</v>
      </c>
      <c r="G21" s="60" t="s">
        <v>227</v>
      </c>
      <c r="H21" s="67" t="s">
        <v>258</v>
      </c>
      <c r="I21" s="68" t="s">
        <v>130</v>
      </c>
      <c r="J21" s="68" t="s">
        <v>150</v>
      </c>
      <c r="K21" s="68" t="s">
        <v>151</v>
      </c>
      <c r="L21" s="68">
        <v>0</v>
      </c>
      <c r="M21" s="68">
        <v>4294967295</v>
      </c>
      <c r="N21" s="68" t="s">
        <v>150</v>
      </c>
      <c r="O21" s="68">
        <v>1</v>
      </c>
      <c r="P21" s="68">
        <v>1</v>
      </c>
      <c r="Q21" s="68" t="s">
        <v>150</v>
      </c>
      <c r="R21" s="68">
        <v>0</v>
      </c>
      <c r="S21" s="68" t="s">
        <v>150</v>
      </c>
      <c r="T21" s="68">
        <v>0</v>
      </c>
      <c r="U21" s="68" t="s">
        <v>132</v>
      </c>
      <c r="V21" s="68" t="s">
        <v>132</v>
      </c>
      <c r="W21" s="68" t="s">
        <v>170</v>
      </c>
    </row>
    <row r="22" spans="2:23">
      <c r="B22" s="7"/>
      <c r="C22" s="57">
        <f t="shared" si="3"/>
        <v>8</v>
      </c>
      <c r="D22" s="58" t="str">
        <f t="shared" ca="1" si="1"/>
        <v>Sheet2_0008</v>
      </c>
      <c r="E22" s="59" t="s">
        <v>126</v>
      </c>
      <c r="F22" s="60" t="s">
        <v>148</v>
      </c>
      <c r="G22" s="60" t="s">
        <v>133</v>
      </c>
      <c r="H22" s="67" t="s">
        <v>259</v>
      </c>
      <c r="I22" s="68" t="s">
        <v>130</v>
      </c>
      <c r="J22" s="68" t="s">
        <v>150</v>
      </c>
      <c r="K22" s="68" t="s">
        <v>260</v>
      </c>
      <c r="L22" s="68">
        <v>0</v>
      </c>
      <c r="M22" s="68">
        <v>4</v>
      </c>
      <c r="N22" s="68" t="s">
        <v>150</v>
      </c>
      <c r="O22" s="68">
        <v>1</v>
      </c>
      <c r="P22" s="68">
        <v>1</v>
      </c>
      <c r="Q22" s="68" t="s">
        <v>150</v>
      </c>
      <c r="R22" s="68">
        <v>0</v>
      </c>
      <c r="S22" s="68" t="s">
        <v>150</v>
      </c>
      <c r="T22" s="68">
        <v>0</v>
      </c>
      <c r="U22" s="68" t="s">
        <v>132</v>
      </c>
      <c r="V22" s="68" t="s">
        <v>132</v>
      </c>
      <c r="W22" s="68" t="s">
        <v>170</v>
      </c>
    </row>
    <row r="23" spans="2:23">
      <c r="B23" s="7"/>
      <c r="C23" s="57">
        <f t="shared" si="3"/>
        <v>9</v>
      </c>
      <c r="D23" s="58" t="str">
        <f t="shared" ca="1" si="1"/>
        <v>Sheet2_0009</v>
      </c>
      <c r="E23" s="59" t="s">
        <v>126</v>
      </c>
      <c r="F23" s="60" t="s">
        <v>148</v>
      </c>
      <c r="G23" s="60" t="s">
        <v>133</v>
      </c>
      <c r="H23" s="67" t="s">
        <v>263</v>
      </c>
      <c r="I23" s="68" t="s">
        <v>130</v>
      </c>
      <c r="J23" s="68" t="s">
        <v>150</v>
      </c>
      <c r="K23" s="68" t="s">
        <v>169</v>
      </c>
      <c r="L23" s="68">
        <v>0</v>
      </c>
      <c r="M23" s="68">
        <v>4</v>
      </c>
      <c r="N23" s="68" t="s">
        <v>150</v>
      </c>
      <c r="O23" s="68">
        <v>1</v>
      </c>
      <c r="P23" s="68">
        <v>1</v>
      </c>
      <c r="Q23" s="68" t="s">
        <v>150</v>
      </c>
      <c r="R23" s="68">
        <v>0</v>
      </c>
      <c r="S23" s="68" t="s">
        <v>150</v>
      </c>
      <c r="T23" s="68">
        <v>0</v>
      </c>
      <c r="U23" s="68" t="s">
        <v>132</v>
      </c>
      <c r="V23" s="68" t="s">
        <v>132</v>
      </c>
      <c r="W23" s="68" t="s">
        <v>170</v>
      </c>
    </row>
    <row r="24" spans="2:23">
      <c r="B24" s="7"/>
      <c r="C24" s="57">
        <f t="shared" si="3"/>
        <v>10</v>
      </c>
      <c r="D24" s="58" t="str">
        <f t="shared" ca="1" si="1"/>
        <v>Sheet2_0010</v>
      </c>
      <c r="E24" s="59" t="s">
        <v>126</v>
      </c>
      <c r="F24" s="60" t="s">
        <v>148</v>
      </c>
      <c r="G24" s="60" t="s">
        <v>133</v>
      </c>
      <c r="H24" s="67" t="s">
        <v>264</v>
      </c>
      <c r="I24" s="68" t="s">
        <v>130</v>
      </c>
      <c r="J24" s="68" t="s">
        <v>150</v>
      </c>
      <c r="K24" s="68" t="s">
        <v>261</v>
      </c>
      <c r="L24" s="68">
        <v>0</v>
      </c>
      <c r="M24" s="68">
        <v>4</v>
      </c>
      <c r="N24" s="68" t="s">
        <v>150</v>
      </c>
      <c r="O24" s="68">
        <v>1</v>
      </c>
      <c r="P24" s="68">
        <v>1</v>
      </c>
      <c r="Q24" s="68" t="s">
        <v>150</v>
      </c>
      <c r="R24" s="68">
        <v>0</v>
      </c>
      <c r="S24" s="68" t="s">
        <v>150</v>
      </c>
      <c r="T24" s="68">
        <v>0</v>
      </c>
      <c r="U24" s="68" t="s">
        <v>132</v>
      </c>
      <c r="V24" s="68" t="s">
        <v>132</v>
      </c>
      <c r="W24" s="68" t="s">
        <v>170</v>
      </c>
    </row>
    <row r="25" spans="2:23">
      <c r="B25" s="7"/>
      <c r="C25" s="57">
        <f t="shared" si="3"/>
        <v>11</v>
      </c>
      <c r="D25" s="58" t="str">
        <f t="shared" ca="1" si="1"/>
        <v>Sheet2_0011</v>
      </c>
      <c r="E25" s="59" t="s">
        <v>126</v>
      </c>
      <c r="F25" s="60" t="s">
        <v>148</v>
      </c>
      <c r="G25" s="60" t="s">
        <v>143</v>
      </c>
      <c r="H25" s="67" t="s">
        <v>265</v>
      </c>
      <c r="I25" s="68" t="s">
        <v>130</v>
      </c>
      <c r="J25" s="68" t="s">
        <v>150</v>
      </c>
      <c r="K25" s="68" t="s">
        <v>262</v>
      </c>
      <c r="L25" s="68">
        <v>0</v>
      </c>
      <c r="M25" s="68">
        <v>4</v>
      </c>
      <c r="N25" s="68" t="s">
        <v>150</v>
      </c>
      <c r="O25" s="68">
        <v>1</v>
      </c>
      <c r="P25" s="68">
        <v>1</v>
      </c>
      <c r="Q25" s="68" t="s">
        <v>150</v>
      </c>
      <c r="R25" s="68">
        <v>0</v>
      </c>
      <c r="S25" s="68" t="s">
        <v>150</v>
      </c>
      <c r="T25" s="68">
        <v>0</v>
      </c>
      <c r="U25" s="68" t="s">
        <v>132</v>
      </c>
      <c r="V25" s="68" t="s">
        <v>132</v>
      </c>
      <c r="W25" s="68" t="s">
        <v>170</v>
      </c>
    </row>
    <row r="26" spans="2:23" ht="22">
      <c r="B26" s="7"/>
      <c r="C26" s="57">
        <f t="shared" si="3"/>
        <v>12</v>
      </c>
      <c r="D26" s="58" t="str">
        <f t="shared" ca="1" si="1"/>
        <v>Sheet2_0012</v>
      </c>
      <c r="E26" s="59" t="s">
        <v>126</v>
      </c>
      <c r="F26" s="60" t="s">
        <v>148</v>
      </c>
      <c r="G26" s="60" t="s">
        <v>143</v>
      </c>
      <c r="H26" s="69" t="s">
        <v>283</v>
      </c>
      <c r="I26" s="68" t="s">
        <v>130</v>
      </c>
      <c r="J26" s="68" t="s">
        <v>150</v>
      </c>
      <c r="K26" s="68" t="s">
        <v>282</v>
      </c>
      <c r="L26" s="68">
        <v>0</v>
      </c>
      <c r="M26" s="68">
        <v>4</v>
      </c>
      <c r="N26" s="68" t="s">
        <v>150</v>
      </c>
      <c r="O26" s="68">
        <v>1</v>
      </c>
      <c r="P26" s="68">
        <v>1</v>
      </c>
      <c r="Q26" s="68" t="s">
        <v>150</v>
      </c>
      <c r="R26" s="68">
        <v>0</v>
      </c>
      <c r="S26" s="68" t="s">
        <v>150</v>
      </c>
      <c r="T26" s="68">
        <v>0</v>
      </c>
      <c r="U26" s="68" t="s">
        <v>132</v>
      </c>
      <c r="V26" s="68" t="s">
        <v>132</v>
      </c>
      <c r="W26" s="68" t="s">
        <v>170</v>
      </c>
    </row>
    <row r="27" spans="2:23">
      <c r="B27" s="7"/>
      <c r="C27" s="57">
        <f t="shared" si="3"/>
        <v>13</v>
      </c>
      <c r="D27" s="58" t="str">
        <f t="shared" ca="1" si="1"/>
        <v>Sheet2_0013</v>
      </c>
      <c r="E27" s="59" t="s">
        <v>126</v>
      </c>
      <c r="F27" s="60" t="s">
        <v>148</v>
      </c>
      <c r="G27" s="60" t="s">
        <v>143</v>
      </c>
      <c r="H27" s="67" t="s">
        <v>278</v>
      </c>
      <c r="I27" s="68" t="s">
        <v>130</v>
      </c>
      <c r="J27" s="68" t="s">
        <v>150</v>
      </c>
      <c r="K27" s="68" t="s">
        <v>151</v>
      </c>
      <c r="L27" s="68">
        <v>8</v>
      </c>
      <c r="M27" s="68">
        <v>4</v>
      </c>
      <c r="N27" s="68" t="s">
        <v>150</v>
      </c>
      <c r="O27" s="68">
        <v>1</v>
      </c>
      <c r="P27" s="68">
        <v>1</v>
      </c>
      <c r="Q27" s="68" t="s">
        <v>150</v>
      </c>
      <c r="R27" s="68">
        <v>0</v>
      </c>
      <c r="S27" s="68" t="s">
        <v>150</v>
      </c>
      <c r="T27" s="68">
        <v>0</v>
      </c>
      <c r="U27" s="68" t="s">
        <v>132</v>
      </c>
      <c r="V27" s="68" t="s">
        <v>132</v>
      </c>
      <c r="W27" s="68" t="s">
        <v>163</v>
      </c>
    </row>
    <row r="28" spans="2:23" ht="22">
      <c r="B28" s="7"/>
      <c r="C28" s="57">
        <f t="shared" si="3"/>
        <v>14</v>
      </c>
      <c r="D28" s="58" t="str">
        <f t="shared" ca="1" si="1"/>
        <v>Sheet2_0014</v>
      </c>
      <c r="E28" s="59" t="s">
        <v>126</v>
      </c>
      <c r="F28" s="60" t="s">
        <v>148</v>
      </c>
      <c r="G28" s="60" t="s">
        <v>143</v>
      </c>
      <c r="H28" s="69" t="s">
        <v>268</v>
      </c>
      <c r="I28" s="68" t="s">
        <v>130</v>
      </c>
      <c r="J28" s="68" t="s">
        <v>150</v>
      </c>
      <c r="K28" s="68" t="s">
        <v>151</v>
      </c>
      <c r="L28" s="68">
        <v>0</v>
      </c>
      <c r="M28" s="68">
        <v>4</v>
      </c>
      <c r="N28" s="68" t="s">
        <v>150</v>
      </c>
      <c r="O28" s="68">
        <v>1</v>
      </c>
      <c r="P28" s="68">
        <v>1</v>
      </c>
      <c r="Q28" s="68" t="s">
        <v>150</v>
      </c>
      <c r="R28" s="68">
        <v>0</v>
      </c>
      <c r="S28" s="68" t="s">
        <v>150</v>
      </c>
      <c r="T28" s="68">
        <v>0</v>
      </c>
      <c r="U28" s="68" t="s">
        <v>185</v>
      </c>
      <c r="V28" s="68" t="s">
        <v>132</v>
      </c>
      <c r="W28" s="68" t="s">
        <v>142</v>
      </c>
    </row>
    <row r="29" spans="2:23">
      <c r="B29" s="7"/>
      <c r="C29" s="99">
        <f t="shared" si="3"/>
        <v>15</v>
      </c>
      <c r="D29" s="58" t="str">
        <f t="shared" ca="1" si="1"/>
        <v>Sheet2_0015</v>
      </c>
      <c r="E29" s="59" t="s">
        <v>126</v>
      </c>
      <c r="F29" s="60" t="s">
        <v>148</v>
      </c>
      <c r="G29" s="77" t="s">
        <v>133</v>
      </c>
      <c r="H29" s="1" t="s">
        <v>269</v>
      </c>
      <c r="I29" s="68" t="s">
        <v>130</v>
      </c>
      <c r="J29" s="68" t="s">
        <v>150</v>
      </c>
      <c r="K29" s="68" t="s">
        <v>151</v>
      </c>
      <c r="L29" s="68">
        <v>0</v>
      </c>
      <c r="M29" s="68">
        <v>4</v>
      </c>
      <c r="N29" s="68" t="s">
        <v>135</v>
      </c>
      <c r="O29" s="68">
        <v>1</v>
      </c>
      <c r="P29" s="68">
        <v>1</v>
      </c>
      <c r="Q29" s="68" t="s">
        <v>150</v>
      </c>
      <c r="R29" s="68">
        <v>0</v>
      </c>
      <c r="S29" s="68" t="s">
        <v>150</v>
      </c>
      <c r="T29" s="68">
        <v>0</v>
      </c>
      <c r="U29" s="68" t="s">
        <v>132</v>
      </c>
      <c r="V29" s="68" t="s">
        <v>132</v>
      </c>
      <c r="W29" s="68" t="s">
        <v>136</v>
      </c>
    </row>
    <row r="30" spans="2:23">
      <c r="B30" s="7"/>
      <c r="C30" s="99">
        <f t="shared" si="3"/>
        <v>16</v>
      </c>
      <c r="D30" s="58" t="str">
        <f t="shared" ca="1" si="1"/>
        <v>Sheet2_0016</v>
      </c>
      <c r="E30" s="59" t="s">
        <v>126</v>
      </c>
      <c r="F30" s="60" t="s">
        <v>148</v>
      </c>
      <c r="G30" s="60" t="s">
        <v>143</v>
      </c>
      <c r="H30" s="67" t="s">
        <v>285</v>
      </c>
      <c r="I30" s="68" t="s">
        <v>130</v>
      </c>
      <c r="J30" s="68" t="s">
        <v>150</v>
      </c>
      <c r="K30" s="68" t="s">
        <v>151</v>
      </c>
      <c r="L30" s="68">
        <v>0</v>
      </c>
      <c r="M30" s="68">
        <v>4</v>
      </c>
      <c r="N30" s="68" t="s">
        <v>150</v>
      </c>
      <c r="O30" s="68">
        <v>0</v>
      </c>
      <c r="P30" s="68">
        <v>1</v>
      </c>
      <c r="Q30" s="68" t="s">
        <v>150</v>
      </c>
      <c r="R30" s="68">
        <v>0</v>
      </c>
      <c r="S30" s="68" t="s">
        <v>150</v>
      </c>
      <c r="T30" s="68">
        <v>0</v>
      </c>
      <c r="U30" s="68" t="s">
        <v>132</v>
      </c>
      <c r="V30" s="68" t="s">
        <v>132</v>
      </c>
      <c r="W30" s="68" t="s">
        <v>139</v>
      </c>
    </row>
    <row r="31" spans="2:23">
      <c r="B31" s="7"/>
      <c r="C31" s="99">
        <f t="shared" si="3"/>
        <v>17</v>
      </c>
      <c r="D31" s="58" t="str">
        <f t="shared" ca="1" si="1"/>
        <v>Sheet2_0017</v>
      </c>
      <c r="E31" s="59" t="s">
        <v>126</v>
      </c>
      <c r="F31" s="60" t="s">
        <v>148</v>
      </c>
      <c r="G31" s="60" t="s">
        <v>179</v>
      </c>
      <c r="H31" s="67" t="s">
        <v>271</v>
      </c>
      <c r="I31" s="68" t="s">
        <v>130</v>
      </c>
      <c r="J31" s="68" t="s">
        <v>150</v>
      </c>
      <c r="K31" s="68" t="s">
        <v>151</v>
      </c>
      <c r="L31" s="68">
        <v>0</v>
      </c>
      <c r="M31" s="68">
        <v>4</v>
      </c>
      <c r="N31" s="68" t="s">
        <v>150</v>
      </c>
      <c r="O31" s="68">
        <v>1</v>
      </c>
      <c r="P31" s="68">
        <v>-1</v>
      </c>
      <c r="Q31" s="68" t="s">
        <v>150</v>
      </c>
      <c r="R31" s="68">
        <v>0</v>
      </c>
      <c r="S31" s="68" t="s">
        <v>150</v>
      </c>
      <c r="T31" s="68">
        <v>0</v>
      </c>
      <c r="U31" s="68" t="s">
        <v>132</v>
      </c>
      <c r="V31" s="68" t="s">
        <v>132</v>
      </c>
      <c r="W31" s="68" t="s">
        <v>163</v>
      </c>
    </row>
    <row r="32" spans="2:23">
      <c r="B32" s="7"/>
      <c r="C32" s="99">
        <f t="shared" si="3"/>
        <v>18</v>
      </c>
      <c r="D32" s="58" t="str">
        <f t="shared" ca="1" si="1"/>
        <v>Sheet2_0018</v>
      </c>
      <c r="E32" s="59" t="s">
        <v>126</v>
      </c>
      <c r="F32" s="60" t="s">
        <v>148</v>
      </c>
      <c r="G32" s="60" t="s">
        <v>179</v>
      </c>
      <c r="H32" s="67" t="s">
        <v>279</v>
      </c>
      <c r="I32" s="68" t="s">
        <v>130</v>
      </c>
      <c r="J32" s="68" t="s">
        <v>150</v>
      </c>
      <c r="K32" s="68" t="s">
        <v>151</v>
      </c>
      <c r="L32" s="68">
        <v>3</v>
      </c>
      <c r="M32" s="68">
        <v>4</v>
      </c>
      <c r="N32" s="68" t="s">
        <v>150</v>
      </c>
      <c r="O32" s="68">
        <v>1</v>
      </c>
      <c r="P32" s="68">
        <v>1</v>
      </c>
      <c r="Q32" s="68" t="s">
        <v>150</v>
      </c>
      <c r="R32" s="68">
        <v>0</v>
      </c>
      <c r="S32" s="68" t="s">
        <v>150</v>
      </c>
      <c r="T32" s="68">
        <v>0</v>
      </c>
      <c r="U32" s="68" t="s">
        <v>132</v>
      </c>
      <c r="V32" s="68" t="s">
        <v>132</v>
      </c>
      <c r="W32" s="68" t="s">
        <v>170</v>
      </c>
    </row>
    <row r="34" spans="2:8" ht="15" customHeight="1">
      <c r="B34" s="7"/>
    </row>
    <row r="35" spans="2:8" ht="13.5" customHeight="1">
      <c r="B35" s="7"/>
    </row>
    <row r="36" spans="2:8" ht="15" customHeight="1">
      <c r="B36" s="7"/>
    </row>
    <row r="45" spans="2:8" ht="11">
      <c r="F45" s="73"/>
      <c r="G45" s="73"/>
      <c r="H45" s="73"/>
    </row>
  </sheetData>
  <mergeCells count="13">
    <mergeCell ref="I11:W11"/>
    <mergeCell ref="C9:D9"/>
    <mergeCell ref="E9:G9"/>
    <mergeCell ref="C10:D10"/>
    <mergeCell ref="E10:G10"/>
    <mergeCell ref="C11:D11"/>
    <mergeCell ref="E11:G11"/>
    <mergeCell ref="C6:D6"/>
    <mergeCell ref="E6:G6"/>
    <mergeCell ref="C7:D7"/>
    <mergeCell ref="E7:G7"/>
    <mergeCell ref="C8:D8"/>
    <mergeCell ref="E8:G8"/>
  </mergeCells>
  <dataValidations count="4">
    <dataValidation type="list" showInputMessage="1" showErrorMessage="1" sqref="Q7:T7" xr:uid="{6DC8775B-459C-4C8F-923D-F3D0AA14F904}">
      <formula1>"I/,/O,I/O"</formula1>
      <formula2>0</formula2>
    </dataValidation>
    <dataValidation type="list" showInputMessage="1" showErrorMessage="1" sqref="S3 Q3" xr:uid="{E7F1E855-8666-4A1E-A83A-44DDA3B17E41}">
      <formula1>"Parameter(In),Parameter(Out),Related global parameter,Return,Local function"</formula1>
      <formula2>0</formula2>
    </dataValidation>
    <dataValidation type="list" showInputMessage="1" showErrorMessage="1" sqref="I3:M4 U3:W4 N3:P3" xr:uid="{49464F24-67B7-4ACC-962F-5291B25007C6}">
      <formula1>"Parameter(In),Parameter(Out),Related global parameter,Return,Local function"</formula1>
    </dataValidation>
    <dataValidation type="list" showInputMessage="1" showErrorMessage="1" sqref="U7:W7 I7:P7" xr:uid="{73B92099-99B0-4F95-BBA6-1316D92386A4}">
      <formula1>"I/,/O,I/O"</formula1>
    </dataValidation>
  </dataValidations>
  <hyperlinks>
    <hyperlink ref="C1" location="Summary!A1" display="&lt;=Summary" xr:uid="{E6CC1B3D-0CA2-49B6-88B3-E3C12C51F28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D3585-9FCD-4938-B4DD-F07BF8EF78E3}">
  <dimension ref="A1:Y88"/>
  <sheetViews>
    <sheetView topLeftCell="C45" workbookViewId="0">
      <selection activeCell="C73" sqref="A73:XFD73"/>
    </sheetView>
  </sheetViews>
  <sheetFormatPr defaultColWidth="9" defaultRowHeight="14.5" outlineLevelCol="1"/>
  <cols>
    <col min="1" max="1" width="17.26953125" style="1" hidden="1" customWidth="1" outlineLevel="1"/>
    <col min="2" max="2" width="62.08984375" style="1" hidden="1" customWidth="1" outlineLevel="1"/>
    <col min="3" max="3" width="6.6328125" style="1" customWidth="1" collapsed="1"/>
    <col min="4" max="4" width="27.36328125" style="1" customWidth="1"/>
    <col min="5" max="5" width="15.54296875" style="1" bestFit="1" customWidth="1"/>
    <col min="6" max="6" width="21.6328125" style="1" customWidth="1"/>
    <col min="7" max="7" width="12.26953125" style="1" bestFit="1" customWidth="1"/>
    <col min="8" max="8" width="51.08984375" style="1" bestFit="1" customWidth="1"/>
    <col min="9" max="9" width="23.90625" style="1" customWidth="1"/>
    <col min="10" max="11" width="26.36328125" style="1" customWidth="1"/>
    <col min="12" max="18" width="23.90625" style="1" customWidth="1"/>
    <col min="19" max="19" width="23.90625" style="1" hidden="1" customWidth="1"/>
    <col min="20" max="21" width="23.90625" style="1" customWidth="1"/>
    <col min="22" max="22" width="31.54296875" style="1" bestFit="1" customWidth="1"/>
    <col min="23" max="24" width="26.08984375" style="1" customWidth="1"/>
    <col min="25" max="16384" width="9" style="1"/>
  </cols>
  <sheetData>
    <row r="1" spans="1:25" ht="15" customHeight="1">
      <c r="A1" s="1" t="str">
        <f ca="1">"Heading 2 "&amp;C2</f>
        <v>Heading 2 clone</v>
      </c>
      <c r="C1" s="2" t="s">
        <v>0</v>
      </c>
      <c r="D1" s="3"/>
      <c r="E1" s="4"/>
      <c r="F1" s="5"/>
      <c r="G1" s="5"/>
    </row>
    <row r="2" spans="1:25" ht="29">
      <c r="A2" s="1" t="str">
        <f>"Heading 3 "&amp;H2</f>
        <v>Heading 3 Data specification</v>
      </c>
      <c r="B2" s="7" t="s">
        <v>1</v>
      </c>
      <c r="C2" s="8" t="str">
        <f ca="1">MID(CELL("filename",C2),FIND("]",CELL("filename",C2))+1,30)</f>
        <v>clone</v>
      </c>
      <c r="D2" s="3"/>
      <c r="E2" s="3"/>
      <c r="F2" s="3"/>
      <c r="G2" s="3"/>
      <c r="H2" s="9" t="s">
        <v>2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5" ht="15" customHeight="1">
      <c r="B3" s="7"/>
      <c r="C3" s="3"/>
      <c r="D3" s="3"/>
      <c r="E3" s="12"/>
      <c r="F3" s="3"/>
      <c r="G3" s="3"/>
      <c r="H3" s="13" t="s">
        <v>3</v>
      </c>
      <c r="I3" s="14" t="s">
        <v>4</v>
      </c>
      <c r="J3" s="14" t="s">
        <v>4</v>
      </c>
      <c r="K3" s="14"/>
      <c r="L3" s="14"/>
      <c r="M3" s="14" t="s">
        <v>4</v>
      </c>
      <c r="N3" s="14" t="s">
        <v>5</v>
      </c>
      <c r="O3" s="14"/>
      <c r="P3" s="14"/>
      <c r="Q3" s="95" t="s">
        <v>5</v>
      </c>
      <c r="R3" s="96"/>
      <c r="S3" s="96"/>
      <c r="T3" s="95" t="s">
        <v>5</v>
      </c>
      <c r="U3" s="96"/>
      <c r="V3" s="16" t="s">
        <v>6</v>
      </c>
      <c r="W3" s="16" t="s">
        <v>6</v>
      </c>
      <c r="X3" s="16" t="s">
        <v>7</v>
      </c>
    </row>
    <row r="4" spans="1:25" ht="15" customHeight="1">
      <c r="B4" s="7"/>
      <c r="C4" s="3"/>
      <c r="D4" s="3"/>
      <c r="E4" s="12"/>
      <c r="F4" s="3"/>
      <c r="G4" s="3"/>
      <c r="H4" s="19"/>
      <c r="I4" s="20" t="s">
        <v>9</v>
      </c>
      <c r="J4" s="20" t="s">
        <v>240</v>
      </c>
      <c r="K4" s="48"/>
      <c r="L4" s="80"/>
      <c r="M4" s="80"/>
      <c r="N4" s="23" t="s">
        <v>12</v>
      </c>
      <c r="O4" s="24"/>
      <c r="P4" s="24"/>
      <c r="Q4" s="25" t="s">
        <v>93</v>
      </c>
      <c r="R4" s="26"/>
      <c r="S4" s="26"/>
      <c r="T4" s="25" t="s">
        <v>13</v>
      </c>
      <c r="U4" s="26"/>
      <c r="V4" s="22" t="s">
        <v>14</v>
      </c>
      <c r="W4" s="22" t="s">
        <v>14</v>
      </c>
      <c r="X4" s="22" t="s">
        <v>16</v>
      </c>
    </row>
    <row r="5" spans="1:25" ht="15" customHeight="1">
      <c r="B5" s="7"/>
      <c r="C5" s="3"/>
      <c r="D5" s="3"/>
      <c r="E5" s="3"/>
      <c r="F5" s="3"/>
      <c r="G5" s="3"/>
      <c r="H5" s="19" t="s">
        <v>8</v>
      </c>
      <c r="I5" s="81"/>
      <c r="J5" s="81"/>
      <c r="K5" s="38" t="s">
        <v>17</v>
      </c>
      <c r="L5" s="38" t="s">
        <v>15</v>
      </c>
      <c r="M5" s="45" t="s">
        <v>243</v>
      </c>
      <c r="N5" s="29"/>
      <c r="O5" s="30" t="s">
        <v>18</v>
      </c>
      <c r="P5" s="30" t="s">
        <v>19</v>
      </c>
      <c r="Q5" s="31"/>
      <c r="R5" s="32" t="s">
        <v>15</v>
      </c>
      <c r="S5" s="32" t="s">
        <v>95</v>
      </c>
      <c r="T5" s="31"/>
      <c r="U5" s="32" t="s">
        <v>15</v>
      </c>
      <c r="V5" s="83"/>
      <c r="W5" s="83"/>
      <c r="X5" s="83"/>
    </row>
    <row r="6" spans="1:25">
      <c r="B6" s="7" t="s">
        <v>20</v>
      </c>
      <c r="C6" s="84" t="s">
        <v>21</v>
      </c>
      <c r="D6" s="85"/>
      <c r="E6" s="89" t="s">
        <v>236</v>
      </c>
      <c r="F6" s="90"/>
      <c r="G6" s="85"/>
      <c r="H6" s="13" t="s">
        <v>23</v>
      </c>
      <c r="I6" s="30" t="s">
        <v>24</v>
      </c>
      <c r="J6" s="30" t="s">
        <v>25</v>
      </c>
      <c r="K6" s="30" t="s">
        <v>26</v>
      </c>
      <c r="L6" s="30" t="s">
        <v>27</v>
      </c>
      <c r="M6" s="30" t="s">
        <v>242</v>
      </c>
      <c r="N6" s="38" t="s">
        <v>29</v>
      </c>
      <c r="O6" s="38" t="s">
        <v>30</v>
      </c>
      <c r="P6" s="38" t="s">
        <v>31</v>
      </c>
      <c r="Q6" s="33" t="s">
        <v>98</v>
      </c>
      <c r="R6" s="33" t="s">
        <v>99</v>
      </c>
      <c r="S6" s="33" t="s">
        <v>100</v>
      </c>
      <c r="T6" s="33" t="s">
        <v>32</v>
      </c>
      <c r="U6" s="33" t="s">
        <v>33</v>
      </c>
      <c r="V6" s="30" t="s">
        <v>34</v>
      </c>
      <c r="W6" s="30" t="s">
        <v>35</v>
      </c>
      <c r="X6" s="30" t="s">
        <v>41</v>
      </c>
    </row>
    <row r="7" spans="1:25" ht="15" customHeight="1">
      <c r="B7" s="7"/>
      <c r="C7" s="84" t="s">
        <v>42</v>
      </c>
      <c r="D7" s="85"/>
      <c r="E7" s="89" t="s">
        <v>43</v>
      </c>
      <c r="F7" s="90"/>
      <c r="G7" s="85"/>
      <c r="H7" s="13" t="s">
        <v>44</v>
      </c>
      <c r="I7" s="16" t="s">
        <v>45</v>
      </c>
      <c r="J7" s="16" t="s">
        <v>45</v>
      </c>
      <c r="K7" s="16" t="s">
        <v>45</v>
      </c>
      <c r="L7" s="16" t="s">
        <v>45</v>
      </c>
      <c r="M7" s="16" t="s">
        <v>45</v>
      </c>
      <c r="N7" s="16" t="s">
        <v>45</v>
      </c>
      <c r="O7" s="16" t="s">
        <v>45</v>
      </c>
      <c r="P7" s="16" t="s">
        <v>45</v>
      </c>
      <c r="Q7" s="35" t="s">
        <v>45</v>
      </c>
      <c r="R7" s="35" t="s">
        <v>45</v>
      </c>
      <c r="S7" s="35" t="s">
        <v>45</v>
      </c>
      <c r="T7" s="35" t="s">
        <v>45</v>
      </c>
      <c r="U7" s="35" t="s">
        <v>45</v>
      </c>
      <c r="V7" s="16" t="s">
        <v>45</v>
      </c>
      <c r="W7" s="16" t="s">
        <v>45</v>
      </c>
      <c r="X7" s="16" t="s">
        <v>46</v>
      </c>
    </row>
    <row r="8" spans="1:25" ht="22">
      <c r="B8" s="7"/>
      <c r="C8" s="84" t="s">
        <v>47</v>
      </c>
      <c r="D8" s="85"/>
      <c r="E8" s="86" t="s">
        <v>246</v>
      </c>
      <c r="F8" s="87"/>
      <c r="G8" s="85"/>
      <c r="H8" s="37" t="s">
        <v>49</v>
      </c>
      <c r="I8" s="38" t="s">
        <v>239</v>
      </c>
      <c r="J8" s="38" t="s">
        <v>51</v>
      </c>
      <c r="K8" s="38" t="s">
        <v>52</v>
      </c>
      <c r="L8" s="38" t="s">
        <v>53</v>
      </c>
      <c r="M8" s="38" t="s">
        <v>251</v>
      </c>
      <c r="N8" s="39" t="s">
        <v>55</v>
      </c>
      <c r="O8" s="38" t="s">
        <v>56</v>
      </c>
      <c r="P8" s="38" t="s">
        <v>57</v>
      </c>
      <c r="Q8" s="40" t="s">
        <v>55</v>
      </c>
      <c r="R8" s="40" t="s">
        <v>99</v>
      </c>
      <c r="S8" s="40" t="s">
        <v>58</v>
      </c>
      <c r="T8" s="40" t="s">
        <v>55</v>
      </c>
      <c r="U8" s="40" t="s">
        <v>58</v>
      </c>
      <c r="V8" s="65" t="s">
        <v>60</v>
      </c>
      <c r="W8" s="65" t="s">
        <v>60</v>
      </c>
      <c r="X8" s="38" t="s">
        <v>61</v>
      </c>
    </row>
    <row r="9" spans="1:25" ht="99">
      <c r="B9" s="7"/>
      <c r="C9" s="84" t="s">
        <v>62</v>
      </c>
      <c r="D9" s="85"/>
      <c r="E9" s="86" t="s">
        <v>237</v>
      </c>
      <c r="F9" s="87"/>
      <c r="G9" s="85"/>
      <c r="H9" s="37" t="s">
        <v>64</v>
      </c>
      <c r="I9" s="38" t="s">
        <v>65</v>
      </c>
      <c r="J9" s="42" t="s">
        <v>65</v>
      </c>
      <c r="K9" s="42" t="s">
        <v>254</v>
      </c>
      <c r="L9" s="42" t="s">
        <v>67</v>
      </c>
      <c r="M9" s="42" t="s">
        <v>249</v>
      </c>
      <c r="N9" s="43" t="s">
        <v>65</v>
      </c>
      <c r="O9" s="43" t="s">
        <v>65</v>
      </c>
      <c r="P9" s="38" t="s">
        <v>68</v>
      </c>
      <c r="Q9" s="43" t="s">
        <v>65</v>
      </c>
      <c r="R9" s="40" t="s">
        <v>68</v>
      </c>
      <c r="S9" s="40" t="s">
        <v>68</v>
      </c>
      <c r="T9" s="43" t="s">
        <v>65</v>
      </c>
      <c r="U9" s="40" t="s">
        <v>68</v>
      </c>
      <c r="V9" s="38" t="s">
        <v>132</v>
      </c>
      <c r="W9" s="38" t="s">
        <v>132</v>
      </c>
      <c r="X9" s="38" t="s">
        <v>241</v>
      </c>
    </row>
    <row r="10" spans="1:25" ht="44">
      <c r="B10" s="7"/>
      <c r="C10" s="88" t="s">
        <v>75</v>
      </c>
      <c r="D10" s="85"/>
      <c r="E10" s="89" t="s">
        <v>76</v>
      </c>
      <c r="F10" s="90"/>
      <c r="G10" s="85"/>
      <c r="H10" s="37" t="s">
        <v>77</v>
      </c>
      <c r="I10" s="22"/>
      <c r="J10" s="22"/>
      <c r="K10" s="45" t="s">
        <v>266</v>
      </c>
      <c r="L10" s="45" t="s">
        <v>267</v>
      </c>
      <c r="M10" s="22" t="s">
        <v>250</v>
      </c>
      <c r="N10" s="22"/>
      <c r="O10" s="22"/>
      <c r="P10" s="22" t="s">
        <v>252</v>
      </c>
      <c r="Q10" s="22"/>
      <c r="R10" s="22" t="s">
        <v>275</v>
      </c>
      <c r="S10" s="22"/>
      <c r="T10" s="22"/>
      <c r="U10" s="22"/>
      <c r="V10" s="22" t="s">
        <v>253</v>
      </c>
      <c r="W10" s="22" t="s">
        <v>248</v>
      </c>
      <c r="X10" s="22" t="s">
        <v>245</v>
      </c>
    </row>
    <row r="11" spans="1:25">
      <c r="B11" s="7"/>
      <c r="C11" s="88" t="s">
        <v>78</v>
      </c>
      <c r="D11" s="85"/>
      <c r="E11" s="89" t="s">
        <v>124</v>
      </c>
      <c r="F11" s="90"/>
      <c r="G11" s="85"/>
      <c r="H11" s="37" t="s">
        <v>80</v>
      </c>
      <c r="I11" s="86" t="s">
        <v>238</v>
      </c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</row>
    <row r="12" spans="1:25" ht="15" customHeight="1">
      <c r="B12" s="7"/>
      <c r="E12" s="12"/>
    </row>
    <row r="13" spans="1:25">
      <c r="B13" s="7"/>
      <c r="H13" s="50" t="s">
        <v>82</v>
      </c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</row>
    <row r="14" spans="1:25">
      <c r="A14" s="1" t="str">
        <f>"Heading 3 "&amp;H13</f>
        <v>Heading 3 Input and Output data</v>
      </c>
      <c r="B14" s="7"/>
      <c r="C14" s="54" t="s">
        <v>83</v>
      </c>
      <c r="D14" s="54" t="s">
        <v>84</v>
      </c>
      <c r="E14" s="55" t="s">
        <v>85</v>
      </c>
      <c r="F14" s="55" t="s">
        <v>86</v>
      </c>
      <c r="G14" s="55" t="s">
        <v>87</v>
      </c>
      <c r="H14" s="55" t="s">
        <v>88</v>
      </c>
      <c r="I14" s="66" t="str">
        <f ca="1">OFFSET(I$6,IFERROR(MATCH(0,INDEX(0/(I$6:I$6&lt;&gt;""),),0),0)-1,0)&amp;""</f>
        <v>handle</v>
      </c>
      <c r="J14" s="66" t="str">
        <f ca="1">OFFSET(J$6,IFERROR(MATCH(0,INDEX(0/(J$6:J$6&lt;&gt;""),),0),0)-1,0)&amp;""</f>
        <v>*p_core_info</v>
      </c>
      <c r="K14" s="66" t="str">
        <f ca="1">OFFSET(K$6,IFERROR(MATCH(0,INDEX(0/(K$6:K$6&lt;&gt;""),),0),0)-1,0)&amp;""</f>
        <v>core_type</v>
      </c>
      <c r="L14" s="66" t="str">
        <f ca="1">OFFSET(L$6,IFERROR(MATCH(0,INDEX(0/(L$6:L$6&lt;&gt;""),),0),0)-1,0)&amp;""</f>
        <v>core_num</v>
      </c>
      <c r="M14" s="66" t="str">
        <f ca="1">OFFSET(M$6,IFERROR(MATCH(0,INDEX(0/(M$6:M$6&lt;&gt;""),),0),0)-1,0)&amp;""</f>
        <v>cl_brk_addr</v>
      </c>
      <c r="N14" s="66" t="str">
        <f ca="1">OFFSET(N$6,IFERROR(MATCH(0,INDEX(0/(N$6:N$6&lt;&gt;""),),0),0)-1,0)&amp;""</f>
        <v>g_impdrv_cmn_ctl_ins</v>
      </c>
      <c r="O14" s="66" t="str">
        <f ca="1">OFFSET(O$6,IFERROR(MATCH(0,INDEX(0/(O$6:O$6&lt;&gt;""),),0),0)-1,0)&amp;""</f>
        <v>mutex_handle</v>
      </c>
      <c r="P14" s="66" t="str">
        <f ca="1">OFFSET(P$6,IFERROR(MATCH(0,INDEX(0/(P$6:P$6&lt;&gt;""),),0),0)-1,0)&amp;""</f>
        <v>mutex_time_period</v>
      </c>
      <c r="Q14" s="66" t="str">
        <f ca="1">OFFSET(Q$6,IFERROR(MATCH(0,INDEX(0/(Q$6:Q$6&lt;&gt;""),),0),0)-1,0)&amp;""</f>
        <v>g_impdrv_cmn_ctl_chk</v>
      </c>
      <c r="R14" s="66" t="str">
        <f ca="1">OFFSET(R$6,IFERROR(MATCH(0,INDEX(0/(R$6:R$6&lt;&gt;""),),0),0)-1,0)&amp;""</f>
        <v>checksum</v>
      </c>
      <c r="S14" s="66" t="str">
        <f ca="1">OFFSET(S$6,IFERROR(MATCH(0,INDEX(0/(S$6:S$6&lt;&gt;""),),0),0)-1,0)&amp;""</f>
        <v>device_io_imptop</v>
      </c>
      <c r="T14" s="66" t="str">
        <f ca="1">OFFSET(T$6,IFERROR(MATCH(0,INDEX(0/(T$6:T$6&lt;&gt;""),),0),0)-1,0)&amp;""</f>
        <v>g_hwrsc_mng_table</v>
      </c>
      <c r="U14" s="66" t="str">
        <f ca="1">OFFSET(U$6,IFERROR(MATCH(0,INDEX(0/(U$6:U$6&lt;&gt;""),),0),0)-1,0)&amp;""</f>
        <v>resource_used</v>
      </c>
      <c r="V14" s="66" t="str">
        <f ca="1">OFFSET(V$6,IFERROR(MATCH(0,INDEX(0/(V$6:V$6&lt;&gt;""),),0),0)-1,0)&amp;""</f>
        <v>R_OSAL_ThsyncMutexLockForTimePeriod</v>
      </c>
      <c r="W14" s="66" t="str">
        <f ca="1">OFFSET(W$6,IFERROR(MATCH(0,INDEX(0/(W$6:W$6&lt;&gt;""),),0),0)-1,0)&amp;""</f>
        <v>R_OSAL_ThsyncMutexUnlock</v>
      </c>
      <c r="X14" s="66" t="str">
        <f ca="1">OFFSET(X$6,IFERROR(MATCH(0,INDEX(0/(X$6:X$6&lt;&gt;""),),0),0)-1,0)&amp;""</f>
        <v>ercd</v>
      </c>
    </row>
    <row r="15" spans="1:25" ht="15" customHeight="1">
      <c r="B15" s="7"/>
      <c r="C15" s="57">
        <f>ROW(A1)</f>
        <v>1</v>
      </c>
      <c r="D15" s="58" t="str">
        <f ca="1">CONCATENATE($C$2, "_", TEXT($C15, "0000"))</f>
        <v>clone_0001</v>
      </c>
      <c r="E15" s="59" t="s">
        <v>126</v>
      </c>
      <c r="F15" s="60" t="s">
        <v>247</v>
      </c>
      <c r="G15" s="60"/>
      <c r="H15" s="67" t="s">
        <v>129</v>
      </c>
      <c r="I15" s="68" t="s">
        <v>130</v>
      </c>
      <c r="J15" s="68" t="s">
        <v>150</v>
      </c>
      <c r="K15" s="68" t="s">
        <v>151</v>
      </c>
      <c r="L15" s="68">
        <v>0</v>
      </c>
      <c r="M15" s="68">
        <v>4</v>
      </c>
      <c r="N15" s="68" t="s">
        <v>150</v>
      </c>
      <c r="O15" s="68">
        <v>1</v>
      </c>
      <c r="P15" s="68">
        <v>1</v>
      </c>
      <c r="Q15" s="68" t="s">
        <v>150</v>
      </c>
      <c r="R15" s="68" t="s">
        <v>276</v>
      </c>
      <c r="S15" s="68">
        <v>0</v>
      </c>
      <c r="T15" s="68" t="s">
        <v>150</v>
      </c>
      <c r="U15" s="68">
        <v>0</v>
      </c>
      <c r="V15" s="68" t="s">
        <v>132</v>
      </c>
      <c r="W15" s="68" t="s">
        <v>132</v>
      </c>
      <c r="X15" s="68" t="s">
        <v>131</v>
      </c>
      <c r="Y15" s="1" t="s">
        <v>139</v>
      </c>
    </row>
    <row r="16" spans="1:25">
      <c r="B16" s="7" t="s">
        <v>90</v>
      </c>
      <c r="C16" s="57">
        <f>ROW(A2)</f>
        <v>2</v>
      </c>
      <c r="D16" s="58" t="str">
        <f ca="1">CONCATENATE($C$2, "_", TEXT($C16, "0000"))</f>
        <v>clone_0002</v>
      </c>
      <c r="E16" s="59" t="s">
        <v>126</v>
      </c>
      <c r="F16" s="60" t="s">
        <v>247</v>
      </c>
      <c r="G16" s="60"/>
      <c r="H16" s="69" t="s">
        <v>255</v>
      </c>
      <c r="I16" s="68" t="s">
        <v>135</v>
      </c>
      <c r="J16" s="68" t="s">
        <v>150</v>
      </c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 t="s">
        <v>136</v>
      </c>
    </row>
    <row r="17" spans="2:25" ht="17" customHeight="1">
      <c r="B17" s="7" t="s">
        <v>89</v>
      </c>
      <c r="C17" s="57">
        <f>ROW(A3)</f>
        <v>3</v>
      </c>
      <c r="D17" s="58" t="str">
        <f ca="1">CONCATENATE($C$2, "_", TEXT($C17, "0000"))</f>
        <v>clone_0003</v>
      </c>
      <c r="E17" s="59" t="s">
        <v>126</v>
      </c>
      <c r="F17" s="60" t="s">
        <v>247</v>
      </c>
      <c r="G17" s="60"/>
      <c r="H17" s="67" t="s">
        <v>256</v>
      </c>
      <c r="I17" s="68" t="s">
        <v>130</v>
      </c>
      <c r="J17" s="68" t="s">
        <v>135</v>
      </c>
      <c r="K17" s="68" t="s">
        <v>76</v>
      </c>
      <c r="L17" s="68" t="s">
        <v>76</v>
      </c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 t="s">
        <v>136</v>
      </c>
    </row>
    <row r="18" spans="2:25" ht="29">
      <c r="B18" s="7" t="s">
        <v>89</v>
      </c>
      <c r="C18" s="57">
        <f>ROW(A4)</f>
        <v>4</v>
      </c>
      <c r="D18" s="58" t="str">
        <f ca="1">CONCATENATE($C$2, "_", TEXT($C18, "0000"))</f>
        <v>clone_0004</v>
      </c>
      <c r="E18" s="59" t="s">
        <v>126</v>
      </c>
      <c r="F18" s="60" t="s">
        <v>247</v>
      </c>
      <c r="G18" s="60"/>
      <c r="H18" s="67" t="s">
        <v>257</v>
      </c>
      <c r="I18" s="68" t="s">
        <v>130</v>
      </c>
      <c r="J18" s="68" t="s">
        <v>150</v>
      </c>
      <c r="K18" s="68" t="s">
        <v>151</v>
      </c>
      <c r="L18" s="68">
        <v>0</v>
      </c>
      <c r="M18" s="68">
        <v>3</v>
      </c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 t="s">
        <v>163</v>
      </c>
    </row>
    <row r="19" spans="2:25" ht="29">
      <c r="B19" s="7" t="s">
        <v>89</v>
      </c>
      <c r="C19" s="57">
        <f>ROW(A5)</f>
        <v>5</v>
      </c>
      <c r="D19" s="58" t="str">
        <f ca="1">CONCATENATE($C$2, "_", TEXT($C19, "0000"))</f>
        <v>clone_0005</v>
      </c>
      <c r="E19" s="59" t="s">
        <v>126</v>
      </c>
      <c r="F19" s="60" t="s">
        <v>247</v>
      </c>
      <c r="G19" s="70"/>
      <c r="H19" s="67" t="s">
        <v>257</v>
      </c>
      <c r="I19" s="68" t="s">
        <v>130</v>
      </c>
      <c r="J19" s="68" t="s">
        <v>150</v>
      </c>
      <c r="K19" s="68" t="s">
        <v>151</v>
      </c>
      <c r="L19" s="68">
        <v>0</v>
      </c>
      <c r="M19" s="68">
        <v>2</v>
      </c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 t="s">
        <v>163</v>
      </c>
    </row>
    <row r="20" spans="2:25" ht="29">
      <c r="B20" s="7" t="s">
        <v>89</v>
      </c>
      <c r="C20" s="57">
        <f>ROW(A6)</f>
        <v>6</v>
      </c>
      <c r="D20" s="58" t="str">
        <f ca="1">CONCATENATE($C$2, "_", TEXT($C20, "0000"))</f>
        <v>clone_0006</v>
      </c>
      <c r="E20" s="59" t="s">
        <v>126</v>
      </c>
      <c r="F20" s="60" t="s">
        <v>247</v>
      </c>
      <c r="G20" s="71"/>
      <c r="H20" s="67" t="s">
        <v>257</v>
      </c>
      <c r="I20" s="68" t="s">
        <v>130</v>
      </c>
      <c r="J20" s="68" t="s">
        <v>150</v>
      </c>
      <c r="K20" s="68" t="s">
        <v>151</v>
      </c>
      <c r="L20" s="68">
        <v>0</v>
      </c>
      <c r="M20" s="68">
        <v>1</v>
      </c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 t="s">
        <v>163</v>
      </c>
    </row>
    <row r="21" spans="2:25" ht="29">
      <c r="B21" s="7" t="s">
        <v>89</v>
      </c>
      <c r="C21" s="57">
        <f>ROW(A7)</f>
        <v>7</v>
      </c>
      <c r="D21" s="58" t="str">
        <f ca="1">CONCATENATE($C$2, "_", TEXT($C21, "0000"))</f>
        <v>clone_0007</v>
      </c>
      <c r="E21" s="59" t="s">
        <v>126</v>
      </c>
      <c r="F21" s="60" t="s">
        <v>247</v>
      </c>
      <c r="G21" s="70" t="s">
        <v>273</v>
      </c>
      <c r="H21" s="67" t="s">
        <v>258</v>
      </c>
      <c r="I21" s="68" t="s">
        <v>130</v>
      </c>
      <c r="J21" s="68" t="s">
        <v>150</v>
      </c>
      <c r="K21" s="68" t="s">
        <v>151</v>
      </c>
      <c r="L21" s="68">
        <v>0</v>
      </c>
      <c r="M21" s="68">
        <v>4294967295</v>
      </c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 t="s">
        <v>170</v>
      </c>
      <c r="Y21" s="1" t="s">
        <v>139</v>
      </c>
    </row>
    <row r="22" spans="2:25">
      <c r="B22" s="7"/>
      <c r="C22" s="57">
        <f>ROW(A8)</f>
        <v>8</v>
      </c>
      <c r="D22" s="58" t="str">
        <f ca="1">CONCATENATE($C$2, "_", TEXT($C22, "0000"))</f>
        <v>clone_0008</v>
      </c>
      <c r="E22" s="59" t="s">
        <v>126</v>
      </c>
      <c r="F22" s="60" t="s">
        <v>247</v>
      </c>
      <c r="G22" s="70"/>
      <c r="H22" s="67" t="s">
        <v>259</v>
      </c>
      <c r="I22" s="68" t="s">
        <v>130</v>
      </c>
      <c r="J22" s="68" t="s">
        <v>150</v>
      </c>
      <c r="K22" s="68" t="s">
        <v>260</v>
      </c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 t="s">
        <v>170</v>
      </c>
    </row>
    <row r="23" spans="2:25">
      <c r="B23" s="7"/>
      <c r="C23" s="57">
        <f>ROW(A9)</f>
        <v>9</v>
      </c>
      <c r="D23" s="58" t="str">
        <f ca="1">CONCATENATE($C$2, "_", TEXT($C23, "0000"))</f>
        <v>clone_0009</v>
      </c>
      <c r="E23" s="59" t="s">
        <v>126</v>
      </c>
      <c r="F23" s="60" t="s">
        <v>247</v>
      </c>
      <c r="G23" s="70"/>
      <c r="H23" s="67" t="s">
        <v>263</v>
      </c>
      <c r="I23" s="68" t="s">
        <v>130</v>
      </c>
      <c r="J23" s="68" t="s">
        <v>150</v>
      </c>
      <c r="K23" s="68" t="s">
        <v>169</v>
      </c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 t="s">
        <v>170</v>
      </c>
    </row>
    <row r="24" spans="2:25">
      <c r="B24" s="7"/>
      <c r="C24" s="57">
        <f>ROW(A10)</f>
        <v>10</v>
      </c>
      <c r="D24" s="58" t="str">
        <f ca="1">CONCATENATE($C$2, "_", TEXT($C24, "0000"))</f>
        <v>clone_0010</v>
      </c>
      <c r="E24" s="59" t="s">
        <v>126</v>
      </c>
      <c r="F24" s="60" t="s">
        <v>247</v>
      </c>
      <c r="G24" s="70"/>
      <c r="H24" s="67" t="s">
        <v>264</v>
      </c>
      <c r="I24" s="68" t="s">
        <v>130</v>
      </c>
      <c r="J24" s="68" t="s">
        <v>150</v>
      </c>
      <c r="K24" s="68" t="s">
        <v>261</v>
      </c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 t="s">
        <v>170</v>
      </c>
    </row>
    <row r="25" spans="2:25">
      <c r="B25" s="7"/>
      <c r="C25" s="57">
        <f>ROW(A11)</f>
        <v>11</v>
      </c>
      <c r="D25" s="58" t="str">
        <f ca="1">CONCATENATE($C$2, "_", TEXT($C25, "0000"))</f>
        <v>clone_0011</v>
      </c>
      <c r="E25" s="59" t="s">
        <v>126</v>
      </c>
      <c r="F25" s="60" t="s">
        <v>247</v>
      </c>
      <c r="G25" s="70"/>
      <c r="H25" s="67" t="s">
        <v>265</v>
      </c>
      <c r="I25" s="68" t="s">
        <v>130</v>
      </c>
      <c r="J25" s="68" t="s">
        <v>150</v>
      </c>
      <c r="K25" s="68" t="s">
        <v>262</v>
      </c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 t="s">
        <v>170</v>
      </c>
    </row>
    <row r="26" spans="2:25" ht="22">
      <c r="B26" s="7"/>
      <c r="C26" s="57">
        <f>ROW(A12)</f>
        <v>12</v>
      </c>
      <c r="D26" s="58" t="str">
        <f ca="1">CONCATENATE($C$2, "_", TEXT($C26, "0000"))</f>
        <v>clone_0012</v>
      </c>
      <c r="E26" s="59" t="s">
        <v>126</v>
      </c>
      <c r="F26" s="60" t="s">
        <v>247</v>
      </c>
      <c r="G26" s="70"/>
      <c r="H26" s="69" t="s">
        <v>283</v>
      </c>
      <c r="I26" s="68" t="s">
        <v>130</v>
      </c>
      <c r="J26" s="68" t="s">
        <v>150</v>
      </c>
      <c r="K26" s="68" t="s">
        <v>282</v>
      </c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 t="s">
        <v>170</v>
      </c>
    </row>
    <row r="27" spans="2:25">
      <c r="B27" s="7"/>
      <c r="C27" s="57">
        <f>ROW(A13)</f>
        <v>13</v>
      </c>
      <c r="D27" s="58" t="str">
        <f ca="1">CONCATENATE($C$2, "_", TEXT($C27, "0000"))</f>
        <v>clone_0013</v>
      </c>
      <c r="E27" s="59" t="s">
        <v>126</v>
      </c>
      <c r="F27" s="60" t="s">
        <v>247</v>
      </c>
      <c r="G27" s="70"/>
      <c r="H27" s="67" t="s">
        <v>278</v>
      </c>
      <c r="I27" s="68" t="s">
        <v>130</v>
      </c>
      <c r="J27" s="68" t="s">
        <v>150</v>
      </c>
      <c r="K27" s="68" t="s">
        <v>151</v>
      </c>
      <c r="L27" s="68">
        <v>8</v>
      </c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 t="s">
        <v>163</v>
      </c>
    </row>
    <row r="28" spans="2:25" ht="22">
      <c r="B28" s="7"/>
      <c r="C28" s="57">
        <f>ROW(A14)</f>
        <v>14</v>
      </c>
      <c r="D28" s="58" t="str">
        <f ca="1">CONCATENATE($C$2, "_", TEXT($C28, "0000"))</f>
        <v>clone_0014</v>
      </c>
      <c r="E28" s="59" t="s">
        <v>126</v>
      </c>
      <c r="F28" s="60" t="s">
        <v>247</v>
      </c>
      <c r="G28" s="70" t="s">
        <v>274</v>
      </c>
      <c r="H28" s="69" t="s">
        <v>268</v>
      </c>
      <c r="I28" s="68" t="s">
        <v>130</v>
      </c>
      <c r="J28" s="68" t="s">
        <v>150</v>
      </c>
      <c r="K28" s="68" t="s">
        <v>151</v>
      </c>
      <c r="L28" s="68">
        <v>0</v>
      </c>
      <c r="M28" s="68">
        <v>4</v>
      </c>
      <c r="N28" s="68" t="s">
        <v>150</v>
      </c>
      <c r="O28" s="68">
        <v>1</v>
      </c>
      <c r="P28" s="68">
        <v>1</v>
      </c>
      <c r="Q28" s="68" t="s">
        <v>150</v>
      </c>
      <c r="R28" s="68" t="s">
        <v>276</v>
      </c>
      <c r="S28" s="68">
        <v>0</v>
      </c>
      <c r="T28" s="68" t="s">
        <v>150</v>
      </c>
      <c r="U28" s="68">
        <v>0</v>
      </c>
      <c r="V28" s="68" t="s">
        <v>185</v>
      </c>
      <c r="W28" s="68"/>
      <c r="X28" s="68" t="s">
        <v>142</v>
      </c>
    </row>
    <row r="29" spans="2:25">
      <c r="B29" s="7"/>
      <c r="C29" s="57">
        <f>ROW(A15)</f>
        <v>15</v>
      </c>
      <c r="D29" s="58" t="str">
        <f ca="1">CONCATENATE($C$2, "_", TEXT($C29, "0000"))</f>
        <v>clone_0015</v>
      </c>
      <c r="E29" s="59" t="s">
        <v>126</v>
      </c>
      <c r="F29" s="60" t="s">
        <v>247</v>
      </c>
      <c r="G29" s="70"/>
      <c r="H29" s="1" t="s">
        <v>269</v>
      </c>
      <c r="I29" s="68" t="s">
        <v>130</v>
      </c>
      <c r="J29" s="68" t="s">
        <v>150</v>
      </c>
      <c r="K29" s="68" t="s">
        <v>151</v>
      </c>
      <c r="L29" s="68">
        <v>0</v>
      </c>
      <c r="M29" s="68">
        <v>4</v>
      </c>
      <c r="N29" s="68" t="s">
        <v>135</v>
      </c>
      <c r="O29" s="68"/>
      <c r="P29" s="68"/>
      <c r="Q29" s="68"/>
      <c r="R29" s="68"/>
      <c r="S29" s="68"/>
      <c r="T29" s="68"/>
      <c r="U29" s="68"/>
      <c r="V29" s="68"/>
      <c r="W29" s="68"/>
      <c r="X29" s="68" t="s">
        <v>136</v>
      </c>
      <c r="Y29" s="1" t="s">
        <v>139</v>
      </c>
    </row>
    <row r="30" spans="2:25">
      <c r="B30" s="7"/>
      <c r="C30" s="57">
        <f>ROW(A16)</f>
        <v>16</v>
      </c>
      <c r="D30" s="58" t="str">
        <f ca="1">CONCATENATE($C$2, "_", TEXT($C30, "0000"))</f>
        <v>clone_0016</v>
      </c>
      <c r="E30" s="59" t="s">
        <v>126</v>
      </c>
      <c r="F30" s="60" t="s">
        <v>247</v>
      </c>
      <c r="G30" s="70"/>
      <c r="H30" s="67" t="s">
        <v>270</v>
      </c>
      <c r="I30" s="68" t="s">
        <v>130</v>
      </c>
      <c r="J30" s="68" t="s">
        <v>150</v>
      </c>
      <c r="K30" s="68" t="s">
        <v>151</v>
      </c>
      <c r="L30" s="68">
        <v>0</v>
      </c>
      <c r="M30" s="68">
        <v>4</v>
      </c>
      <c r="N30" s="68" t="s">
        <v>150</v>
      </c>
      <c r="O30" s="68" t="s">
        <v>135</v>
      </c>
      <c r="P30" s="68"/>
      <c r="Q30" s="68"/>
      <c r="R30" s="68"/>
      <c r="S30" s="68"/>
      <c r="T30" s="68"/>
      <c r="U30" s="68"/>
      <c r="V30" s="68"/>
      <c r="W30" s="68"/>
      <c r="X30" s="68" t="s">
        <v>139</v>
      </c>
    </row>
    <row r="31" spans="2:25">
      <c r="B31" s="7"/>
      <c r="C31" s="57">
        <f>ROW(A17)</f>
        <v>17</v>
      </c>
      <c r="D31" s="58" t="str">
        <f ca="1">CONCATENATE($C$2, "_", TEXT($C31, "0000"))</f>
        <v>clone_0017</v>
      </c>
      <c r="E31" s="59" t="s">
        <v>126</v>
      </c>
      <c r="F31" s="60" t="s">
        <v>247</v>
      </c>
      <c r="G31" s="70" t="s">
        <v>272</v>
      </c>
      <c r="H31" s="67" t="s">
        <v>271</v>
      </c>
      <c r="I31" s="68" t="s">
        <v>130</v>
      </c>
      <c r="J31" s="68" t="s">
        <v>150</v>
      </c>
      <c r="K31" s="68" t="s">
        <v>151</v>
      </c>
      <c r="L31" s="68">
        <v>0</v>
      </c>
      <c r="M31" s="68">
        <v>4</v>
      </c>
      <c r="N31" s="68" t="s">
        <v>150</v>
      </c>
      <c r="O31" s="68">
        <v>1</v>
      </c>
      <c r="P31" s="68">
        <v>-1</v>
      </c>
      <c r="Q31" s="68"/>
      <c r="R31" s="68"/>
      <c r="S31" s="68"/>
      <c r="T31" s="68"/>
      <c r="U31" s="68"/>
      <c r="V31" s="68"/>
      <c r="W31" s="68"/>
      <c r="X31" s="68" t="s">
        <v>163</v>
      </c>
      <c r="Y31" s="1" t="s">
        <v>139</v>
      </c>
    </row>
    <row r="32" spans="2:25">
      <c r="B32" s="7"/>
      <c r="C32" s="57">
        <f>ROW(A18)</f>
        <v>18</v>
      </c>
      <c r="D32" s="58" t="str">
        <f ca="1">CONCATENATE($C$2, "_", TEXT($C32, "0000"))</f>
        <v>clone_0018</v>
      </c>
      <c r="E32" s="59" t="s">
        <v>126</v>
      </c>
      <c r="F32" s="60" t="s">
        <v>247</v>
      </c>
      <c r="G32" s="70" t="s">
        <v>277</v>
      </c>
      <c r="H32" s="67" t="s">
        <v>279</v>
      </c>
      <c r="I32" s="68" t="s">
        <v>130</v>
      </c>
      <c r="J32" s="68" t="s">
        <v>150</v>
      </c>
      <c r="K32" s="68" t="s">
        <v>151</v>
      </c>
      <c r="L32" s="68">
        <v>3</v>
      </c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 t="s">
        <v>170</v>
      </c>
      <c r="Y32" s="1" t="s">
        <v>139</v>
      </c>
    </row>
    <row r="33" spans="2:24">
      <c r="B33" s="7"/>
      <c r="C33" s="57"/>
      <c r="D33" s="58"/>
      <c r="E33" s="59"/>
      <c r="F33" s="60"/>
      <c r="G33" s="70"/>
      <c r="H33" s="94" t="s">
        <v>280</v>
      </c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</row>
    <row r="34" spans="2:24">
      <c r="B34" s="7"/>
      <c r="C34" s="57"/>
      <c r="D34" s="58"/>
      <c r="E34" s="59"/>
      <c r="F34" s="60"/>
      <c r="G34" s="70"/>
      <c r="H34" s="94" t="s">
        <v>281</v>
      </c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</row>
    <row r="35" spans="2:24">
      <c r="B35" s="7"/>
      <c r="C35" s="57"/>
      <c r="D35" s="58"/>
      <c r="E35" s="59"/>
      <c r="F35" s="60"/>
      <c r="G35" s="70"/>
      <c r="H35" s="67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</row>
    <row r="36" spans="2:24">
      <c r="B36" s="7"/>
      <c r="C36" s="57"/>
      <c r="D36" s="58"/>
      <c r="E36" s="59"/>
      <c r="F36" s="60"/>
      <c r="G36" s="70"/>
      <c r="H36" s="67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</row>
    <row r="37" spans="2:24">
      <c r="B37" s="7"/>
      <c r="C37" s="57"/>
      <c r="D37" s="58"/>
      <c r="E37" s="59"/>
      <c r="F37" s="60"/>
      <c r="G37" s="70"/>
      <c r="H37" s="67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</row>
    <row r="38" spans="2:24">
      <c r="B38" s="7"/>
      <c r="C38" s="57"/>
      <c r="D38" s="58"/>
      <c r="E38" s="59"/>
      <c r="F38" s="60"/>
      <c r="G38" s="70"/>
      <c r="H38" s="67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</row>
    <row r="39" spans="2:24">
      <c r="B39" s="7"/>
      <c r="C39" s="57"/>
      <c r="D39" s="58"/>
      <c r="E39" s="59"/>
      <c r="F39" s="60"/>
      <c r="G39" s="70"/>
      <c r="H39" s="67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</row>
    <row r="40" spans="2:24">
      <c r="B40" s="7"/>
      <c r="C40" s="57"/>
      <c r="D40" s="58"/>
      <c r="E40" s="59"/>
      <c r="F40" s="60"/>
      <c r="G40" s="70"/>
      <c r="H40" s="67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</row>
    <row r="41" spans="2:24">
      <c r="B41" s="7"/>
      <c r="C41" s="57"/>
      <c r="D41" s="58"/>
      <c r="E41" s="59"/>
      <c r="F41" s="60"/>
      <c r="G41" s="70"/>
      <c r="H41" s="67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</row>
    <row r="42" spans="2:24">
      <c r="B42" s="7"/>
      <c r="C42" s="57"/>
      <c r="D42" s="58"/>
      <c r="E42" s="59"/>
      <c r="F42" s="60"/>
      <c r="G42" s="70"/>
      <c r="H42" s="67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</row>
    <row r="43" spans="2:24">
      <c r="B43" s="7"/>
      <c r="C43" s="57"/>
      <c r="D43" s="58"/>
      <c r="E43" s="59"/>
      <c r="F43" s="60"/>
      <c r="G43" s="70"/>
      <c r="H43" s="67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</row>
    <row r="44" spans="2:24">
      <c r="B44" s="7"/>
      <c r="C44" s="57"/>
      <c r="D44" s="58"/>
      <c r="E44" s="59"/>
      <c r="F44" s="60"/>
      <c r="G44" s="70"/>
      <c r="H44" s="67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</row>
    <row r="45" spans="2:24">
      <c r="B45" s="7"/>
      <c r="C45" s="57"/>
      <c r="D45" s="58"/>
      <c r="E45" s="59"/>
      <c r="F45" s="60"/>
      <c r="G45" s="70"/>
      <c r="H45" s="67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</row>
    <row r="46" spans="2:24">
      <c r="B46" s="7"/>
      <c r="C46" s="57"/>
      <c r="D46" s="58"/>
      <c r="E46" s="59"/>
      <c r="F46" s="60"/>
      <c r="G46" s="70"/>
      <c r="H46" s="67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</row>
    <row r="47" spans="2:24">
      <c r="B47" s="7"/>
      <c r="C47" s="57"/>
      <c r="D47" s="58"/>
      <c r="E47" s="59"/>
      <c r="F47" s="60"/>
      <c r="G47" s="70"/>
      <c r="H47" s="67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</row>
    <row r="48" spans="2:24">
      <c r="B48" s="7"/>
      <c r="C48" s="57"/>
      <c r="D48" s="58"/>
      <c r="E48" s="59"/>
      <c r="F48" s="60"/>
      <c r="G48" s="70"/>
      <c r="H48" s="67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</row>
    <row r="49" spans="2:24">
      <c r="B49" s="7"/>
      <c r="C49" s="57"/>
      <c r="D49" s="58"/>
      <c r="E49" s="59"/>
      <c r="F49" s="60"/>
      <c r="G49" s="70"/>
      <c r="H49" s="67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</row>
    <row r="50" spans="2:24">
      <c r="B50" s="7"/>
      <c r="C50" s="57"/>
      <c r="D50" s="58"/>
      <c r="E50" s="59"/>
      <c r="F50" s="60"/>
      <c r="G50" s="70"/>
      <c r="H50" s="67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</row>
    <row r="51" spans="2:24">
      <c r="B51" s="7"/>
      <c r="C51" s="57"/>
      <c r="D51" s="58"/>
      <c r="E51" s="59"/>
      <c r="F51" s="60"/>
      <c r="G51" s="70"/>
      <c r="H51" s="67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</row>
    <row r="52" spans="2:24">
      <c r="B52" s="7"/>
      <c r="C52" s="57"/>
      <c r="D52" s="58"/>
      <c r="E52" s="59"/>
      <c r="F52" s="60"/>
      <c r="G52" s="70"/>
      <c r="H52" s="67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</row>
    <row r="53" spans="2:24">
      <c r="B53" s="7"/>
      <c r="C53" s="57"/>
      <c r="D53" s="58"/>
      <c r="E53" s="59"/>
      <c r="F53" s="60"/>
      <c r="G53" s="70"/>
      <c r="H53" s="67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</row>
    <row r="54" spans="2:24">
      <c r="B54" s="7"/>
      <c r="C54" s="57"/>
      <c r="D54" s="58"/>
      <c r="E54" s="59"/>
      <c r="F54" s="60"/>
      <c r="G54" s="70"/>
      <c r="H54" s="67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</row>
    <row r="55" spans="2:24">
      <c r="B55" s="7"/>
      <c r="C55" s="57"/>
      <c r="D55" s="58"/>
      <c r="E55" s="59"/>
      <c r="F55" s="60"/>
      <c r="G55" s="70"/>
      <c r="H55" s="67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</row>
    <row r="56" spans="2:24">
      <c r="B56" s="7"/>
      <c r="C56" s="57"/>
      <c r="D56" s="58"/>
      <c r="E56" s="59"/>
      <c r="F56" s="60"/>
      <c r="G56" s="70"/>
      <c r="H56" s="67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</row>
    <row r="57" spans="2:24">
      <c r="B57" s="7"/>
      <c r="C57" s="57"/>
      <c r="D57" s="58"/>
      <c r="E57" s="59"/>
      <c r="F57" s="60"/>
      <c r="G57" s="70"/>
      <c r="H57" s="67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</row>
    <row r="58" spans="2:24">
      <c r="B58" s="7"/>
      <c r="C58" s="57"/>
      <c r="D58" s="58"/>
      <c r="E58" s="59"/>
      <c r="F58" s="60"/>
      <c r="G58" s="70"/>
      <c r="H58" s="67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</row>
    <row r="59" spans="2:24">
      <c r="B59" s="7"/>
      <c r="C59" s="57"/>
      <c r="D59" s="58"/>
      <c r="E59" s="59"/>
      <c r="F59" s="60"/>
      <c r="G59" s="70"/>
      <c r="H59" s="67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</row>
    <row r="60" spans="2:24">
      <c r="B60" s="7"/>
      <c r="C60" s="57"/>
      <c r="D60" s="58"/>
      <c r="E60" s="59"/>
      <c r="F60" s="60"/>
      <c r="G60" s="70"/>
      <c r="H60" s="67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</row>
    <row r="61" spans="2:24">
      <c r="B61" s="7"/>
      <c r="C61" s="57"/>
      <c r="D61" s="58"/>
      <c r="E61" s="59"/>
      <c r="F61" s="60"/>
      <c r="G61" s="70"/>
      <c r="H61" s="67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</row>
    <row r="62" spans="2:24">
      <c r="B62" s="7"/>
      <c r="C62" s="57"/>
      <c r="D62" s="58"/>
      <c r="E62" s="59"/>
      <c r="F62" s="60"/>
      <c r="G62" s="70"/>
      <c r="H62" s="67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</row>
    <row r="63" spans="2:24">
      <c r="B63" s="7"/>
      <c r="C63" s="57"/>
      <c r="D63" s="58"/>
      <c r="E63" s="59"/>
      <c r="F63" s="60"/>
      <c r="G63" s="70"/>
      <c r="H63" s="67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</row>
    <row r="64" spans="2:24">
      <c r="B64" s="7"/>
      <c r="C64" s="57"/>
      <c r="D64" s="58"/>
      <c r="E64" s="59"/>
      <c r="F64" s="60"/>
      <c r="G64" s="71"/>
      <c r="H64" s="67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</row>
    <row r="65" spans="2:23" ht="11"/>
    <row r="66" spans="2:23" ht="15" customHeight="1">
      <c r="B66" s="7"/>
    </row>
    <row r="67" spans="2:23" ht="11"/>
    <row r="68" spans="2:23" ht="11"/>
    <row r="69" spans="2:23" ht="11"/>
    <row r="70" spans="2:23" ht="11"/>
    <row r="71" spans="2:23">
      <c r="B71" s="7"/>
      <c r="C71" s="99">
        <f>ROW(R_IMPDRV_AttrSetClBrkAddr!A15)</f>
        <v>15</v>
      </c>
      <c r="D71" s="58" t="str">
        <f ca="1">CONCATENATE(R_IMPDRV_AttrSetClBrkAddr!$C$2, "_", TEXT($C71, "0000"))</f>
        <v>R_IMPDRV_AttrSetClBrkAddr_0015</v>
      </c>
      <c r="E71" s="59" t="s">
        <v>126</v>
      </c>
      <c r="F71" s="60" t="s">
        <v>247</v>
      </c>
      <c r="G71" s="77" t="s">
        <v>133</v>
      </c>
      <c r="H71" s="1" t="s">
        <v>269</v>
      </c>
      <c r="I71" s="68" t="s">
        <v>286</v>
      </c>
      <c r="J71" s="68" t="s">
        <v>150</v>
      </c>
      <c r="K71" s="68" t="s">
        <v>151</v>
      </c>
      <c r="L71" s="68">
        <v>0</v>
      </c>
      <c r="M71" s="68">
        <v>4</v>
      </c>
      <c r="N71" s="68">
        <v>0</v>
      </c>
      <c r="O71" s="68">
        <v>1</v>
      </c>
      <c r="P71" s="68">
        <v>1</v>
      </c>
      <c r="Q71" s="68">
        <v>0</v>
      </c>
      <c r="R71" s="68">
        <v>0</v>
      </c>
      <c r="S71" s="68" t="s">
        <v>150</v>
      </c>
      <c r="T71" s="68">
        <v>0</v>
      </c>
      <c r="U71" s="68" t="s">
        <v>132</v>
      </c>
      <c r="V71" s="68" t="s">
        <v>132</v>
      </c>
      <c r="W71" s="68" t="s">
        <v>136</v>
      </c>
    </row>
    <row r="72" spans="2:23">
      <c r="B72" s="7"/>
      <c r="C72" s="99">
        <f>ROW(R_IMPDRV_AttrSetClBrkAddr!A16)</f>
        <v>16</v>
      </c>
      <c r="D72" s="58" t="str">
        <f ca="1">CONCATENATE(R_IMPDRV_AttrSetClBrkAddr!$C$2, "_", TEXT($C72, "0000"))</f>
        <v>R_IMPDRV_AttrSetClBrkAddr_0016</v>
      </c>
      <c r="E72" s="59" t="s">
        <v>126</v>
      </c>
      <c r="F72" s="60" t="s">
        <v>247</v>
      </c>
      <c r="G72" s="60" t="s">
        <v>143</v>
      </c>
      <c r="H72" s="67" t="s">
        <v>285</v>
      </c>
      <c r="I72" s="68" t="s">
        <v>286</v>
      </c>
      <c r="J72" s="68" t="s">
        <v>150</v>
      </c>
      <c r="K72" s="68" t="s">
        <v>151</v>
      </c>
      <c r="L72" s="68">
        <v>0</v>
      </c>
      <c r="M72" s="68">
        <v>4</v>
      </c>
      <c r="N72" s="68">
        <v>1</v>
      </c>
      <c r="O72" s="68">
        <v>0</v>
      </c>
      <c r="P72" s="68">
        <v>1</v>
      </c>
      <c r="Q72" s="68">
        <v>0</v>
      </c>
      <c r="R72" s="68">
        <v>0</v>
      </c>
      <c r="S72" s="68" t="s">
        <v>150</v>
      </c>
      <c r="T72" s="68">
        <v>0</v>
      </c>
      <c r="U72" s="68" t="s">
        <v>132</v>
      </c>
      <c r="V72" s="68" t="s">
        <v>132</v>
      </c>
      <c r="W72" s="68" t="s">
        <v>139</v>
      </c>
    </row>
    <row r="73" spans="2:23">
      <c r="B73" s="7"/>
      <c r="C73" s="99">
        <f>ROW(R_IMPDRV_AttrSetClBrkAddr!A17)</f>
        <v>17</v>
      </c>
      <c r="D73" s="58" t="str">
        <f ca="1">CONCATENATE(R_IMPDRV_AttrSetClBrkAddr!$C$2, "_", TEXT($C73, "0000"))</f>
        <v>R_IMPDRV_AttrSetClBrkAddr_0017</v>
      </c>
      <c r="E73" s="59" t="s">
        <v>126</v>
      </c>
      <c r="F73" s="60" t="s">
        <v>247</v>
      </c>
      <c r="G73" s="60" t="s">
        <v>179</v>
      </c>
      <c r="H73" s="67" t="s">
        <v>271</v>
      </c>
      <c r="I73" s="68" t="s">
        <v>286</v>
      </c>
      <c r="J73" s="68" t="s">
        <v>150</v>
      </c>
      <c r="K73" s="68" t="s">
        <v>151</v>
      </c>
      <c r="L73" s="68">
        <v>0</v>
      </c>
      <c r="M73" s="68">
        <v>4</v>
      </c>
      <c r="N73" s="68">
        <v>1</v>
      </c>
      <c r="O73" s="68">
        <v>1</v>
      </c>
      <c r="P73" s="68">
        <v>-1</v>
      </c>
      <c r="Q73" s="68">
        <v>0</v>
      </c>
      <c r="R73" s="68">
        <v>0</v>
      </c>
      <c r="S73" s="68" t="s">
        <v>150</v>
      </c>
      <c r="T73" s="68">
        <v>0</v>
      </c>
      <c r="U73" s="68" t="s">
        <v>132</v>
      </c>
      <c r="V73" s="68" t="s">
        <v>132</v>
      </c>
      <c r="W73" s="68" t="s">
        <v>163</v>
      </c>
    </row>
    <row r="74" spans="2:23" ht="29">
      <c r="B74" s="7" t="s">
        <v>89</v>
      </c>
      <c r="C74" s="99">
        <f>ROW(R_IMPDRV_AttrSetClBrkAddr!A7)</f>
        <v>7</v>
      </c>
      <c r="D74" s="58" t="str">
        <f ca="1">CONCATENATE(R_IMPDRV_AttrSetClBrkAddr!$C$2, "_", TEXT($C74, "0000"))</f>
        <v>R_IMPDRV_AttrSetClBrkAddr_0007</v>
      </c>
      <c r="E74" s="59" t="s">
        <v>126</v>
      </c>
      <c r="F74" s="60" t="s">
        <v>247</v>
      </c>
      <c r="G74" s="60" t="s">
        <v>227</v>
      </c>
      <c r="H74" s="67" t="s">
        <v>258</v>
      </c>
      <c r="I74" s="68" t="s">
        <v>286</v>
      </c>
      <c r="J74" s="68" t="s">
        <v>150</v>
      </c>
      <c r="K74" s="68" t="s">
        <v>151</v>
      </c>
      <c r="L74" s="68">
        <v>0</v>
      </c>
      <c r="M74" s="68" t="s">
        <v>287</v>
      </c>
      <c r="N74" s="68">
        <v>1</v>
      </c>
      <c r="O74" s="68">
        <v>1</v>
      </c>
      <c r="P74" s="68">
        <v>1</v>
      </c>
      <c r="Q74" s="68">
        <v>0</v>
      </c>
      <c r="R74" s="68">
        <v>0</v>
      </c>
      <c r="S74" s="68" t="s">
        <v>150</v>
      </c>
      <c r="T74" s="68">
        <v>0</v>
      </c>
      <c r="U74" s="68" t="s">
        <v>132</v>
      </c>
      <c r="V74" s="68" t="s">
        <v>132</v>
      </c>
      <c r="W74" s="68" t="s">
        <v>170</v>
      </c>
    </row>
    <row r="75" spans="2:23" ht="11"/>
    <row r="76" spans="2:23" ht="11"/>
    <row r="77" spans="2:23" ht="11"/>
    <row r="78" spans="2:23" ht="11"/>
    <row r="79" spans="2:23" ht="11"/>
    <row r="80" spans="2:23" ht="11"/>
    <row r="81" ht="11"/>
    <row r="82" ht="11"/>
    <row r="83" ht="11"/>
    <row r="84" ht="11"/>
    <row r="85" ht="11"/>
    <row r="86" ht="11"/>
    <row r="87" ht="11"/>
    <row r="88" ht="11"/>
  </sheetData>
  <mergeCells count="13">
    <mergeCell ref="I11:X11"/>
    <mergeCell ref="C9:D9"/>
    <mergeCell ref="E9:G9"/>
    <mergeCell ref="C10:D10"/>
    <mergeCell ref="E10:G10"/>
    <mergeCell ref="C11:D11"/>
    <mergeCell ref="E11:G11"/>
    <mergeCell ref="C6:D6"/>
    <mergeCell ref="E6:G6"/>
    <mergeCell ref="C7:D7"/>
    <mergeCell ref="E7:G7"/>
    <mergeCell ref="C8:D8"/>
    <mergeCell ref="E8:G8"/>
  </mergeCells>
  <dataValidations count="4">
    <dataValidation type="list" showInputMessage="1" showErrorMessage="1" sqref="Q7:U7" xr:uid="{40E5273C-9804-4E84-AFFF-E7A58AAE2A58}">
      <formula1>"I/,/O,I/O"</formula1>
      <formula2>0</formula2>
    </dataValidation>
    <dataValidation type="list" showInputMessage="1" showErrorMessage="1" sqref="T3 Q3" xr:uid="{FDAC4D53-54DA-4960-AF62-5D5D6F750490}">
      <formula1>"Parameter(In),Parameter(Out),Related global parameter,Return,Local function"</formula1>
      <formula2>0</formula2>
    </dataValidation>
    <dataValidation type="list" showInputMessage="1" showErrorMessage="1" sqref="I3:M4 V3:X4 N3:P3" xr:uid="{0888F6D1-DE43-4D9F-BA42-EF2420F47E0D}">
      <formula1>"Parameter(In),Parameter(Out),Related global parameter,Return,Local function"</formula1>
    </dataValidation>
    <dataValidation type="list" showInputMessage="1" showErrorMessage="1" sqref="V7:X7 I7:P7" xr:uid="{6871B132-3D8C-4EFF-8F92-0F65C7BEF4CA}">
      <formula1>"I/,/O,I/O"</formula1>
    </dataValidation>
  </dataValidations>
  <hyperlinks>
    <hyperlink ref="C1" location="Summary!A1" display="&lt;=Summary" xr:uid="{CA057168-3230-411A-84EB-3A06E18F48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R_IMPDRV_GetPMPolicy</vt:lpstr>
      <vt:lpstr>R_IMPDRV_SetPMPolicy</vt:lpstr>
      <vt:lpstr>template</vt:lpstr>
      <vt:lpstr>R_IMPDRV_AttrSetClBrkAddr</vt:lpstr>
      <vt:lpstr>Sheet2</vt:lpstr>
      <vt:lpstr>clone</vt:lpstr>
      <vt:lpstr>R_IMPDRV_GetPMPolicy!Print_Area</vt:lpstr>
      <vt:lpstr>R_IMPDRV_SetPMPolicy!Print_Area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 DEV 052</dc:creator>
  <cp:lastModifiedBy>ES DEV 059</cp:lastModifiedBy>
  <dcterms:created xsi:type="dcterms:W3CDTF">2024-04-01T07:56:57Z</dcterms:created>
  <dcterms:modified xsi:type="dcterms:W3CDTF">2024-05-21T09:22:14Z</dcterms:modified>
</cp:coreProperties>
</file>