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208"/>
  <workbookPr defaultThemeVersion="124226"/>
  <mc:AlternateContent xmlns:mc="http://schemas.openxmlformats.org/markup-compatibility/2006">
    <mc:Choice Requires="x15">
      <x15ac:absPath xmlns:x15ac="http://schemas.microsoft.com/office/spreadsheetml/2010/11/ac" url="/Users/dathias/OneDrive - Development Pathways Ltd/DevPath/shiny/server/escap_tool/data/budget_briefs/"/>
    </mc:Choice>
  </mc:AlternateContent>
  <xr:revisionPtr revIDLastSave="1" documentId="8_{8C4EAEAB-C1F1-2E4D-B1EB-570725CD9A3A}" xr6:coauthVersionLast="40" xr6:coauthVersionMax="40" xr10:uidLastSave="{7587D2BF-789B-2342-86D1-4FB3EC00023E}"/>
  <bookViews>
    <workbookView xWindow="240" yWindow="460" windowWidth="24380" windowHeight="13560" xr2:uid="{00000000-000D-0000-FFFF-FFFF00000000}"/>
  </bookViews>
  <sheets>
    <sheet name="B12" sheetId="1" r:id="rId1"/>
    <sheet name="B13" sheetId="2" r:id="rId2"/>
    <sheet name="B14" sheetId="3" r:id="rId3"/>
    <sheet name="B15" sheetId="4" r:id="rId4"/>
    <sheet name="B16" sheetId="5" r:id="rId5"/>
    <sheet name="B17" sheetId="6" r:id="rId6"/>
    <sheet name="B18" sheetId="7" r:id="rId7"/>
    <sheet name="B20" sheetId="8" r:id="rId8"/>
    <sheet name="B21" sheetId="10" r:id="rId9"/>
    <sheet name="B22" sheetId="11" r:id="rId10"/>
  </sheets>
  <definedNames>
    <definedName name="_xlnm.Print_Area" localSheetId="0">'B12'!$A$1:$C$38</definedName>
    <definedName name="_xlnm.Print_Area" localSheetId="1">'B13'!$A$1:$D$29</definedName>
    <definedName name="_xlnm.Print_Area" localSheetId="2">'B14'!$A$1:$C$38</definedName>
    <definedName name="_xlnm.Print_Area" localSheetId="3">'B15'!$A$1:$I$43</definedName>
    <definedName name="_xlnm.Print_Area" localSheetId="5">'B17'!$A$1:$C$28</definedName>
    <definedName name="_xlnm.Print_Area" localSheetId="6">'B18'!$A$1:$L$62</definedName>
    <definedName name="_xlnm.Print_Area" localSheetId="7">'B20'!$A$1:$K$57</definedName>
    <definedName name="_xlnm.Print_Area" localSheetId="8">'B21'!$A$1:$N$81</definedName>
    <definedName name="_xlnm.Print_Area" localSheetId="9">'B22'!$A$1:$F$80</definedName>
    <definedName name="_xlnm.Print_Titles" localSheetId="0">'B12'!$7:$8</definedName>
    <definedName name="_xlnm.Print_Titles" localSheetId="1">'B13'!$7:$8</definedName>
    <definedName name="_xlnm.Print_Titles" localSheetId="2">'B14'!$7:$8</definedName>
    <definedName name="_xlnm.Print_Titles" localSheetId="3">'B15'!$6:$8</definedName>
    <definedName name="_xlnm.Print_Titles" localSheetId="6">'B18'!$6:$9</definedName>
    <definedName name="_xlnm.Print_Titles" localSheetId="7">'B20'!$6:$9</definedName>
    <definedName name="_xlnm.Print_Titles" localSheetId="8">'B21'!$6:$11</definedName>
    <definedName name="_xlnm.Print_Titles" localSheetId="9">'B22'!$7:$10</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12" i="4" l="1"/>
  <c r="D11" i="4" s="1"/>
  <c r="D10" i="4" s="1"/>
  <c r="E12" i="4"/>
  <c r="E11" i="4" s="1"/>
  <c r="E10" i="4" s="1"/>
  <c r="F12" i="4"/>
  <c r="F11" i="4" s="1"/>
  <c r="F10" i="4" s="1"/>
  <c r="I12" i="4"/>
  <c r="I11" i="4"/>
  <c r="I10" i="4" s="1"/>
  <c r="D9" i="4"/>
  <c r="E9" i="4" s="1"/>
  <c r="F9" i="4" s="1"/>
  <c r="G9" i="4" s="1"/>
  <c r="H9" i="4" s="1"/>
  <c r="I9" i="4" s="1"/>
  <c r="A14" i="8"/>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A39" i="8" s="1"/>
  <c r="A40" i="8" s="1"/>
  <c r="A41" i="8" s="1"/>
  <c r="A42" i="8" s="1"/>
  <c r="A43" i="8" s="1"/>
  <c r="A44" i="8" s="1"/>
  <c r="A45" i="8" s="1"/>
  <c r="A46" i="8" s="1"/>
  <c r="A47" i="8" s="1"/>
  <c r="A48" i="8" s="1"/>
  <c r="A49" i="8" s="1"/>
  <c r="A50" i="8" s="1"/>
  <c r="A51" i="8" s="1"/>
  <c r="A52" i="8" s="1"/>
  <c r="A53" i="8" s="1"/>
  <c r="E9" i="8"/>
  <c r="F9" i="8" s="1"/>
  <c r="G9" i="8" s="1"/>
  <c r="H9" i="8" s="1"/>
  <c r="I9" i="8" s="1"/>
  <c r="J9" i="8" s="1"/>
  <c r="K9" i="8" s="1"/>
  <c r="A14" i="7"/>
  <c r="A15" i="7" s="1"/>
  <c r="A16" i="7" s="1"/>
  <c r="A17" i="7" s="1"/>
  <c r="A18" i="7" s="1"/>
  <c r="A19" i="7" s="1"/>
  <c r="A20" i="7" s="1"/>
  <c r="A21" i="7" s="1"/>
  <c r="A22" i="7" s="1"/>
  <c r="A23" i="7" s="1"/>
  <c r="A24" i="7" s="1"/>
  <c r="A25" i="7" s="1"/>
  <c r="A26" i="7" s="1"/>
  <c r="A27" i="7" s="1"/>
  <c r="A28" i="7" s="1"/>
  <c r="A29" i="7" s="1"/>
  <c r="A30" i="7" s="1"/>
  <c r="A31" i="7" s="1"/>
  <c r="A32" i="7" s="1"/>
  <c r="A33" i="7" s="1"/>
  <c r="A34" i="7" s="1"/>
  <c r="A35" i="7" s="1"/>
  <c r="A36" i="7" s="1"/>
  <c r="A37" i="7" s="1"/>
  <c r="A38" i="7" s="1"/>
  <c r="A39" i="7" s="1"/>
  <c r="A40" i="7" s="1"/>
  <c r="A41" i="7" s="1"/>
  <c r="A42" i="7" s="1"/>
  <c r="A43" i="7" s="1"/>
  <c r="A44" i="7" s="1"/>
  <c r="A45" i="7" s="1"/>
  <c r="A46" i="7" s="1"/>
  <c r="A47" i="7" s="1"/>
  <c r="A48" i="7" s="1"/>
  <c r="A49" i="7" s="1"/>
  <c r="A50" i="7" s="1"/>
  <c r="A51" i="7" s="1"/>
  <c r="A52" i="7" s="1"/>
  <c r="A53" i="7" s="1"/>
  <c r="D9" i="7"/>
  <c r="E9" i="7" s="1"/>
  <c r="F9" i="7" s="1"/>
  <c r="A18" i="6"/>
  <c r="A19" i="6" s="1"/>
  <c r="A20" i="6" s="1"/>
  <c r="A21" i="6" s="1"/>
  <c r="A22" i="6" s="1"/>
  <c r="A23" i="6" s="1"/>
  <c r="A24" i="6" s="1"/>
  <c r="A25" i="6" s="1"/>
</calcChain>
</file>

<file path=xl/sharedStrings.xml><?xml version="1.0" encoding="utf-8"?>
<sst xmlns="http://schemas.openxmlformats.org/spreadsheetml/2006/main" count="758" uniqueCount="435">
  <si>
    <t>BỘ TÀI CHÍNH</t>
  </si>
  <si>
    <t>Đơn vị: Tỷ đồng</t>
  </si>
  <si>
    <t>STT</t>
  </si>
  <si>
    <t>NỘI DUNG</t>
  </si>
  <si>
    <t>A</t>
  </si>
  <si>
    <t>B</t>
  </si>
  <si>
    <t>I</t>
  </si>
  <si>
    <t>Thu nội địa</t>
  </si>
  <si>
    <t>Thu từ dầu thô</t>
  </si>
  <si>
    <t>Thu cân đối từ hoạt động xuất khẩu, nhập khẩu</t>
  </si>
  <si>
    <t>Thu viện trợ</t>
  </si>
  <si>
    <t>II</t>
  </si>
  <si>
    <t>TỔNG CHI NSNN</t>
  </si>
  <si>
    <t>Trong đó:</t>
  </si>
  <si>
    <t>Chi đầu tư phát triển</t>
  </si>
  <si>
    <t>Chi trả nợ lãi</t>
  </si>
  <si>
    <t>Chi viện trợ</t>
  </si>
  <si>
    <t>Chi thường xuyên</t>
  </si>
  <si>
    <t xml:space="preserve">Chi bổ sung quỹ dự trữ tài chính </t>
  </si>
  <si>
    <t>Dự phòng NSNN</t>
  </si>
  <si>
    <t>C</t>
  </si>
  <si>
    <t>(Tỷ lệ bội chi so GDP)</t>
  </si>
  <si>
    <t>D</t>
  </si>
  <si>
    <t>CHI TRẢ NỢ GỐC</t>
  </si>
  <si>
    <t>Đ</t>
  </si>
  <si>
    <t>TỔNG MỨC VAY CỦA NSNN</t>
  </si>
  <si>
    <t>Ghi chú:</t>
  </si>
  <si>
    <t>SO SÁNH (1)
(%)</t>
  </si>
  <si>
    <t>NGÂN SÁCH TRUNG ƯƠNG</t>
  </si>
  <si>
    <t>- Chi bổ sung cân đối</t>
  </si>
  <si>
    <t>III</t>
  </si>
  <si>
    <t>NGÂN SÁCH ĐỊA PHƯƠNG</t>
  </si>
  <si>
    <t>- Thu bổ sung cân đối</t>
  </si>
  <si>
    <t>TỔNG THU NSNN</t>
  </si>
  <si>
    <t>Thu từ khu vực doanh nghiệp nhà nước</t>
  </si>
  <si>
    <t>Thu từ khu vực doanh nghiệp có vốn đầu tư nước ngoài</t>
  </si>
  <si>
    <t>Thu từ khu vực kinh tế ngoài quốc doanh</t>
  </si>
  <si>
    <t>Thuế thu nhập cá nhân</t>
  </si>
  <si>
    <t>Thuế bảo vệ môi trường</t>
  </si>
  <si>
    <t>Các loại phí, lệ phí</t>
  </si>
  <si>
    <t>Trong đó: Lệ phí trước bạ</t>
  </si>
  <si>
    <t>Các khoản thu về nhà, đất</t>
  </si>
  <si>
    <t>- Thuế sử dụng đất nông nghiệp</t>
  </si>
  <si>
    <t>- Thuế sử dụng đất phi nông nghiệp</t>
  </si>
  <si>
    <t>- Thu tiền cho thuê đất, thuê mặt nước</t>
  </si>
  <si>
    <t>- Thu tiền sử dụng đất</t>
  </si>
  <si>
    <t>- Thu tiền cho thuê và tiền bán nhà ở thuộc sở hữu nhà nước</t>
  </si>
  <si>
    <t>Thu từ hoạt động xổ số kiến thiết</t>
  </si>
  <si>
    <t>Thu tiền cấp quyền khai thác khoáng sản</t>
  </si>
  <si>
    <t>Thu khác ngân sách</t>
  </si>
  <si>
    <t>Thu từ quỹ đất công ích và thu hoa lợi công sản khác</t>
  </si>
  <si>
    <t>Thu cân đối từ hoạt động xuất nhập khẩu</t>
  </si>
  <si>
    <t>Tổng số thu từ hoạt động xuất nhập khẩu</t>
  </si>
  <si>
    <t xml:space="preserve"> - Thuế giá trị gia tăng thu từ hàng hóa nhập khẩu</t>
  </si>
  <si>
    <t xml:space="preserve"> - Thuế xuất khẩu</t>
  </si>
  <si>
    <t xml:space="preserve"> - Thuế nhập khẩu</t>
  </si>
  <si>
    <t xml:space="preserve"> - Thuế tiêu thụ đặc biệt thu từ hàng hóa nhập khẩu</t>
  </si>
  <si>
    <t xml:space="preserve"> - Thuế bảo vệ môi trường thu từ hàng hóa nhập khẩu</t>
  </si>
  <si>
    <t>Hoàn thuế giá trị gia tăng</t>
  </si>
  <si>
    <t>IV</t>
  </si>
  <si>
    <t xml:space="preserve"> Đơn vị: Tỷ đồng</t>
  </si>
  <si>
    <t>TỔNG SỐ</t>
  </si>
  <si>
    <t>KHU VỰC KINH TẾ NGOÀI QUỐC DOANH</t>
  </si>
  <si>
    <t>THU TỪ HOẠT ĐỘNG XSKT</t>
  </si>
  <si>
    <t>THU TỪ DẦU THÔ</t>
  </si>
  <si>
    <t>KHU VỰC KHÁC</t>
  </si>
  <si>
    <t>Các khoản thu từ thuế, phí, lệ phí</t>
  </si>
  <si>
    <t>Các khoản thu từ thuế</t>
  </si>
  <si>
    <t>Thuế giá trị gia tăng</t>
  </si>
  <si>
    <t>- Thuế GTGT thu từ hàng hóa sản xuất kinh doanh trong nước</t>
  </si>
  <si>
    <t>- Thuế GTGT thu từ hàng hóa nhập khẩu</t>
  </si>
  <si>
    <t>Thuế tiêu thụ đặc biệt</t>
  </si>
  <si>
    <t xml:space="preserve"> - Thuế TTĐB thu từ hàng hóa sản xuất trong nước</t>
  </si>
  <si>
    <t xml:space="preserve"> - Thuế TTĐB thu từ hàng hóa nhập khẩu</t>
  </si>
  <si>
    <t xml:space="preserve"> - Thuế TTĐB thu từ hàng hóa nhập khẩu do cơ sở kinh doanh nhập khẩu tiếp tục bán ra trong nước</t>
  </si>
  <si>
    <t xml:space="preserve"> - Thuế BVMT thu từ hàng hóa sản xuất kinh doanh trong nước</t>
  </si>
  <si>
    <t xml:space="preserve"> - Thuế BVMT thu từ hàng hóa nhập khẩu</t>
  </si>
  <si>
    <t>Thuế thu nhập doanh nghiệp</t>
  </si>
  <si>
    <t>Thuế tài nguyên</t>
  </si>
  <si>
    <t>Thuế xuất khẩu, thuế nhập khẩu</t>
  </si>
  <si>
    <t>Thuế sử dụng đất nông nghiệp</t>
  </si>
  <si>
    <t>Thuế sử dụng đất phi nông nghiệp</t>
  </si>
  <si>
    <t>Lệ phí trước bạ</t>
  </si>
  <si>
    <t>Các khoản thu ngoài thuế, phí, lệ phí</t>
  </si>
  <si>
    <t>Thu tiền cho thuê đất, thuê mặt nước</t>
  </si>
  <si>
    <t>Thu tiền sử dụng đất</t>
  </si>
  <si>
    <t>Thu tiền cho thuê và tiền bán nhà ở thuộc sở hữu nhà nước</t>
  </si>
  <si>
    <t>Thu khác</t>
  </si>
  <si>
    <t>NSNN</t>
  </si>
  <si>
    <t>CHIA RA</t>
  </si>
  <si>
    <t>NSTW</t>
  </si>
  <si>
    <t>NSĐP</t>
  </si>
  <si>
    <t>1=2+3</t>
  </si>
  <si>
    <t>- Chi giáo dục - đào tạo và dạy nghề</t>
  </si>
  <si>
    <t>- Chi khoa học và công nghệ</t>
  </si>
  <si>
    <t xml:space="preserve">Chi viện trợ </t>
  </si>
  <si>
    <t>V</t>
  </si>
  <si>
    <t>VI</t>
  </si>
  <si>
    <t>DỰ TOÁN</t>
  </si>
  <si>
    <t>Chi giáo dục - đào tạo và dạy nghề</t>
  </si>
  <si>
    <t>Chi khoa học và công nghệ</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</si>
  <si>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</si>
  <si>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</si>
  <si>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</si>
  <si>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</si>
  <si>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</si>
  <si>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</si>
  <si>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</si>
  <si>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</si>
  <si>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Đơn vị: Triệu đồng</t>
  </si>
  <si>
    <t>TÊN ĐƠN VỊ</t>
  </si>
  <si>
    <t>TỔNG SỐ CHI (KỂ CẢ CHI BẰNG NGUỒN VAY NỢ, VIỆN TRỢ)</t>
  </si>
  <si>
    <t>TRONG ĐÓ:</t>
  </si>
  <si>
    <t>DỰ PHÒNG NGÂN SÁCH TRUNG ƯƠNG</t>
  </si>
  <si>
    <t>TỔNG SỔ</t>
  </si>
  <si>
    <t>CHI ĐẨU TƯ PHÁT TRIỂN</t>
  </si>
  <si>
    <t>CHI THƯỜNG XUYÊN</t>
  </si>
  <si>
    <t>Chi bổ sung có mục tiêu từ NSTW cho NSĐP</t>
  </si>
  <si>
    <t>VII</t>
  </si>
  <si>
    <t>CHI CÁC HOẠT ĐỘNG KINH TẾ</t>
  </si>
  <si>
    <t>SỐ BỔ SUNG</t>
  </si>
  <si>
    <t>TỔNG THU</t>
  </si>
  <si>
    <t>THU NSĐP</t>
  </si>
  <si>
    <t>THU</t>
  </si>
  <si>
    <t>THU ĐIỀU TIẾT</t>
  </si>
  <si>
    <t>CÂN ĐỐI</t>
  </si>
  <si>
    <t xml:space="preserve">THỰC HIỆN </t>
  </si>
  <si>
    <t>TỔNG CHI</t>
  </si>
  <si>
    <t>BỘI THU</t>
  </si>
  <si>
    <t>BỘI CHI</t>
  </si>
  <si>
    <t>TỈNH, THÀNH PHỐ</t>
  </si>
  <si>
    <t>NSNN TRÊN</t>
  </si>
  <si>
    <t>ĐƯỢC HƯỞNG</t>
  </si>
  <si>
    <t>NSĐP ĐƯỢC</t>
  </si>
  <si>
    <t>TỶ LỆ ĐIỀU TIẾT</t>
  </si>
  <si>
    <t>PHẦN NSĐP</t>
  </si>
  <si>
    <t>TỪ NSTW</t>
  </si>
  <si>
    <t>ĐỊA BÀN</t>
  </si>
  <si>
    <t xml:space="preserve">THEO PHÂN </t>
  </si>
  <si>
    <t xml:space="preserve">HƯỞNG </t>
  </si>
  <si>
    <t>PHÂN CHIA</t>
  </si>
  <si>
    <t>ĐƯỢC</t>
  </si>
  <si>
    <t>CHO</t>
  </si>
  <si>
    <t>NSĐP  (1)</t>
  </si>
  <si>
    <t>CẤP</t>
  </si>
  <si>
    <t xml:space="preserve"> ĐƯỢC HƯỞNG (%)</t>
  </si>
  <si>
    <t>HƯỞNG</t>
  </si>
  <si>
    <t>2=3+6</t>
  </si>
  <si>
    <t>BỔ SUNG VỐN ĐẦU TƯ ĐỂ THỰC HIỆN CÁC CHƯƠNG TRÌNH MỤC TIÊU, NHIỆM VỤ</t>
  </si>
  <si>
    <t>1=2+3+4</t>
  </si>
  <si>
    <t>CÂN ĐỐI NGÂN SÁCH NHÀ NƯỚC NĂM 2018</t>
  </si>
  <si>
    <t>DỰ TOÁN THU NGÂN SÁCH NHÀ NƯỚC THEO LĨNH VỰC NĂM 2018</t>
  </si>
  <si>
    <t>DỰ TOÁN THU NGÂN SÁCH NHÀ NƯỚC THEO SẮC THUẾ NĂM 2018</t>
  </si>
  <si>
    <t>Các khoản phí, lệ phí</t>
  </si>
  <si>
    <t>Thu thuế, phí và các khoản thu khác</t>
  </si>
  <si>
    <t>Thu từ nguồn viện trợ</t>
  </si>
  <si>
    <t xml:space="preserve"> Dự phòng ngân sách</t>
  </si>
  <si>
    <t>CHI TRẢ NỢ LÃI, VIỆN TRỢ</t>
  </si>
  <si>
    <t>CHI CÁC CHƯƠNG TRÌNH MỤC TIÊU (CHI THƯỜNG XUYÊN)</t>
  </si>
  <si>
    <t>CHI THỰC HIỆN CCTL VÀ TINH GIẢN BIÊN CHẾ</t>
  </si>
  <si>
    <t>5=6+7</t>
  </si>
  <si>
    <t>CHI VĂN HOÁ THÔNG TIN, PHÁT THANH TRUYỀN HÌNH, THÔNG TẤN, THỂ DỤC THỂ THAO</t>
  </si>
  <si>
    <t>CHI LƯƠNG HƯU VÀ ĐẢM BẢO XÃ HỘI</t>
  </si>
  <si>
    <t>CHI SỰ NGHIỆP BẢO VỆ MÔI TRƯỜNG</t>
  </si>
  <si>
    <t>CHI HOẠT ĐỘNG CỦA CÁC  CƠ QUAN QUẢN LÝ NHÀ NƯỚC, ĐẢNG, ĐOÀN THỂ</t>
  </si>
  <si>
    <t>DỰ TOÁN CHI NGÂN SÁCH TRUNG ƯƠNG THEO LĨNH VỰC NĂM 2018</t>
  </si>
  <si>
    <t>DỰ TOÁN CHI NSNN, CHI NSTW VÀ CHI NSĐP THEO CƠ CẤU CHI NĂM 2018</t>
  </si>
  <si>
    <t>CÂN ĐỐI NGUỒN THU, CHI DỰ TOÁN NGÂN SÁCH TRUNG ƯƠNG 
VÀ NGÂN SÁCH ĐỊA PHƯƠNG NĂM 2018</t>
  </si>
  <si>
    <t>Các Bộ, cơ quan Trung ương</t>
  </si>
  <si>
    <t>Học viện Chính trị Quốc gia Hồ Chí Minh</t>
  </si>
  <si>
    <t>Tòa án nhân dân tối cao</t>
  </si>
  <si>
    <t>Viện Kiểm sát nhân dân tối cao</t>
  </si>
  <si>
    <t>Bộ Ngoại giao</t>
  </si>
  <si>
    <t>Bộ Nông nghiệp và Phát triển nông thôn</t>
  </si>
  <si>
    <t>Uỷ ban sông Mê Kông</t>
  </si>
  <si>
    <t>Bộ Giao thông vận tải</t>
  </si>
  <si>
    <t>Bộ Công thương</t>
  </si>
  <si>
    <t>Bộ Xây dựng</t>
  </si>
  <si>
    <t xml:space="preserve">Bộ Y tế </t>
  </si>
  <si>
    <t>Bộ Giáo dục và Đào tạo</t>
  </si>
  <si>
    <t>Bộ Khoa học và Công nghệ</t>
  </si>
  <si>
    <t>Bộ Văn hóa, Thể thao và Du lịch</t>
  </si>
  <si>
    <t>Bộ Lao động - Thương binh và Xã hội</t>
  </si>
  <si>
    <t>Bộ Tài chính</t>
  </si>
  <si>
    <t>Bộ Tư pháp</t>
  </si>
  <si>
    <t>Ngân hàng Nhà nước Việt Nam</t>
  </si>
  <si>
    <t>Bộ Kế hoạch và Đầu tư</t>
  </si>
  <si>
    <t>Bộ Nội vụ</t>
  </si>
  <si>
    <t>Bộ Tài nguyên và Môi trường</t>
  </si>
  <si>
    <t>Bộ Thông tin và Truyền Thông</t>
  </si>
  <si>
    <t>Uỷ ban Dân tộc</t>
  </si>
  <si>
    <t>Thanh tra Chính phủ</t>
  </si>
  <si>
    <t>Kiểm toán Nhà nước</t>
  </si>
  <si>
    <t xml:space="preserve">Thông tấn xã Việt nam </t>
  </si>
  <si>
    <t>Đài Truyền hình Việt Nam</t>
  </si>
  <si>
    <t xml:space="preserve">Đài Tiếng nói Việt Nam </t>
  </si>
  <si>
    <t xml:space="preserve">Viện Hàn lâm Khoa học và Công nghệ Việt Nam </t>
  </si>
  <si>
    <t xml:space="preserve">Viện Hàn lâm Khoa học Xã hội Việt Nam </t>
  </si>
  <si>
    <t>Đại học Quốc gia Hà Nội</t>
  </si>
  <si>
    <t>Đại học Quốc gia Thành phố Hồ Chí Minh</t>
  </si>
  <si>
    <t>Uỷ ban Trung ương Mặt trận tổ quốc Việt Nam</t>
  </si>
  <si>
    <t>Trung ương Đoàn Thanh niên Cộng sản Hồ Chí Minh</t>
  </si>
  <si>
    <t>Trung ương Hội liên hiệp Phụ nữ Việt Nam</t>
  </si>
  <si>
    <t>Hội Nông dân Việt Nam</t>
  </si>
  <si>
    <t>Hội Cựu chiến binh Việt Nam</t>
  </si>
  <si>
    <t>Tổng liên đoàn Lao động Việt Nam</t>
  </si>
  <si>
    <t>Liên minh Hợp tác xã Việt Nam</t>
  </si>
  <si>
    <t>Ngân hàng Phát triển Việt Nam</t>
  </si>
  <si>
    <t>Ngân hàng Chính sách xã hội</t>
  </si>
  <si>
    <t>Bảo hiểm xã hội Việt Nam</t>
  </si>
  <si>
    <t>Chi cho các Ban quản lý khu công nghệ, Làng văn hoá do NSTW đảm bảo</t>
  </si>
  <si>
    <t>Chi hỗ trợ các tổ chức chính trị xã hội - nghề nghiệp, xã hội, xã hội - nghề nghiệp</t>
  </si>
  <si>
    <t>Chi thực hiện một số nhiệm vụ Nhà nước giao cho các Tập đoàn kinh tế, các Tổng công ty, các ngân hàng</t>
  </si>
  <si>
    <t>Chi hỗ trợ các địa phương thực hiện chế độ, chính sách mới và thực hiện các nhiệm vụ khác của NSTW</t>
  </si>
  <si>
    <t>Chi trả nợ lãi, viện trợ</t>
  </si>
  <si>
    <t>Chi Chương trình mục tiêu quốc gia, chương trình mục tiêu (chưa phân bổ)</t>
  </si>
  <si>
    <t>Chi thực hiện cải cách tiền lương và tinh giản biên chế</t>
  </si>
  <si>
    <t>Dự phòng ngân sách trung ương</t>
  </si>
  <si>
    <t>VIII</t>
  </si>
  <si>
    <t>IX</t>
  </si>
  <si>
    <t>X</t>
  </si>
  <si>
    <t>Chi cải cách tiền lương, tinh giản biên chế</t>
  </si>
  <si>
    <t>MIỀN NÚI PHÍA BẮC</t>
  </si>
  <si>
    <t>1</t>
  </si>
  <si>
    <t>HÀ GIANG</t>
  </si>
  <si>
    <t>2</t>
  </si>
  <si>
    <t>TUYÊN QUANG</t>
  </si>
  <si>
    <t>3</t>
  </si>
  <si>
    <t>CAO BẰNG</t>
  </si>
  <si>
    <t>4</t>
  </si>
  <si>
    <t>LẠNG SƠN</t>
  </si>
  <si>
    <t>5</t>
  </si>
  <si>
    <t>LAO CAI</t>
  </si>
  <si>
    <t>6</t>
  </si>
  <si>
    <t>YÊN BÁI</t>
  </si>
  <si>
    <t>7</t>
  </si>
  <si>
    <t>THÁI NGUYÊN</t>
  </si>
  <si>
    <t>8</t>
  </si>
  <si>
    <t>BẮC KẠN</t>
  </si>
  <si>
    <t>9</t>
  </si>
  <si>
    <t>PHÚ THỌ</t>
  </si>
  <si>
    <t>10</t>
  </si>
  <si>
    <t>BẮC GIANG</t>
  </si>
  <si>
    <t>11</t>
  </si>
  <si>
    <t>HÒA BÌNH</t>
  </si>
  <si>
    <t>12</t>
  </si>
  <si>
    <t>SƠN LA</t>
  </si>
  <si>
    <t>13</t>
  </si>
  <si>
    <t>LAI CHÂU</t>
  </si>
  <si>
    <t>14</t>
  </si>
  <si>
    <t>ĐIỆN BIÊN</t>
  </si>
  <si>
    <t>ĐỒNG BẰNG SÔNG HỒNG</t>
  </si>
  <si>
    <t>15</t>
  </si>
  <si>
    <t>HÀ NỘI</t>
  </si>
  <si>
    <t>16</t>
  </si>
  <si>
    <t>HẢI PHÒNG</t>
  </si>
  <si>
    <t>17</t>
  </si>
  <si>
    <t>QUẢNG NINH</t>
  </si>
  <si>
    <t>18</t>
  </si>
  <si>
    <t>HẢI DƯƠNG</t>
  </si>
  <si>
    <t>19</t>
  </si>
  <si>
    <t>HƯNG YÊN</t>
  </si>
  <si>
    <t>20</t>
  </si>
  <si>
    <t>VĨNH PHÚC</t>
  </si>
  <si>
    <t>21</t>
  </si>
  <si>
    <t>BẮC NINH</t>
  </si>
  <si>
    <t>22</t>
  </si>
  <si>
    <t>HÀ NAM</t>
  </si>
  <si>
    <t>23</t>
  </si>
  <si>
    <t>NAM ĐỊNH</t>
  </si>
  <si>
    <t>24</t>
  </si>
  <si>
    <t>NINH BÌNH</t>
  </si>
  <si>
    <t>25</t>
  </si>
  <si>
    <t>THÁI BÌNH</t>
  </si>
  <si>
    <t>BẮC TRUNG BỘ VÀ DHMT</t>
  </si>
  <si>
    <t>26</t>
  </si>
  <si>
    <t>THANH HÓA</t>
  </si>
  <si>
    <t>27</t>
  </si>
  <si>
    <t>NGHỆ AN</t>
  </si>
  <si>
    <t>28</t>
  </si>
  <si>
    <t>HÀ TĨNH</t>
  </si>
  <si>
    <t>29</t>
  </si>
  <si>
    <t>QUẢNG BÌNH</t>
  </si>
  <si>
    <t>30</t>
  </si>
  <si>
    <t>QUẢNG TRỊ</t>
  </si>
  <si>
    <t>31</t>
  </si>
  <si>
    <t>THỪA THIÊN HUẾ</t>
  </si>
  <si>
    <t>32</t>
  </si>
  <si>
    <t>ĐÀ NẴNG</t>
  </si>
  <si>
    <t>33</t>
  </si>
  <si>
    <t>QUẢNG NAM</t>
  </si>
  <si>
    <t>34</t>
  </si>
  <si>
    <t>QUẢNG NGÃI</t>
  </si>
  <si>
    <t>35</t>
  </si>
  <si>
    <t>BÌNH ĐỊNH</t>
  </si>
  <si>
    <t>36</t>
  </si>
  <si>
    <t>PHÚ YÊN</t>
  </si>
  <si>
    <t>37</t>
  </si>
  <si>
    <t>KHÁNH HÒA</t>
  </si>
  <si>
    <t>38</t>
  </si>
  <si>
    <t>NINH THUẬN</t>
  </si>
  <si>
    <t>39</t>
  </si>
  <si>
    <t>BÌNH THUẬN</t>
  </si>
  <si>
    <t>TÂY NGUYÊN</t>
  </si>
  <si>
    <t>40</t>
  </si>
  <si>
    <t>ĐẮK LẮK</t>
  </si>
  <si>
    <t>41</t>
  </si>
  <si>
    <t>ĐẮK NÔNG</t>
  </si>
  <si>
    <t>42</t>
  </si>
  <si>
    <t>GIA LAI</t>
  </si>
  <si>
    <t>43</t>
  </si>
  <si>
    <t>KON TUM</t>
  </si>
  <si>
    <t>44</t>
  </si>
  <si>
    <t>LÂM ĐỒNG</t>
  </si>
  <si>
    <t>ĐÔNG NAM BỘ</t>
  </si>
  <si>
    <t>45</t>
  </si>
  <si>
    <t>TP. HỒ CHÍ MINH</t>
  </si>
  <si>
    <t>46</t>
  </si>
  <si>
    <t>ĐỒNG NAI</t>
  </si>
  <si>
    <t>47</t>
  </si>
  <si>
    <t>BÌNH DƯƠNG</t>
  </si>
  <si>
    <t>48</t>
  </si>
  <si>
    <t>BÌNH PHƯỚC</t>
  </si>
  <si>
    <t>49</t>
  </si>
  <si>
    <t>TÂY NINH</t>
  </si>
  <si>
    <t>50</t>
  </si>
  <si>
    <t>BÀ RỊA VŨNG TÀU</t>
  </si>
  <si>
    <t>ĐỒNG BẰNG SÔNG CỬU LONG</t>
  </si>
  <si>
    <t>51</t>
  </si>
  <si>
    <t>LONG AN</t>
  </si>
  <si>
    <t>52</t>
  </si>
  <si>
    <t>TIỀN GIANG</t>
  </si>
  <si>
    <t>53</t>
  </si>
  <si>
    <t>BẾN TRE</t>
  </si>
  <si>
    <t>54</t>
  </si>
  <si>
    <t>TRÀ VINH</t>
  </si>
  <si>
    <t>55</t>
  </si>
  <si>
    <t>VĨNH LONG</t>
  </si>
  <si>
    <t>56</t>
  </si>
  <si>
    <t>CẦN THƠ</t>
  </si>
  <si>
    <t>57</t>
  </si>
  <si>
    <t>HẬU GIANG</t>
  </si>
  <si>
    <t>58</t>
  </si>
  <si>
    <t>SÓC TRẢNG</t>
  </si>
  <si>
    <t>59</t>
  </si>
  <si>
    <t>AN GIANG</t>
  </si>
  <si>
    <t>60</t>
  </si>
  <si>
    <t>ĐỒNG THÁP</t>
  </si>
  <si>
    <t>61</t>
  </si>
  <si>
    <t>KIÊN GIANG</t>
  </si>
  <si>
    <t>62</t>
  </si>
  <si>
    <t>BẠC LIÊU</t>
  </si>
  <si>
    <t>63</t>
  </si>
  <si>
    <t>CÀ MAU</t>
  </si>
  <si>
    <t>9=2+7+8</t>
  </si>
  <si>
    <t>12=8-10+11</t>
  </si>
  <si>
    <t>SÓC TRĂNG</t>
  </si>
  <si>
    <t>BỔ SUNG VỐN SỰ NGHIỆP ĐỂ THỰC HIỆN CÁC CHẾ ĐỘ, CHÍNH SÁCH THEO QUY ĐỊNH VÀ MỘT SỐ CTMT</t>
  </si>
  <si>
    <t>BỔ SUNG VỐN THỰC HIỆN 02 CHƯƠNG TRÌNH MỤC TIÊU QUỐC GIA</t>
  </si>
  <si>
    <t>(1) Bao gồm thu từ các doanh nghiệp do Nhà nước nắm giữ 100% vốn và các doanh nghiệp đã cổ phần hóa nhưng Nhà nước vẫn giữ vai trò chủ đạo.</t>
  </si>
  <si>
    <t>(2) Các khoản thu từ doanh nghiệp có nhà đầu tư nước ngoài nắm giữ từ 51% vốn điều lệ trở lên hoặc có đa số thành viên hợp danh là cá nhân nước ngoài đối với tổ chức kinh tế là công ty hợp danh.</t>
  </si>
  <si>
    <t>DỰ TOÁN CHI NGÂN SÁCH TRUNG ƯƠNG CHO TỪNG BỘ, CƠ QUAN TRUNG ƯƠNG THEO TỪNG LĨNH VỰC
 VÀ CÁC NHIỆM VỤ CHI KHÁC CỦA NGÂN SÁCH TRUNG ƯƠNG NĂM 2018</t>
  </si>
  <si>
    <t>DỰ TOÁN CHI THƯỜNG XUYÊN CỦA NGÂN SÁCH TRUNG ƯƠNG CHO TỪNG BỘ, CƠ QUAN TRUNG ƯƠNG THEO TỪNG LĨNH VỰC 
VÀ CÁC NHIỆM VỤ CHI KHÁC CỦA NGÂN SÁCH TRUNG ƯƠNG NĂM 2018</t>
  </si>
  <si>
    <t>CHI GIÁO DỤC - ĐÀO TẠO, DẠY NGHỀ</t>
  </si>
  <si>
    <t>CHI Y TẾ, DÂN SỐ VÀ KẾ HOẠCH HÓA GIA ĐÌNH</t>
  </si>
  <si>
    <t>CHI KHOA HỌC  CÔNG NGHỆ</t>
  </si>
  <si>
    <t xml:space="preserve">Thông tấn xã Việt Nam </t>
  </si>
  <si>
    <t>VÀ SỐ BỔ SUNG CÂN ĐỐI TỪ NGÂN SÁCH TRUNG ƯƠNG CHO NGÂN SÁCH ĐỊA PHƯƠNG NĂM 2018</t>
  </si>
  <si>
    <t>DỰ TOÁN CHI BỔ SUNG CÓ MỤC TIÊU TỪ NGÂN SÁCH TRUNG ƯƠNG
CHO NGÂN SÁCH TỪNG TỈNH, THÀNH PHỐ TRỰC THUỘC TRUNG ƯƠNG NĂM 2018</t>
  </si>
  <si>
    <t>Biểu số 12/CK-NSNN</t>
  </si>
  <si>
    <t>của Bộ trưởng Bộ Tài chính về việc công bố công khai số liệu dự toán NSNN năm 2018)</t>
  </si>
  <si>
    <t>- Từ nguồn vay để trả nợ gốc</t>
  </si>
  <si>
    <t>- Từ nguồn bội thu, tăng thu, tiết kiệm chi, kết dư</t>
  </si>
  <si>
    <t>Vay để bù đắp bội chi</t>
  </si>
  <si>
    <t>Vay để trả nợ gốc</t>
  </si>
  <si>
    <t xml:space="preserve"> </t>
  </si>
  <si>
    <t xml:space="preserve">DỰ TOÁN </t>
  </si>
  <si>
    <t>Biểu số 13/CK-NSNN</t>
  </si>
  <si>
    <t>Biểu số 14/CK-NSNN</t>
  </si>
  <si>
    <t>Biểu số 15/CK-NSNN</t>
  </si>
  <si>
    <t>Biểu số 16/CK-NSNN</t>
  </si>
  <si>
    <t>Biểu số 17/CK-NSNN</t>
  </si>
  <si>
    <t>Biểu số 18/CK-NSNN</t>
  </si>
  <si>
    <t>Biểu số 20/CK-NSNN</t>
  </si>
  <si>
    <t>Biểu số 21/CK-NSNN</t>
  </si>
  <si>
    <t>Biểu số 22/CK-NSNN</t>
  </si>
  <si>
    <t>TỔNG THU NGÂN SÁCH NHÀ NƯỚC</t>
  </si>
  <si>
    <t>TỔNG CHI NGÂN SÁCH NHÀ NƯỚC</t>
  </si>
  <si>
    <t>BỘI CHI NGÂN SÁCH NHÀ NƯỚC</t>
  </si>
  <si>
    <t>Dự phòng ngân sách nhà nước</t>
  </si>
  <si>
    <t>Bội chi ngân sách trung ương</t>
  </si>
  <si>
    <t>Chi trả nợ gốc ngân sách trung ương</t>
  </si>
  <si>
    <t>Chi trả nợ gốc ngân sách địa phương</t>
  </si>
  <si>
    <t>Chi cải cách tiền lương, tinh giản biên chế  (1)</t>
  </si>
  <si>
    <t>Bội chi ngân sách địa phương (2)</t>
  </si>
  <si>
    <t xml:space="preserve">Ghi chú:  </t>
  </si>
  <si>
    <t>(2) Chênh lệch giữa số bội chi, bội thu của các địa phương.</t>
  </si>
  <si>
    <t>(1) Trong đó 50% tăng thu dự toán ngân sách địa phương để tạo nguồn cải cách tiền lương là 26.367 tỷ đồng.</t>
  </si>
  <si>
    <t>Tổng nguồn thu ngân sách trung ương</t>
  </si>
  <si>
    <t>Tổng chi ngân sách trung ương</t>
  </si>
  <si>
    <t>Chi ngân sách trung ương theo phân cấp (không kể bổ sung cho ngân sách địa phương)</t>
  </si>
  <si>
    <t>Chi bổ sung cho ngân sách địa phương</t>
  </si>
  <si>
    <t>- Chi bổ sung có mục tiêu  (1)</t>
  </si>
  <si>
    <t>Tổng nguồn thu ngân sách địa phương</t>
  </si>
  <si>
    <t>Thu ngân sách địa phương hưởng theo phân cấp</t>
  </si>
  <si>
    <t>Thu bổ sung từ ngân sách trung ương</t>
  </si>
  <si>
    <t>- Thu bổ sung có mục tiêu  (1)</t>
  </si>
  <si>
    <t>Tổng chi ngân sách địa phương</t>
  </si>
  <si>
    <t>Chi cân đối ngân sách địa phương theo phân cấp (không kể từ nguồn bổ sung có mục tiêu của ngân sách trung ương)</t>
  </si>
  <si>
    <t>Chi từ nguồn bổ sung có mục tiêu của ngân sách trung ương (1)</t>
  </si>
  <si>
    <t>Bội chi ngân sách địa phương</t>
  </si>
  <si>
    <r>
      <t>Ghi chú:</t>
    </r>
    <r>
      <rPr>
        <i/>
        <sz val="11"/>
        <rFont val="Times New Roman"/>
        <family val="1"/>
        <charset val="163"/>
      </rPr>
      <t xml:space="preserve"> </t>
    </r>
    <r>
      <rPr>
        <sz val="11"/>
        <rFont val="Times New Roman"/>
        <family val="1"/>
        <charset val="163"/>
      </rPr>
      <t>(1) Chưa bao gồm: bổ sung có mục tiêu vốn sự nghiệp của 04/11 chương trình mục tiêu và bổ sung có mục tiêu để thực hiện một số chương trình, nhiệm vụ khác.</t>
    </r>
  </si>
  <si>
    <t>Thu hồi vốn, thu cổ tức, lợi nhuận, lợi nhuận sau thuế</t>
  </si>
  <si>
    <r>
      <rPr>
        <sz val="11"/>
        <rFont val="Times New Roman"/>
        <family val="1"/>
        <charset val="163"/>
      </rPr>
      <t>Ghi chú:</t>
    </r>
    <r>
      <rPr>
        <b/>
        <sz val="11"/>
        <rFont val="Times New Roman"/>
        <family val="1"/>
        <charset val="163"/>
      </rPr>
      <t xml:space="preserve"> </t>
    </r>
    <r>
      <rPr>
        <sz val="11"/>
        <rFont val="Times New Roman"/>
        <family val="1"/>
      </rPr>
      <t>(1) 50% tăng thu dự toán ngân sách địa phương để tạo nguồn cải cách tiền lương.</t>
    </r>
  </si>
  <si>
    <t>TỔNG CHI NGÂN SÁCH TRUNG ƯƠNG</t>
  </si>
  <si>
    <t>CHI BỔ SUNG CÂN ĐỐI CHO NGÂN SÁCH ĐỊA PHƯƠNG</t>
  </si>
  <si>
    <t>CHI NGÂN SÁCH TRUNG ƯƠNG THEO LĨNH VỰC</t>
  </si>
  <si>
    <t>KHU VỰC DN CÓ VỐN ĐTNN
(2)</t>
  </si>
  <si>
    <t>KHU VỰC DNNN
(1)</t>
  </si>
  <si>
    <t>CHI THƯỜNG XUYÊN (KHÔNG KỂ CTMTQG, CTMT)</t>
  </si>
  <si>
    <t>CHI ĐẦU TƯ PHÁT TRIỂN (KHÔNG KỂ CTMTQG)</t>
  </si>
  <si>
    <t>CHI CÁC CHƯƠNG TRÌNH MỤC TIÊU QUỐC GIA</t>
  </si>
  <si>
    <t>DỰ TOÁN THU, CHI, CÂN ĐỐI NGÂN SÁCH ĐỊA PHƯƠNG; TỶ LỆ PHẦN TRĂM (%) PHÂN CHIA ĐỐI VỚI CÁC KHOẢN THU PHÂN CHIA</t>
  </si>
  <si>
    <t>TRONG ĐÓ</t>
  </si>
  <si>
    <t>CẢI CÁCH TiỀN</t>
  </si>
  <si>
    <t>LƯƠNG 1,3 TRIỆU</t>
  </si>
  <si>
    <t xml:space="preserve"> ĐỒNG/THÁNG</t>
  </si>
  <si>
    <t>GỒM BỘI THU,</t>
  </si>
  <si>
    <t>TỔNG CHI CÂN</t>
  </si>
  <si>
    <t>ĐỐI NSĐP (BAO</t>
  </si>
  <si>
    <t xml:space="preserve">BỘI CHI NSĐP) </t>
  </si>
  <si>
    <t>TÊN TỈNH, THÀNH PHỐ</t>
  </si>
  <si>
    <r>
      <t>(Kèm theo Quyết định số 2610</t>
    </r>
    <r>
      <rPr>
        <i/>
        <sz val="12"/>
        <color indexed="8"/>
        <rFont val="Times New Roman"/>
        <family val="1"/>
        <charset val="163"/>
      </rPr>
      <t>/</t>
    </r>
    <r>
      <rPr>
        <i/>
        <sz val="12"/>
        <rFont val="Times New Roman"/>
        <family val="1"/>
      </rPr>
      <t>QĐ-BTC ngày 21 tháng 12 năm 2017</t>
    </r>
  </si>
  <si>
    <r>
      <t>(Kèm theo Quyết định số 2610</t>
    </r>
    <r>
      <rPr>
        <i/>
        <sz val="12"/>
        <color indexed="8"/>
        <rFont val="Times New Roman"/>
        <family val="1"/>
        <charset val="163"/>
      </rPr>
      <t>/</t>
    </r>
    <r>
      <rPr>
        <i/>
        <sz val="12"/>
        <rFont val="Times New Roman"/>
        <family val="1"/>
      </rPr>
      <t>QĐ-BTC ngày 21 tháng 12 năm 2017 của Bộ trưởng Bộ Tài chính về việc công bố công khai số liệu dự toán NSNN năm 2018)</t>
    </r>
  </si>
  <si>
    <t>(Kèm theo Quyết định số 2610 /QĐ-BTC ngày 21 tháng 12 năm 2017 của Bộ trưởng Bộ Tài chính về việc công bố công khai số liệu dự toán NSNN năm 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</si>
</sst>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3" formatCode="_(* #,##0.00_);_(* \(#,##0.00\);_(* &quot;-&quot;??_);_(@_)"/>
    <numFmt numFmtId="164" formatCode="_-* #,##0.00\ _₫_-;\-* #,##0.00\ _₫_-;_-* &quot;-&quot;??\ _₫_-;_-@_-"/>
    <numFmt numFmtId="165" formatCode="#,###;[Red]\-#,###"/>
    <numFmt numFmtId="166" formatCode="###,###"/>
    <numFmt numFmtId="167" formatCode="###,###,###"/>
    <numFmt numFmtId="168" formatCode="#,##0;[Red]\-#,##0;&quot;&quot;;@"/>
    <numFmt numFmtId="169" formatCode="#,##0;[Red]\-#,##0;&quot;&quot;"/>
    <numFmt numFmtId="170" formatCode="0.0%"/>
    <numFmt numFmtId="171" formatCode="_-* #,##0\ _₫_-;\-* #,##0\ _₫_-;_-* &quot;-&quot;??\ _₫_-;_-@_-"/>
    <numFmt numFmtId="172" formatCode="#,###"/>
  </numFmts>
  <fonts count="79">
    <font>
      <sz val="12"/>
      <name val=".VnArial Narrow"/>
    </font>
    <font>
      <sz val="11"/>
      <color theme="1"/>
      <name val="Calibri"/>
      <family val="2"/>
      <charset val="163"/>
      <scheme val="minor"/>
    </font>
    <font>
      <sz val="12"/>
      <name val=".VnArial Narrow"/>
      <family val="2"/>
    </font>
    <font>
      <b/>
      <sz val="12"/>
      <name val="Times New Roman"/>
      <family val="1"/>
    </font>
    <font>
      <sz val="12"/>
      <name val="Times New Roman"/>
      <family val="1"/>
    </font>
    <font>
      <i/>
      <sz val="12"/>
      <name val="Times New Roman"/>
      <family val="1"/>
    </font>
    <font>
      <b/>
      <sz val="10"/>
      <name val="Times New Roman"/>
      <family val="1"/>
    </font>
    <font>
      <sz val="10"/>
      <name val="Times New Roman"/>
      <family val="1"/>
    </font>
    <font>
      <b/>
      <i/>
      <u/>
      <sz val="12"/>
      <name val="Times New Roman"/>
      <family val="1"/>
    </font>
    <font>
      <b/>
      <u/>
      <sz val="12"/>
      <name val="Times New Roman"/>
      <family val="1"/>
    </font>
    <font>
      <sz val="13"/>
      <name val="VnTime"/>
    </font>
    <font>
      <b/>
      <sz val="12"/>
      <name val="Times New Roman"/>
      <family val="1"/>
      <charset val="163"/>
    </font>
    <font>
      <b/>
      <i/>
      <sz val="12"/>
      <name val="Times New Roman"/>
      <family val="1"/>
      <charset val="163"/>
    </font>
    <font>
      <sz val="12"/>
      <name val="Times New Roman"/>
      <family val="1"/>
      <charset val="163"/>
    </font>
    <font>
      <b/>
      <sz val="8"/>
      <name val="Times New Roman"/>
      <family val="1"/>
    </font>
    <font>
      <sz val="8"/>
      <name val="Times New Roman"/>
      <family val="1"/>
      <charset val="163"/>
    </font>
    <font>
      <b/>
      <u/>
      <sz val="12"/>
      <name val="Times New Roman"/>
      <family val="1"/>
      <charset val="163"/>
    </font>
    <font>
      <i/>
      <sz val="12"/>
      <name val="Times New Roman"/>
      <family val="1"/>
      <charset val="163"/>
    </font>
    <font>
      <sz val="11"/>
      <name val=".VnArial Narrow"/>
      <family val="2"/>
    </font>
    <font>
      <i/>
      <sz val="12"/>
      <color indexed="8"/>
      <name val="Times New Roman"/>
      <family val="1"/>
      <charset val="163"/>
    </font>
    <font>
      <sz val="12"/>
      <color indexed="62"/>
      <name val="Times New Roman"/>
      <family val="1"/>
      <charset val="163"/>
    </font>
    <font>
      <i/>
      <sz val="14"/>
      <name val="Times New Roman"/>
      <family val="1"/>
    </font>
    <font>
      <i/>
      <sz val="11"/>
      <name val="Times New Roman"/>
      <family val="1"/>
    </font>
    <font>
      <b/>
      <sz val="12"/>
      <color indexed="8"/>
      <name val="Times New Roman"/>
      <family val="1"/>
    </font>
    <font>
      <sz val="12"/>
      <color indexed="8"/>
      <name val="Times New Roman"/>
      <family val="1"/>
    </font>
    <font>
      <sz val="13"/>
      <name val="Times New Roman"/>
      <family val="1"/>
    </font>
    <font>
      <sz val="15"/>
      <name val="Times New Roman"/>
      <family val="1"/>
    </font>
    <font>
      <b/>
      <sz val="11"/>
      <name val="Times New Roman"/>
      <family val="1"/>
    </font>
    <font>
      <sz val="11"/>
      <name val="Times New Roman"/>
      <family val="1"/>
    </font>
    <font>
      <b/>
      <u/>
      <sz val="11"/>
      <name val="Times New Roman"/>
      <family val="1"/>
    </font>
    <font>
      <sz val="9"/>
      <name val="Times New Roman"/>
      <family val="1"/>
    </font>
    <font>
      <b/>
      <sz val="6"/>
      <name val="Times New Roman"/>
      <family val="1"/>
    </font>
    <font>
      <b/>
      <u/>
      <sz val="10"/>
      <name val="Times New Roman"/>
      <family val="1"/>
    </font>
    <font>
      <sz val="12"/>
      <name val=".VnArial Narrow"/>
      <family val="2"/>
    </font>
    <font>
      <b/>
      <sz val="12"/>
      <name val=".VnArial Narrow"/>
      <family val="2"/>
    </font>
    <font>
      <sz val="14"/>
      <name val="Times New Roman"/>
      <family val="1"/>
    </font>
    <font>
      <b/>
      <i/>
      <sz val="8"/>
      <name val="Times New Roman"/>
      <family val="1"/>
    </font>
    <font>
      <b/>
      <sz val="11"/>
      <name val="Times New Roman"/>
      <family val="1"/>
      <charset val="163"/>
    </font>
    <font>
      <sz val="11"/>
      <name val="Times New Roman"/>
      <family val="1"/>
      <charset val="163"/>
    </font>
    <font>
      <sz val="8"/>
      <name val="Times New Roman"/>
      <family val="1"/>
    </font>
    <font>
      <sz val="12"/>
      <name val=".VnTime"/>
      <family val="2"/>
    </font>
    <font>
      <sz val="10"/>
      <name val="Arial"/>
      <family val="2"/>
      <charset val="163"/>
    </font>
    <font>
      <sz val="12"/>
      <color theme="1"/>
      <name val="Times New Roman"/>
      <family val="1"/>
      <charset val="163"/>
    </font>
    <font>
      <b/>
      <sz val="12"/>
      <color theme="1"/>
      <name val="Times New Roman"/>
      <family val="1"/>
      <charset val="163"/>
    </font>
    <font>
      <sz val="12"/>
      <color indexed="8"/>
      <name val="Times New Roman"/>
      <family val="1"/>
      <charset val="163"/>
    </font>
    <font>
      <b/>
      <sz val="12"/>
      <color indexed="8"/>
      <name val="Times New Roman"/>
      <family val="1"/>
      <charset val="163"/>
    </font>
    <font>
      <b/>
      <u/>
      <sz val="12"/>
      <color indexed="8"/>
      <name val="Times New Roman"/>
      <family val="1"/>
      <charset val="163"/>
    </font>
    <font>
      <sz val="12"/>
      <name val=".VnArial Narrow"/>
    </font>
    <font>
      <b/>
      <u/>
      <sz val="10"/>
      <name val="Times New Roman"/>
      <family val="1"/>
      <charset val="163"/>
    </font>
    <font>
      <b/>
      <sz val="11"/>
      <color theme="1"/>
      <name val="Calibri"/>
      <family val="2"/>
      <charset val="163"/>
      <scheme val="minor"/>
    </font>
    <font>
      <i/>
      <sz val="11"/>
      <name val="Times New Roman"/>
      <family val="1"/>
      <charset val="163"/>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Arial"/>
      <family val="2"/>
    </font>
    <font>
      <i/>
      <sz val="11"/>
      <color theme="1"/>
      <name val="Calibri"/>
      <family val="2"/>
      <charset val="163"/>
      <scheme val="minor"/>
    </font>
    <font>
      <sz val="11"/>
      <name val="Cambria"/>
      <family val="1"/>
      <scheme val="major"/>
    </font>
    <font>
      <b/>
      <sz val="11"/>
      <name val="Cambria"/>
      <family val="1"/>
      <charset val="163"/>
      <scheme val="major"/>
    </font>
    <font>
      <sz val="9"/>
      <name val="Times New Roman"/>
      <family val="1"/>
      <charset val="163"/>
    </font>
    <font>
      <sz val="11"/>
      <name val="Cambria"/>
      <family val="1"/>
      <charset val="163"/>
      <scheme val="major"/>
    </font>
    <font>
      <b/>
      <sz val="10"/>
      <name val="Cambria"/>
      <family val="1"/>
      <charset val="163"/>
      <scheme val="major"/>
    </font>
    <font>
      <sz val="10"/>
      <name val="Cambria"/>
      <family val="1"/>
      <charset val="163"/>
      <scheme val="major"/>
    </font>
    <font>
      <b/>
      <sz val="11"/>
      <color theme="1"/>
      <name val="Times New Roman"/>
      <family val="1"/>
      <charset val="163"/>
    </font>
    <font>
      <sz val="11"/>
      <color theme="1"/>
      <name val="Times New Roman"/>
      <family val="1"/>
      <charset val="163"/>
    </font>
    <font>
      <sz val="12"/>
      <name val="Cambria"/>
      <family val="1"/>
      <charset val="163"/>
      <scheme val="major"/>
    </font>
  </fonts>
  <fills count="27">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4" tint="0.59999389629810485"/>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29">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style="thin">
        <color indexed="64"/>
      </right>
      <top style="thin">
        <color indexed="64"/>
      </top>
      <bottom/>
      <diagonal/>
    </border>
    <border>
      <left style="thin">
        <color auto="1"/>
      </left>
      <right style="thin">
        <color auto="1"/>
      </right>
      <top style="thin">
        <color auto="1"/>
      </top>
      <bottom style="hair">
        <color auto="1"/>
      </bottom>
      <diagonal/>
    </border>
    <border>
      <left/>
      <right style="thin">
        <color indexed="64"/>
      </right>
      <top style="hair">
        <color indexed="64"/>
      </top>
      <bottom style="hair">
        <color indexed="64"/>
      </bottom>
      <diagonal/>
    </border>
    <border>
      <left/>
      <right/>
      <top style="thin">
        <color indexed="64"/>
      </top>
      <bottom style="thin">
        <color indexed="64"/>
      </bottom>
      <diagonal/>
    </border>
  </borders>
  <cellStyleXfs count="59">
    <xf numFmtId="0" fontId="0" fillId="0" borderId="0"/>
    <xf numFmtId="9" fontId="2" fillId="0" borderId="0" applyFont="0" applyFill="0" applyBorder="0" applyAlignment="0" applyProtection="0"/>
    <xf numFmtId="0" fontId="10" fillId="0" borderId="0"/>
    <xf numFmtId="0" fontId="18" fillId="0" borderId="0"/>
    <xf numFmtId="0" fontId="33" fillId="0" borderId="0"/>
    <xf numFmtId="0" fontId="33" fillId="0" borderId="0"/>
    <xf numFmtId="0" fontId="40" fillId="0" borderId="0"/>
    <xf numFmtId="0" fontId="41" fillId="0" borderId="0"/>
    <xf numFmtId="0" fontId="33" fillId="0" borderId="0"/>
    <xf numFmtId="164" fontId="47" fillId="0" borderId="0" applyFont="0" applyFill="0" applyBorder="0" applyAlignment="0" applyProtection="0"/>
    <xf numFmtId="9" fontId="47" fillId="0" borderId="0" applyFont="0" applyFill="0" applyBorder="0" applyAlignment="0" applyProtection="0"/>
    <xf numFmtId="0" fontId="2" fillId="0" borderId="0"/>
    <xf numFmtId="0" fontId="2" fillId="0" borderId="0"/>
    <xf numFmtId="0" fontId="2" fillId="0" borderId="0"/>
    <xf numFmtId="0" fontId="2" fillId="0" borderId="0"/>
    <xf numFmtId="0" fontId="51" fillId="5" borderId="0" applyNumberFormat="0" applyBorder="0" applyAlignment="0" applyProtection="0"/>
    <xf numFmtId="0" fontId="51" fillId="6" borderId="0" applyNumberFormat="0" applyBorder="0" applyAlignment="0" applyProtection="0"/>
    <xf numFmtId="0" fontId="51" fillId="7" borderId="0" applyNumberFormat="0" applyBorder="0" applyAlignment="0" applyProtection="0"/>
    <xf numFmtId="0" fontId="51" fillId="8" borderId="0" applyNumberFormat="0" applyBorder="0" applyAlignment="0" applyProtection="0"/>
    <xf numFmtId="0" fontId="51" fillId="9" borderId="0" applyNumberFormat="0" applyBorder="0" applyAlignment="0" applyProtection="0"/>
    <xf numFmtId="0" fontId="51" fillId="10" borderId="0" applyNumberFormat="0" applyBorder="0" applyAlignment="0" applyProtection="0"/>
    <xf numFmtId="0" fontId="51" fillId="11" borderId="0" applyNumberFormat="0" applyBorder="0" applyAlignment="0" applyProtection="0"/>
    <xf numFmtId="0" fontId="51" fillId="12" borderId="0" applyNumberFormat="0" applyBorder="0" applyAlignment="0" applyProtection="0"/>
    <xf numFmtId="0" fontId="51" fillId="13" borderId="0" applyNumberFormat="0" applyBorder="0" applyAlignment="0" applyProtection="0"/>
    <xf numFmtId="0" fontId="51" fillId="8" borderId="0" applyNumberFormat="0" applyBorder="0" applyAlignment="0" applyProtection="0"/>
    <xf numFmtId="0" fontId="51" fillId="11" borderId="0" applyNumberFormat="0" applyBorder="0" applyAlignment="0" applyProtection="0"/>
    <xf numFmtId="0" fontId="51" fillId="14" borderId="0" applyNumberFormat="0" applyBorder="0" applyAlignment="0" applyProtection="0"/>
    <xf numFmtId="0" fontId="52" fillId="15" borderId="0" applyNumberFormat="0" applyBorder="0" applyAlignment="0" applyProtection="0"/>
    <xf numFmtId="0" fontId="52" fillId="12" borderId="0" applyNumberFormat="0" applyBorder="0" applyAlignment="0" applyProtection="0"/>
    <xf numFmtId="0" fontId="52" fillId="13" borderId="0" applyNumberFormat="0" applyBorder="0" applyAlignment="0" applyProtection="0"/>
    <xf numFmtId="0" fontId="52" fillId="16" borderId="0" applyNumberFormat="0" applyBorder="0" applyAlignment="0" applyProtection="0"/>
    <xf numFmtId="0" fontId="52" fillId="17" borderId="0" applyNumberFormat="0" applyBorder="0" applyAlignment="0" applyProtection="0"/>
    <xf numFmtId="0" fontId="52" fillId="18" borderId="0" applyNumberFormat="0" applyBorder="0" applyAlignment="0" applyProtection="0"/>
    <xf numFmtId="0" fontId="52" fillId="19" borderId="0" applyNumberFormat="0" applyBorder="0" applyAlignment="0" applyProtection="0"/>
    <xf numFmtId="0" fontId="52" fillId="20" borderId="0" applyNumberFormat="0" applyBorder="0" applyAlignment="0" applyProtection="0"/>
    <xf numFmtId="0" fontId="52" fillId="21" borderId="0" applyNumberFormat="0" applyBorder="0" applyAlignment="0" applyProtection="0"/>
    <xf numFmtId="0" fontId="52" fillId="16" borderId="0" applyNumberFormat="0" applyBorder="0" applyAlignment="0" applyProtection="0"/>
    <xf numFmtId="0" fontId="52" fillId="17" borderId="0" applyNumberFormat="0" applyBorder="0" applyAlignment="0" applyProtection="0"/>
    <xf numFmtId="0" fontId="52" fillId="22" borderId="0" applyNumberFormat="0" applyBorder="0" applyAlignment="0" applyProtection="0"/>
    <xf numFmtId="0" fontId="53" fillId="6" borderId="0" applyNumberFormat="0" applyBorder="0" applyAlignment="0" applyProtection="0"/>
    <xf numFmtId="0" fontId="54" fillId="23" borderId="16" applyNumberFormat="0" applyAlignment="0" applyProtection="0"/>
    <xf numFmtId="0" fontId="55" fillId="24" borderId="17" applyNumberFormat="0" applyAlignment="0" applyProtection="0"/>
    <xf numFmtId="0" fontId="56" fillId="0" borderId="0" applyNumberFormat="0" applyFill="0" applyBorder="0" applyAlignment="0" applyProtection="0"/>
    <xf numFmtId="0" fontId="57" fillId="7" borderId="0" applyNumberFormat="0" applyBorder="0" applyAlignment="0" applyProtection="0"/>
    <xf numFmtId="0" fontId="58" fillId="0" borderId="18" applyNumberFormat="0" applyFill="0" applyAlignment="0" applyProtection="0"/>
    <xf numFmtId="0" fontId="59" fillId="0" borderId="19" applyNumberFormat="0" applyFill="0" applyAlignment="0" applyProtection="0"/>
    <xf numFmtId="0" fontId="60" fillId="0" borderId="20" applyNumberFormat="0" applyFill="0" applyAlignment="0" applyProtection="0"/>
    <xf numFmtId="0" fontId="60" fillId="0" borderId="0" applyNumberFormat="0" applyFill="0" applyBorder="0" applyAlignment="0" applyProtection="0"/>
    <xf numFmtId="0" fontId="61" fillId="10" borderId="16" applyNumberFormat="0" applyAlignment="0" applyProtection="0"/>
    <xf numFmtId="0" fontId="62" fillId="0" borderId="21" applyNumberFormat="0" applyFill="0" applyAlignment="0" applyProtection="0"/>
    <xf numFmtId="0" fontId="63" fillId="25" borderId="0" applyNumberFormat="0" applyBorder="0" applyAlignment="0" applyProtection="0"/>
    <xf numFmtId="0" fontId="2" fillId="26" borderId="22" applyNumberFormat="0" applyFont="0" applyAlignment="0" applyProtection="0"/>
    <xf numFmtId="0" fontId="64" fillId="23" borderId="23" applyNumberFormat="0" applyAlignment="0" applyProtection="0"/>
    <xf numFmtId="0" fontId="65" fillId="0" borderId="0" applyNumberFormat="0" applyFill="0" applyBorder="0" applyAlignment="0" applyProtection="0"/>
    <xf numFmtId="0" fontId="66" fillId="0" borderId="24" applyNumberFormat="0" applyFill="0" applyAlignment="0" applyProtection="0"/>
    <xf numFmtId="0" fontId="67" fillId="0" borderId="0" applyNumberFormat="0" applyFill="0" applyBorder="0" applyAlignment="0" applyProtection="0"/>
    <xf numFmtId="43" fontId="41" fillId="0" borderId="0" applyFont="0" applyFill="0" applyBorder="0" applyAlignment="0" applyProtection="0"/>
    <xf numFmtId="0" fontId="68" fillId="0" borderId="0"/>
    <xf numFmtId="0" fontId="1" fillId="0" borderId="0"/>
  </cellStyleXfs>
  <cellXfs count="439">
    <xf numFmtId="0" fontId="0" fillId="0" borderId="0" xfId="0"/>
    <xf numFmtId="0" fontId="3" fillId="0" borderId="0" xfId="0" applyFont="1" applyAlignment="1">
      <alignment horizontal="left" vertical="center"/>
    </xf>
    <xf numFmtId="0" fontId="4" fillId="0" borderId="0" xfId="0" applyFont="1" applyAlignment="1">
      <alignment vertical="center"/>
    </xf>
    <xf numFmtId="0" fontId="3" fillId="0" borderId="0" xfId="0" applyNumberFormat="1" applyFont="1" applyAlignment="1">
      <alignment horizontal="right" vertical="center"/>
    </xf>
    <xf numFmtId="0" fontId="4" fillId="0" borderId="0" xfId="0" applyFont="1" applyAlignment="1">
      <alignment horizontal="center"/>
    </xf>
    <xf numFmtId="0" fontId="4" fillId="0" borderId="0" xfId="0" applyFont="1"/>
    <xf numFmtId="0" fontId="6" fillId="0" borderId="0" xfId="0" applyFont="1" applyAlignment="1">
      <alignment vertical="center" wrapText="1"/>
    </xf>
    <xf numFmtId="0" fontId="6" fillId="0" borderId="0" xfId="0" applyFont="1" applyAlignment="1">
      <alignment horizontal="center" vertical="center" wrapText="1"/>
    </xf>
    <xf numFmtId="0" fontId="3" fillId="0" borderId="5" xfId="0" applyFont="1" applyBorder="1" applyAlignment="1">
      <alignment horizontal="center" vertical="center"/>
    </xf>
    <xf numFmtId="0" fontId="3" fillId="0" borderId="5" xfId="0" applyFont="1" applyBorder="1" applyAlignment="1">
      <alignment horizontal="center"/>
    </xf>
    <xf numFmtId="0" fontId="3" fillId="0" borderId="0" xfId="0" applyFont="1" applyAlignment="1">
      <alignment horizontal="center"/>
    </xf>
    <xf numFmtId="0" fontId="4" fillId="0" borderId="7" xfId="0" applyFont="1" applyBorder="1" applyAlignment="1">
      <alignment horizontal="center" vertical="center" wrapText="1"/>
    </xf>
    <xf numFmtId="0" fontId="4" fillId="0" borderId="7" xfId="0" applyNumberFormat="1" applyFont="1" applyBorder="1" applyAlignment="1">
      <alignment vertical="center" wrapText="1"/>
    </xf>
    <xf numFmtId="0" fontId="9" fillId="0" borderId="0" xfId="0" applyFont="1" applyAlignment="1">
      <alignment vertical="center" wrapText="1"/>
    </xf>
    <xf numFmtId="0" fontId="5" fillId="0" borderId="0" xfId="0" applyFont="1" applyAlignment="1">
      <alignment vertical="center" wrapText="1"/>
    </xf>
    <xf numFmtId="0" fontId="4" fillId="0" borderId="0" xfId="0" applyFont="1" applyAlignment="1">
      <alignment vertical="center" wrapText="1"/>
    </xf>
    <xf numFmtId="0" fontId="3" fillId="0" borderId="7" xfId="0" applyFont="1" applyBorder="1" applyAlignment="1">
      <alignment horizontal="center" vertical="center" wrapText="1"/>
    </xf>
    <xf numFmtId="0" fontId="3" fillId="0" borderId="0" xfId="0" applyFont="1" applyAlignment="1">
      <alignment vertical="center" wrapText="1"/>
    </xf>
    <xf numFmtId="0" fontId="3" fillId="0" borderId="7" xfId="0" applyFont="1" applyFill="1" applyBorder="1" applyAlignment="1">
      <alignment horizontal="center" vertical="center" wrapText="1"/>
    </xf>
    <xf numFmtId="0" fontId="3" fillId="0" borderId="0" xfId="0" applyFont="1" applyAlignment="1">
      <alignment horizontal="center" vertical="center" wrapText="1"/>
    </xf>
    <xf numFmtId="0" fontId="9" fillId="0" borderId="7" xfId="0" applyFont="1" applyBorder="1" applyAlignment="1">
      <alignment horizontal="center" vertical="center" wrapText="1"/>
    </xf>
    <xf numFmtId="0" fontId="4" fillId="0" borderId="7" xfId="2" applyNumberFormat="1" applyFont="1" applyFill="1" applyBorder="1" applyAlignment="1">
      <alignment vertical="center" wrapText="1"/>
    </xf>
    <xf numFmtId="0" fontId="9" fillId="0" borderId="0" xfId="0" applyFont="1" applyAlignment="1">
      <alignment horizontal="center" vertical="center" wrapText="1"/>
    </xf>
    <xf numFmtId="0" fontId="3" fillId="0" borderId="7" xfId="0" applyNumberFormat="1" applyFont="1" applyBorder="1" applyAlignment="1">
      <alignment horizontal="center" vertical="center" wrapText="1"/>
    </xf>
    <xf numFmtId="0" fontId="5" fillId="0" borderId="7" xfId="0" applyFont="1" applyBorder="1" applyAlignment="1">
      <alignment horizontal="center" vertical="center" wrapText="1"/>
    </xf>
    <xf numFmtId="0" fontId="5" fillId="0" borderId="7" xfId="0" applyNumberFormat="1" applyFont="1" applyBorder="1" applyAlignment="1">
      <alignment horizontal="left" vertical="center" wrapText="1"/>
    </xf>
    <xf numFmtId="0" fontId="8" fillId="0" borderId="0" xfId="0" applyFont="1" applyAlignment="1">
      <alignment vertical="center" wrapText="1"/>
    </xf>
    <xf numFmtId="0" fontId="4" fillId="0" borderId="7" xfId="0" applyNumberFormat="1" applyFont="1" applyFill="1" applyBorder="1" applyAlignment="1">
      <alignment vertical="center" wrapText="1"/>
    </xf>
    <xf numFmtId="0" fontId="3" fillId="0" borderId="7" xfId="0" applyNumberFormat="1" applyFont="1" applyFill="1" applyBorder="1" applyAlignment="1">
      <alignment horizontal="center" vertical="center" wrapText="1"/>
    </xf>
    <xf numFmtId="0" fontId="5" fillId="0" borderId="7" xfId="0" quotePrefix="1" applyNumberFormat="1" applyFont="1" applyFill="1" applyBorder="1" applyAlignment="1">
      <alignment vertical="center" wrapText="1"/>
    </xf>
    <xf numFmtId="0" fontId="11" fillId="0" borderId="7" xfId="0" applyFont="1" applyBorder="1" applyAlignment="1">
      <alignment horizontal="center" vertical="center" wrapText="1"/>
    </xf>
    <xf numFmtId="0" fontId="11" fillId="0" borderId="7" xfId="0" applyNumberFormat="1" applyFont="1" applyFill="1" applyBorder="1" applyAlignment="1">
      <alignment horizontal="center" vertical="center" wrapText="1"/>
    </xf>
    <xf numFmtId="0" fontId="12" fillId="0" borderId="0" xfId="0" applyFont="1" applyAlignment="1">
      <alignment vertical="center" wrapText="1"/>
    </xf>
    <xf numFmtId="0" fontId="13" fillId="0" borderId="7" xfId="0" applyNumberFormat="1" applyFont="1" applyFill="1" applyBorder="1" applyAlignment="1">
      <alignment vertical="center" wrapText="1"/>
    </xf>
    <xf numFmtId="0" fontId="4" fillId="0" borderId="0" xfId="0" applyFont="1" applyAlignment="1">
      <alignment horizontal="center" vertical="center"/>
    </xf>
    <xf numFmtId="3" fontId="4" fillId="0" borderId="0" xfId="0" applyNumberFormat="1" applyFont="1" applyAlignment="1">
      <alignment vertical="center"/>
    </xf>
    <xf numFmtId="3" fontId="4" fillId="0" borderId="0" xfId="0" applyNumberFormat="1" applyFont="1"/>
    <xf numFmtId="0" fontId="4" fillId="0" borderId="0" xfId="0" applyFont="1" applyFill="1"/>
    <xf numFmtId="0" fontId="4" fillId="0" borderId="0" xfId="0" applyFont="1" applyFill="1" applyAlignment="1">
      <alignment horizontal="center"/>
    </xf>
    <xf numFmtId="0" fontId="11" fillId="0" borderId="6" xfId="0" applyFont="1" applyFill="1" applyBorder="1" applyAlignment="1">
      <alignment horizontal="center" vertical="center" wrapText="1"/>
    </xf>
    <xf numFmtId="0" fontId="11" fillId="0" borderId="6" xfId="0" applyNumberFormat="1" applyFont="1" applyFill="1" applyBorder="1" applyAlignment="1">
      <alignment horizontal="center" vertical="center" wrapText="1"/>
    </xf>
    <xf numFmtId="0" fontId="4" fillId="0" borderId="0" xfId="0" applyFont="1" applyFill="1" applyAlignment="1">
      <alignment vertical="center" wrapText="1"/>
    </xf>
    <xf numFmtId="0" fontId="11" fillId="0" borderId="7" xfId="0" applyFont="1" applyFill="1" applyBorder="1" applyAlignment="1">
      <alignment horizontal="center" vertical="center" wrapText="1"/>
    </xf>
    <xf numFmtId="0" fontId="3" fillId="0" borderId="7" xfId="0" applyNumberFormat="1" applyFont="1" applyFill="1" applyBorder="1" applyAlignment="1">
      <alignment vertical="center" wrapText="1"/>
    </xf>
    <xf numFmtId="0" fontId="9" fillId="0" borderId="0" xfId="0" applyFont="1" applyFill="1" applyAlignment="1">
      <alignment vertical="center" wrapText="1"/>
    </xf>
    <xf numFmtId="0" fontId="13" fillId="0" borderId="7" xfId="0" applyFont="1" applyFill="1" applyBorder="1" applyAlignment="1">
      <alignment horizontal="center" vertical="center" wrapText="1"/>
    </xf>
    <xf numFmtId="0" fontId="5" fillId="0" borderId="0" xfId="0" applyFont="1" applyFill="1" applyAlignment="1">
      <alignment vertical="center" wrapText="1"/>
    </xf>
    <xf numFmtId="0" fontId="11" fillId="0" borderId="7" xfId="0" applyNumberFormat="1" applyFont="1" applyFill="1" applyBorder="1" applyAlignment="1">
      <alignment vertical="center" wrapText="1"/>
    </xf>
    <xf numFmtId="3" fontId="11" fillId="0" borderId="7" xfId="0" applyNumberFormat="1" applyFont="1" applyFill="1" applyBorder="1" applyAlignment="1">
      <alignment vertical="center" wrapText="1"/>
    </xf>
    <xf numFmtId="0" fontId="11" fillId="0" borderId="0" xfId="0" applyFont="1" applyFill="1" applyAlignment="1">
      <alignment vertical="center" wrapText="1"/>
    </xf>
    <xf numFmtId="0" fontId="8" fillId="0" borderId="0" xfId="0" applyFont="1" applyFill="1" applyAlignment="1">
      <alignment vertical="center" wrapText="1"/>
    </xf>
    <xf numFmtId="0" fontId="11" fillId="0" borderId="8" xfId="0" applyFont="1" applyFill="1" applyBorder="1" applyAlignment="1">
      <alignment horizontal="center" vertical="center" wrapText="1"/>
    </xf>
    <xf numFmtId="0" fontId="3" fillId="0" borderId="8" xfId="0" applyNumberFormat="1" applyFont="1" applyFill="1" applyBorder="1" applyAlignment="1">
      <alignment vertical="center" wrapText="1"/>
    </xf>
    <xf numFmtId="0" fontId="13" fillId="0" borderId="0" xfId="0" applyFont="1" applyFill="1" applyAlignment="1">
      <alignment horizontal="center"/>
    </xf>
    <xf numFmtId="3" fontId="4" fillId="0" borderId="0" xfId="0" applyNumberFormat="1" applyFont="1" applyFill="1"/>
    <xf numFmtId="0" fontId="13" fillId="3" borderId="0" xfId="0" applyFont="1" applyFill="1"/>
    <xf numFmtId="0" fontId="5" fillId="0" borderId="0" xfId="0" applyNumberFormat="1" applyFont="1" applyAlignment="1">
      <alignment vertical="center" wrapText="1"/>
    </xf>
    <xf numFmtId="0" fontId="4" fillId="3" borderId="0" xfId="0" applyFont="1" applyFill="1" applyAlignment="1">
      <alignment horizontal="center"/>
    </xf>
    <xf numFmtId="0" fontId="4" fillId="3" borderId="0" xfId="0" applyFont="1" applyFill="1"/>
    <xf numFmtId="0" fontId="5" fillId="0" borderId="0" xfId="0" applyNumberFormat="1" applyFont="1" applyFill="1" applyAlignment="1">
      <alignment horizontal="right"/>
    </xf>
    <xf numFmtId="0" fontId="16" fillId="3" borderId="5" xfId="0" applyFont="1" applyFill="1" applyBorder="1" applyAlignment="1">
      <alignment horizontal="center" vertical="center"/>
    </xf>
    <xf numFmtId="0" fontId="11" fillId="3" borderId="5" xfId="0" applyNumberFormat="1" applyFont="1" applyFill="1" applyBorder="1" applyAlignment="1">
      <alignment horizontal="center" vertical="center"/>
    </xf>
    <xf numFmtId="0" fontId="16" fillId="3" borderId="0" xfId="0" applyFont="1" applyFill="1" applyAlignment="1">
      <alignment vertical="center"/>
    </xf>
    <xf numFmtId="0" fontId="11" fillId="3" borderId="7" xfId="0" applyFont="1" applyFill="1" applyBorder="1" applyAlignment="1">
      <alignment horizontal="center" vertical="center"/>
    </xf>
    <xf numFmtId="0" fontId="11" fillId="3" borderId="7" xfId="0" applyNumberFormat="1" applyFont="1" applyFill="1" applyBorder="1" applyAlignment="1">
      <alignment vertical="center"/>
    </xf>
    <xf numFmtId="3" fontId="11" fillId="3" borderId="7" xfId="0" applyNumberFormat="1" applyFont="1" applyFill="1" applyBorder="1" applyAlignment="1">
      <alignment vertical="center"/>
    </xf>
    <xf numFmtId="0" fontId="11" fillId="3" borderId="0" xfId="0" applyFont="1" applyFill="1" applyAlignment="1">
      <alignment vertical="center"/>
    </xf>
    <xf numFmtId="0" fontId="13" fillId="3" borderId="7" xfId="0" applyFont="1" applyFill="1" applyBorder="1" applyAlignment="1">
      <alignment horizontal="center" vertical="center"/>
    </xf>
    <xf numFmtId="0" fontId="13" fillId="3" borderId="7" xfId="0" applyNumberFormat="1" applyFont="1" applyFill="1" applyBorder="1" applyAlignment="1">
      <alignment vertical="center"/>
    </xf>
    <xf numFmtId="3" fontId="13" fillId="3" borderId="7" xfId="0" applyNumberFormat="1" applyFont="1" applyFill="1" applyBorder="1" applyAlignment="1">
      <alignment vertical="center"/>
    </xf>
    <xf numFmtId="0" fontId="13" fillId="3" borderId="0" xfId="0" applyFont="1" applyFill="1" applyAlignment="1">
      <alignment vertical="center"/>
    </xf>
    <xf numFmtId="0" fontId="13" fillId="3" borderId="7" xfId="0" applyNumberFormat="1" applyFont="1" applyFill="1" applyBorder="1" applyAlignment="1">
      <alignment vertical="center" wrapText="1"/>
    </xf>
    <xf numFmtId="3" fontId="13" fillId="0" borderId="7" xfId="0" applyNumberFormat="1" applyFont="1" applyBorder="1" applyAlignment="1">
      <alignment vertical="center"/>
    </xf>
    <xf numFmtId="0" fontId="17" fillId="3" borderId="7" xfId="0" applyNumberFormat="1" applyFont="1" applyFill="1" applyBorder="1" applyAlignment="1">
      <alignment vertical="center"/>
    </xf>
    <xf numFmtId="0" fontId="17" fillId="3" borderId="7" xfId="0" applyFont="1" applyFill="1" applyBorder="1" applyAlignment="1">
      <alignment horizontal="center" vertical="center"/>
    </xf>
    <xf numFmtId="0" fontId="17" fillId="3" borderId="7" xfId="0" quotePrefix="1" applyNumberFormat="1" applyFont="1" applyFill="1" applyBorder="1" applyAlignment="1">
      <alignment vertical="center"/>
    </xf>
    <xf numFmtId="3" fontId="17" fillId="3" borderId="7" xfId="0" applyNumberFormat="1" applyFont="1" applyFill="1" applyBorder="1" applyAlignment="1">
      <alignment vertical="center"/>
    </xf>
    <xf numFmtId="0" fontId="17" fillId="3" borderId="0" xfId="0" applyFont="1" applyFill="1" applyAlignment="1">
      <alignment vertical="center"/>
    </xf>
    <xf numFmtId="0" fontId="17" fillId="0" borderId="7" xfId="0" applyFont="1" applyBorder="1" applyAlignment="1">
      <alignment horizontal="center" vertical="center"/>
    </xf>
    <xf numFmtId="0" fontId="17" fillId="0" borderId="7" xfId="0" quotePrefix="1" applyNumberFormat="1" applyFont="1" applyBorder="1" applyAlignment="1">
      <alignment vertical="center"/>
    </xf>
    <xf numFmtId="3" fontId="17" fillId="0" borderId="7" xfId="0" applyNumberFormat="1" applyFont="1" applyBorder="1" applyAlignment="1">
      <alignment vertical="center"/>
    </xf>
    <xf numFmtId="0" fontId="13" fillId="2" borderId="7" xfId="0" applyNumberFormat="1" applyFont="1" applyFill="1" applyBorder="1" applyAlignment="1">
      <alignment horizontal="left" vertical="center" wrapText="1"/>
    </xf>
    <xf numFmtId="0" fontId="11" fillId="3" borderId="7" xfId="0" applyNumberFormat="1" applyFont="1" applyFill="1" applyBorder="1" applyAlignment="1">
      <alignment vertical="center" wrapText="1"/>
    </xf>
    <xf numFmtId="165" fontId="19" fillId="0" borderId="7" xfId="3" applyNumberFormat="1" applyFont="1" applyBorder="1" applyAlignment="1">
      <alignment horizontal="left" vertical="center" wrapText="1"/>
    </xf>
    <xf numFmtId="0" fontId="11" fillId="3" borderId="8" xfId="0" applyFont="1" applyFill="1" applyBorder="1" applyAlignment="1">
      <alignment horizontal="center" vertical="center"/>
    </xf>
    <xf numFmtId="0" fontId="11" fillId="3" borderId="8" xfId="0" applyNumberFormat="1" applyFont="1" applyFill="1" applyBorder="1" applyAlignment="1">
      <alignment vertical="center"/>
    </xf>
    <xf numFmtId="0" fontId="13" fillId="3" borderId="0" xfId="0" applyFont="1" applyFill="1" applyAlignment="1">
      <alignment horizontal="center"/>
    </xf>
    <xf numFmtId="0" fontId="20" fillId="3" borderId="0" xfId="0" applyFont="1" applyFill="1"/>
    <xf numFmtId="0" fontId="3" fillId="0" borderId="0" xfId="0" applyFont="1" applyFill="1" applyAlignment="1">
      <alignment horizontal="left" vertical="center"/>
    </xf>
    <xf numFmtId="0" fontId="4" fillId="0" borderId="0" xfId="0" applyFont="1" applyFill="1" applyAlignment="1">
      <alignment vertical="center"/>
    </xf>
    <xf numFmtId="0" fontId="3" fillId="0" borderId="0" xfId="0" applyFont="1" applyFill="1" applyAlignment="1">
      <alignment horizontal="centerContinuous" vertical="center"/>
    </xf>
    <xf numFmtId="0" fontId="3" fillId="0" borderId="0" xfId="0" applyFont="1" applyFill="1" applyAlignment="1">
      <alignment vertical="center" wrapText="1"/>
    </xf>
    <xf numFmtId="0" fontId="3" fillId="0" borderId="0" xfId="0" applyNumberFormat="1" applyFont="1" applyFill="1" applyAlignment="1">
      <alignment vertical="center"/>
    </xf>
    <xf numFmtId="165" fontId="5" fillId="0" borderId="0" xfId="0" applyNumberFormat="1" applyFont="1" applyFill="1" applyAlignment="1">
      <alignment vertical="center" wrapText="1"/>
    </xf>
    <xf numFmtId="165" fontId="5" fillId="0" borderId="0" xfId="0" applyNumberFormat="1" applyFont="1" applyFill="1" applyBorder="1" applyAlignment="1">
      <alignment horizontal="right"/>
    </xf>
    <xf numFmtId="165" fontId="21" fillId="0" borderId="0" xfId="0" applyNumberFormat="1" applyFont="1" applyFill="1" applyBorder="1" applyAlignment="1">
      <alignment horizontal="right" wrapText="1"/>
    </xf>
    <xf numFmtId="0" fontId="22" fillId="0" borderId="0" xfId="0" applyFont="1" applyFill="1" applyAlignment="1">
      <alignment vertical="center" wrapText="1"/>
    </xf>
    <xf numFmtId="0" fontId="6" fillId="0" borderId="0" xfId="0" applyNumberFormat="1" applyFont="1" applyFill="1" applyAlignment="1">
      <alignment horizontal="center" vertical="center" wrapText="1"/>
    </xf>
    <xf numFmtId="165" fontId="7" fillId="0" borderId="11" xfId="0" applyNumberFormat="1" applyFont="1" applyFill="1" applyBorder="1" applyAlignment="1">
      <alignment horizontal="center" vertical="center" wrapText="1"/>
    </xf>
    <xf numFmtId="0" fontId="7" fillId="0" borderId="0" xfId="0" applyFont="1" applyFill="1" applyAlignment="1">
      <alignment vertical="center" wrapText="1"/>
    </xf>
    <xf numFmtId="165" fontId="23" fillId="0" borderId="7" xfId="3" applyNumberFormat="1" applyFont="1" applyFill="1" applyBorder="1" applyAlignment="1">
      <alignment horizontal="center" vertical="center" wrapText="1"/>
    </xf>
    <xf numFmtId="165" fontId="23" fillId="0" borderId="7" xfId="3" applyNumberFormat="1" applyFont="1" applyFill="1" applyBorder="1" applyAlignment="1">
      <alignment vertical="center" wrapText="1"/>
    </xf>
    <xf numFmtId="165" fontId="24" fillId="0" borderId="7" xfId="3" applyNumberFormat="1" applyFont="1" applyFill="1" applyBorder="1" applyAlignment="1">
      <alignment horizontal="center" vertical="center" wrapText="1"/>
    </xf>
    <xf numFmtId="165" fontId="24" fillId="0" borderId="7" xfId="3" applyNumberFormat="1" applyFont="1" applyFill="1" applyBorder="1" applyAlignment="1">
      <alignment horizontal="left" vertical="center" wrapText="1"/>
    </xf>
    <xf numFmtId="0" fontId="4" fillId="0" borderId="7" xfId="0" applyNumberFormat="1" applyFont="1" applyFill="1" applyBorder="1" applyAlignment="1">
      <alignment horizontal="left" vertical="center" wrapText="1"/>
    </xf>
    <xf numFmtId="0" fontId="13" fillId="0" borderId="0" xfId="0" applyFont="1" applyFill="1" applyAlignment="1">
      <alignment vertical="center" wrapText="1"/>
    </xf>
    <xf numFmtId="165" fontId="23" fillId="0" borderId="8" xfId="3" applyNumberFormat="1" applyFont="1" applyFill="1" applyBorder="1" applyAlignment="1">
      <alignment horizontal="center" vertical="center" wrapText="1"/>
    </xf>
    <xf numFmtId="165" fontId="23" fillId="0" borderId="8" xfId="3" applyNumberFormat="1" applyFont="1" applyFill="1" applyBorder="1" applyAlignment="1">
      <alignment vertical="center" wrapText="1"/>
    </xf>
    <xf numFmtId="0" fontId="5" fillId="0" borderId="9" xfId="0" applyFont="1" applyFill="1" applyBorder="1" applyAlignment="1">
      <alignment vertical="center"/>
    </xf>
    <xf numFmtId="165" fontId="4" fillId="0" borderId="0" xfId="0" applyNumberFormat="1" applyFont="1" applyFill="1" applyAlignment="1">
      <alignment vertical="center" wrapText="1"/>
    </xf>
    <xf numFmtId="0" fontId="25" fillId="0" borderId="0" xfId="2" applyFont="1" applyFill="1" applyAlignment="1">
      <alignment vertical="center"/>
    </xf>
    <xf numFmtId="0" fontId="25" fillId="0" borderId="0" xfId="2" applyFont="1" applyFill="1"/>
    <xf numFmtId="0" fontId="26" fillId="0" borderId="0" xfId="2" applyFont="1" applyFill="1" applyAlignment="1">
      <alignment horizontal="right"/>
    </xf>
    <xf numFmtId="0" fontId="5" fillId="0" borderId="10" xfId="2" applyNumberFormat="1" applyFont="1" applyFill="1" applyBorder="1" applyAlignment="1">
      <alignment horizontal="right"/>
    </xf>
    <xf numFmtId="0" fontId="7" fillId="0" borderId="0" xfId="2" applyFont="1" applyFill="1"/>
    <xf numFmtId="0" fontId="27" fillId="0" borderId="3" xfId="2" applyFont="1" applyFill="1" applyBorder="1" applyAlignment="1">
      <alignment horizontal="center" vertical="center" wrapText="1"/>
    </xf>
    <xf numFmtId="0" fontId="28" fillId="0" borderId="1" xfId="2" applyFont="1" applyFill="1" applyBorder="1" applyAlignment="1">
      <alignment horizontal="center" vertical="center"/>
    </xf>
    <xf numFmtId="0" fontId="6" fillId="0" borderId="0" xfId="2" applyFont="1" applyFill="1"/>
    <xf numFmtId="0" fontId="29" fillId="0" borderId="5" xfId="2" applyFont="1" applyFill="1" applyBorder="1" applyAlignment="1">
      <alignment horizontal="center" vertical="center" wrapText="1"/>
    </xf>
    <xf numFmtId="0" fontId="27" fillId="0" borderId="5" xfId="2" applyNumberFormat="1" applyFont="1" applyFill="1" applyBorder="1" applyAlignment="1">
      <alignment horizontal="center" vertical="center" wrapText="1"/>
    </xf>
    <xf numFmtId="0" fontId="6" fillId="0" borderId="0" xfId="2" applyFont="1" applyFill="1" applyAlignment="1">
      <alignment vertical="center" wrapText="1"/>
    </xf>
    <xf numFmtId="0" fontId="29" fillId="0" borderId="6" xfId="2" applyFont="1" applyFill="1" applyBorder="1" applyAlignment="1">
      <alignment horizontal="center" vertical="center" wrapText="1"/>
    </xf>
    <xf numFmtId="0" fontId="13" fillId="0" borderId="6" xfId="2" applyNumberFormat="1" applyFont="1" applyFill="1" applyBorder="1" applyAlignment="1">
      <alignment horizontal="left" vertical="center" wrapText="1"/>
    </xf>
    <xf numFmtId="0" fontId="3" fillId="0" borderId="6" xfId="2" applyNumberFormat="1" applyFont="1" applyFill="1" applyBorder="1" applyAlignment="1">
      <alignment horizontal="left" vertical="center" wrapText="1"/>
    </xf>
    <xf numFmtId="0" fontId="3" fillId="0" borderId="0" xfId="2" applyFont="1" applyFill="1" applyAlignment="1">
      <alignment vertical="center" wrapText="1"/>
    </xf>
    <xf numFmtId="166" fontId="17" fillId="0" borderId="7" xfId="0" applyNumberFormat="1" applyFont="1" applyFill="1" applyBorder="1" applyAlignment="1">
      <alignment vertical="center" wrapText="1"/>
    </xf>
    <xf numFmtId="0" fontId="4" fillId="0" borderId="0" xfId="2" applyFont="1" applyFill="1" applyAlignment="1">
      <alignment vertical="center" wrapText="1"/>
    </xf>
    <xf numFmtId="166" fontId="17" fillId="0" borderId="7" xfId="2" quotePrefix="1" applyNumberFormat="1" applyFont="1" applyFill="1" applyBorder="1" applyAlignment="1">
      <alignment vertical="center" wrapText="1"/>
    </xf>
    <xf numFmtId="0" fontId="3" fillId="0" borderId="7" xfId="2" applyFont="1" applyFill="1" applyBorder="1" applyAlignment="1">
      <alignment horizontal="center" vertical="center" wrapText="1"/>
    </xf>
    <xf numFmtId="166" fontId="3" fillId="0" borderId="7" xfId="2" applyNumberFormat="1" applyFont="1" applyFill="1" applyBorder="1" applyAlignment="1">
      <alignment vertical="center" wrapText="1"/>
    </xf>
    <xf numFmtId="0" fontId="4" fillId="0" borderId="7" xfId="2" applyFont="1" applyFill="1" applyBorder="1" applyAlignment="1">
      <alignment horizontal="center" vertical="center" wrapText="1"/>
    </xf>
    <xf numFmtId="0" fontId="3" fillId="0" borderId="7" xfId="2" applyNumberFormat="1" applyFont="1" applyFill="1" applyBorder="1" applyAlignment="1">
      <alignment vertical="center" wrapText="1"/>
    </xf>
    <xf numFmtId="0" fontId="3" fillId="0" borderId="8" xfId="2" applyFont="1" applyFill="1" applyBorder="1" applyAlignment="1">
      <alignment horizontal="center" vertical="center" wrapText="1"/>
    </xf>
    <xf numFmtId="0" fontId="3" fillId="0" borderId="8" xfId="2" applyNumberFormat="1" applyFont="1" applyFill="1" applyBorder="1" applyAlignment="1">
      <alignment vertical="center" wrapText="1"/>
    </xf>
    <xf numFmtId="0" fontId="25" fillId="0" borderId="0" xfId="2" applyFont="1" applyFill="1" applyAlignment="1">
      <alignment vertical="center" wrapText="1"/>
    </xf>
    <xf numFmtId="0" fontId="25" fillId="0" borderId="0" xfId="2" applyFont="1" applyFill="1" applyAlignment="1">
      <alignment horizontal="right" vertical="center"/>
    </xf>
    <xf numFmtId="0" fontId="3" fillId="0" borderId="0" xfId="0" applyNumberFormat="1" applyFont="1" applyAlignment="1">
      <alignment vertical="center"/>
    </xf>
    <xf numFmtId="0" fontId="3" fillId="0" borderId="0" xfId="0" applyFont="1" applyAlignment="1">
      <alignment vertical="center"/>
    </xf>
    <xf numFmtId="0" fontId="4" fillId="0" borderId="0" xfId="2" applyFont="1" applyFill="1" applyAlignment="1">
      <alignment vertical="center"/>
    </xf>
    <xf numFmtId="0" fontId="4" fillId="0" borderId="0" xfId="2" applyFont="1" applyFill="1"/>
    <xf numFmtId="0" fontId="4" fillId="0" borderId="0" xfId="2" applyFont="1" applyFill="1" applyAlignment="1">
      <alignment horizontal="right"/>
    </xf>
    <xf numFmtId="0" fontId="5" fillId="0" borderId="0" xfId="2" applyNumberFormat="1" applyFont="1" applyFill="1" applyBorder="1" applyAlignment="1">
      <alignment horizontal="center"/>
    </xf>
    <xf numFmtId="0" fontId="27" fillId="0" borderId="11" xfId="2" applyNumberFormat="1" applyFont="1" applyFill="1" applyBorder="1" applyAlignment="1">
      <alignment horizontal="center" vertical="center"/>
    </xf>
    <xf numFmtId="0" fontId="27" fillId="0" borderId="11" xfId="2" applyNumberFormat="1" applyFont="1" applyFill="1" applyBorder="1" applyAlignment="1">
      <alignment horizontal="center" vertical="center" wrapText="1"/>
    </xf>
    <xf numFmtId="0" fontId="3" fillId="0" borderId="5" xfId="2" applyFont="1" applyFill="1" applyBorder="1" applyAlignment="1">
      <alignment horizontal="center" vertical="center" wrapText="1"/>
    </xf>
    <xf numFmtId="0" fontId="3" fillId="0" borderId="5" xfId="2" applyNumberFormat="1" applyFont="1" applyFill="1" applyBorder="1" applyAlignment="1">
      <alignment horizontal="center" vertical="center" wrapText="1"/>
    </xf>
    <xf numFmtId="0" fontId="3" fillId="0" borderId="0" xfId="2" applyFont="1" applyFill="1" applyAlignment="1">
      <alignment horizontal="center" vertical="center" wrapText="1"/>
    </xf>
    <xf numFmtId="0" fontId="3" fillId="0" borderId="6" xfId="2" applyFont="1" applyFill="1" applyBorder="1" applyAlignment="1">
      <alignment horizontal="center" vertical="center" wrapText="1"/>
    </xf>
    <xf numFmtId="0" fontId="9" fillId="0" borderId="6" xfId="2" applyFont="1" applyFill="1" applyBorder="1" applyAlignment="1">
      <alignment horizontal="center" vertical="center" wrapText="1"/>
    </xf>
    <xf numFmtId="0" fontId="9" fillId="0" borderId="0" xfId="2" applyFont="1" applyFill="1" applyAlignment="1">
      <alignment horizontal="center" vertical="center" wrapText="1"/>
    </xf>
    <xf numFmtId="166" fontId="4" fillId="0" borderId="7" xfId="2" applyNumberFormat="1" applyFont="1" applyFill="1" applyBorder="1" applyAlignment="1">
      <alignment vertical="center" wrapText="1"/>
    </xf>
    <xf numFmtId="0" fontId="5" fillId="0" borderId="0" xfId="2" applyFont="1" applyFill="1" applyAlignment="1">
      <alignment vertical="center" wrapText="1"/>
    </xf>
    <xf numFmtId="166" fontId="5" fillId="0" borderId="7" xfId="2" applyNumberFormat="1" applyFont="1" applyFill="1" applyBorder="1" applyAlignment="1">
      <alignment vertical="center" wrapText="1"/>
    </xf>
    <xf numFmtId="0" fontId="7" fillId="0" borderId="0" xfId="0" applyFont="1" applyFill="1" applyAlignment="1">
      <alignment vertical="center"/>
    </xf>
    <xf numFmtId="0" fontId="4" fillId="0" borderId="0" xfId="0" applyFont="1" applyFill="1" applyAlignment="1">
      <alignment horizontal="right" vertical="center"/>
    </xf>
    <xf numFmtId="0" fontId="7" fillId="0" borderId="0" xfId="0" applyNumberFormat="1" applyFont="1" applyFill="1" applyAlignment="1">
      <alignment vertical="center"/>
    </xf>
    <xf numFmtId="0" fontId="3" fillId="0" borderId="0" xfId="0" applyFont="1" applyFill="1" applyAlignment="1">
      <alignment vertical="center"/>
    </xf>
    <xf numFmtId="0" fontId="7" fillId="0"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167" fontId="22" fillId="0" borderId="0" xfId="0" applyNumberFormat="1" applyFont="1" applyFill="1" applyBorder="1" applyAlignment="1">
      <alignment horizontal="right"/>
    </xf>
    <xf numFmtId="0" fontId="7" fillId="0" borderId="0" xfId="0" applyFont="1" applyFill="1"/>
    <xf numFmtId="167" fontId="7" fillId="0" borderId="11" xfId="0" applyNumberFormat="1" applyFont="1" applyFill="1" applyBorder="1" applyAlignment="1">
      <alignment horizontal="center" vertical="center" wrapText="1"/>
    </xf>
    <xf numFmtId="167" fontId="6" fillId="0" borderId="0" xfId="0" applyNumberFormat="1" applyFont="1" applyFill="1" applyAlignment="1">
      <alignment vertical="center" wrapText="1"/>
    </xf>
    <xf numFmtId="167" fontId="30" fillId="0" borderId="11" xfId="0" applyNumberFormat="1" applyFont="1" applyFill="1" applyBorder="1" applyAlignment="1" applyProtection="1">
      <alignment horizontal="center" vertical="center" wrapText="1"/>
    </xf>
    <xf numFmtId="167" fontId="31" fillId="0" borderId="0" xfId="0" applyNumberFormat="1" applyFont="1" applyFill="1" applyAlignment="1">
      <alignment vertical="center" wrapText="1"/>
    </xf>
    <xf numFmtId="0" fontId="32" fillId="0" borderId="0" xfId="0" applyFont="1" applyFill="1"/>
    <xf numFmtId="0" fontId="4" fillId="0" borderId="0" xfId="4" applyFont="1" applyFill="1"/>
    <xf numFmtId="0" fontId="34" fillId="0" borderId="0" xfId="0" applyFont="1" applyFill="1" applyAlignment="1">
      <alignment vertical="center"/>
    </xf>
    <xf numFmtId="0" fontId="35" fillId="0" borderId="0" xfId="4" applyFont="1" applyFill="1"/>
    <xf numFmtId="0" fontId="3" fillId="0" borderId="0" xfId="4" applyFont="1" applyFill="1"/>
    <xf numFmtId="0" fontId="22" fillId="0" borderId="0" xfId="4" applyFont="1" applyFill="1"/>
    <xf numFmtId="0" fontId="14" fillId="0" borderId="1" xfId="4" applyFont="1" applyFill="1" applyBorder="1"/>
    <xf numFmtId="0" fontId="36" fillId="0" borderId="1" xfId="4" applyFont="1" applyFill="1" applyBorder="1" applyAlignment="1">
      <alignment horizontal="center"/>
    </xf>
    <xf numFmtId="0" fontId="14" fillId="0" borderId="0" xfId="4" applyFont="1" applyFill="1"/>
    <xf numFmtId="0" fontId="14" fillId="0" borderId="12" xfId="4" applyNumberFormat="1" applyFont="1" applyFill="1" applyBorder="1" applyAlignment="1">
      <alignment horizontal="center"/>
    </xf>
    <xf numFmtId="0" fontId="14" fillId="0" borderId="12" xfId="4" applyFont="1" applyFill="1" applyBorder="1" applyAlignment="1">
      <alignment horizontal="center"/>
    </xf>
    <xf numFmtId="0" fontId="14" fillId="0" borderId="12" xfId="4" applyFont="1" applyFill="1" applyBorder="1"/>
    <xf numFmtId="0" fontId="14" fillId="0" borderId="3" xfId="4" applyFont="1" applyFill="1" applyBorder="1"/>
    <xf numFmtId="0" fontId="14" fillId="0" borderId="3" xfId="4" applyFont="1" applyFill="1" applyBorder="1" applyAlignment="1">
      <alignment horizontal="center"/>
    </xf>
    <xf numFmtId="0" fontId="30" fillId="0" borderId="0" xfId="4" applyFont="1" applyFill="1" applyAlignment="1">
      <alignment horizontal="center"/>
    </xf>
    <xf numFmtId="0" fontId="4" fillId="0" borderId="0" xfId="5" applyFont="1" applyFill="1"/>
    <xf numFmtId="0" fontId="3" fillId="0" borderId="0" xfId="5" applyFont="1" applyFill="1"/>
    <xf numFmtId="0" fontId="5" fillId="0" borderId="0" xfId="0" applyNumberFormat="1" applyFont="1" applyFill="1" applyAlignment="1">
      <alignment vertical="center" wrapText="1"/>
    </xf>
    <xf numFmtId="0" fontId="5" fillId="0" borderId="0" xfId="5" applyFont="1" applyFill="1" applyAlignment="1">
      <alignment horizontal="center"/>
    </xf>
    <xf numFmtId="165" fontId="5" fillId="0" borderId="0" xfId="5" applyNumberFormat="1" applyFont="1" applyFill="1" applyBorder="1"/>
    <xf numFmtId="165" fontId="5" fillId="0" borderId="0" xfId="5" applyNumberFormat="1" applyFont="1" applyFill="1" applyBorder="1" applyAlignment="1">
      <alignment horizontal="right"/>
    </xf>
    <xf numFmtId="0" fontId="22" fillId="0" borderId="0" xfId="5" applyFont="1" applyFill="1"/>
    <xf numFmtId="0" fontId="6" fillId="0" borderId="0" xfId="5" applyNumberFormat="1" applyFont="1" applyFill="1" applyAlignment="1">
      <alignment horizontal="center" vertical="center"/>
    </xf>
    <xf numFmtId="0" fontId="39" fillId="0" borderId="0" xfId="5" applyFont="1" applyFill="1"/>
    <xf numFmtId="0" fontId="4" fillId="0" borderId="0" xfId="5" applyFont="1" applyFill="1" applyAlignment="1">
      <alignment horizontal="center"/>
    </xf>
    <xf numFmtId="0" fontId="5" fillId="0" borderId="0" xfId="0" applyNumberFormat="1" applyFont="1" applyFill="1" applyAlignment="1">
      <alignment horizontal="center" vertical="center" wrapText="1"/>
    </xf>
    <xf numFmtId="3" fontId="11" fillId="3" borderId="5" xfId="0" applyNumberFormat="1" applyFont="1" applyFill="1" applyBorder="1" applyAlignment="1">
      <alignment vertical="center"/>
    </xf>
    <xf numFmtId="3" fontId="42" fillId="3" borderId="7" xfId="0" applyNumberFormat="1" applyFont="1" applyFill="1" applyBorder="1" applyAlignment="1">
      <alignment vertical="center"/>
    </xf>
    <xf numFmtId="3" fontId="43" fillId="3" borderId="8" xfId="0" applyNumberFormat="1" applyFont="1" applyFill="1" applyBorder="1" applyAlignment="1">
      <alignment vertical="center"/>
    </xf>
    <xf numFmtId="3" fontId="11" fillId="3" borderId="0" xfId="0" applyNumberFormat="1" applyFont="1" applyFill="1" applyAlignment="1">
      <alignment vertical="center"/>
    </xf>
    <xf numFmtId="165" fontId="44" fillId="0" borderId="7" xfId="3" applyNumberFormat="1" applyFont="1" applyFill="1" applyBorder="1" applyAlignment="1">
      <alignment horizontal="center" vertical="center" wrapText="1"/>
    </xf>
    <xf numFmtId="165" fontId="44" fillId="0" borderId="7" xfId="3" applyNumberFormat="1" applyFont="1" applyFill="1" applyBorder="1" applyAlignment="1">
      <alignment horizontal="left" vertical="center" wrapText="1"/>
    </xf>
    <xf numFmtId="165" fontId="45" fillId="0" borderId="7" xfId="3" applyNumberFormat="1" applyFont="1" applyFill="1" applyBorder="1" applyAlignment="1">
      <alignment horizontal="center" vertical="center" wrapText="1"/>
    </xf>
    <xf numFmtId="165" fontId="45" fillId="0" borderId="7" xfId="3" applyNumberFormat="1" applyFont="1" applyFill="1" applyBorder="1" applyAlignment="1">
      <alignment horizontal="left" vertical="center" wrapText="1"/>
    </xf>
    <xf numFmtId="165" fontId="19" fillId="0" borderId="7" xfId="3" applyNumberFormat="1" applyFont="1" applyFill="1" applyBorder="1" applyAlignment="1">
      <alignment horizontal="center" vertical="center" wrapText="1"/>
    </xf>
    <xf numFmtId="165" fontId="19" fillId="0" borderId="7" xfId="3" applyNumberFormat="1" applyFont="1" applyFill="1" applyBorder="1" applyAlignment="1">
      <alignment horizontal="left" vertical="center" wrapText="1"/>
    </xf>
    <xf numFmtId="0" fontId="17" fillId="0" borderId="0" xfId="0" applyFont="1" applyFill="1" applyAlignment="1">
      <alignment vertical="center" wrapText="1"/>
    </xf>
    <xf numFmtId="165" fontId="19" fillId="0" borderId="7" xfId="3" quotePrefix="1" applyNumberFormat="1" applyFont="1" applyFill="1" applyBorder="1" applyAlignment="1">
      <alignment horizontal="left" vertical="center" wrapText="1"/>
    </xf>
    <xf numFmtId="165" fontId="46" fillId="0" borderId="5" xfId="3" applyNumberFormat="1" applyFont="1" applyFill="1" applyBorder="1" applyAlignment="1">
      <alignment horizontal="center" vertical="center" wrapText="1"/>
    </xf>
    <xf numFmtId="165" fontId="45" fillId="0" borderId="5" xfId="3" applyNumberFormat="1" applyFont="1" applyFill="1" applyBorder="1" applyAlignment="1">
      <alignment horizontal="center" vertical="center" wrapText="1"/>
    </xf>
    <xf numFmtId="165" fontId="45" fillId="0" borderId="7" xfId="3" applyNumberFormat="1" applyFont="1" applyFill="1" applyBorder="1" applyAlignment="1">
      <alignment vertical="center" wrapText="1"/>
    </xf>
    <xf numFmtId="0" fontId="4" fillId="4" borderId="6" xfId="0" applyFont="1" applyFill="1" applyBorder="1" applyAlignment="1">
      <alignment vertical="center" wrapText="1"/>
    </xf>
    <xf numFmtId="0" fontId="9" fillId="4" borderId="7" xfId="0" applyFont="1" applyFill="1" applyBorder="1" applyAlignment="1">
      <alignment vertical="center" wrapText="1"/>
    </xf>
    <xf numFmtId="0" fontId="5" fillId="4" borderId="7" xfId="0" applyFont="1" applyFill="1" applyBorder="1" applyAlignment="1">
      <alignment vertical="center" wrapText="1"/>
    </xf>
    <xf numFmtId="0" fontId="4" fillId="4" borderId="7" xfId="0" applyFont="1" applyFill="1" applyBorder="1" applyAlignment="1">
      <alignment vertical="center" wrapText="1"/>
    </xf>
    <xf numFmtId="0" fontId="11" fillId="4" borderId="7" xfId="0" applyFont="1" applyFill="1" applyBorder="1" applyAlignment="1">
      <alignment vertical="center" wrapText="1"/>
    </xf>
    <xf numFmtId="0" fontId="8" fillId="4" borderId="7" xfId="0" applyFont="1" applyFill="1" applyBorder="1" applyAlignment="1">
      <alignment vertical="center" wrapText="1"/>
    </xf>
    <xf numFmtId="0" fontId="4" fillId="4" borderId="8" xfId="0" applyFont="1" applyFill="1" applyBorder="1" applyAlignment="1">
      <alignment vertical="center" wrapText="1"/>
    </xf>
    <xf numFmtId="0" fontId="4" fillId="4" borderId="0" xfId="0" applyFont="1" applyFill="1"/>
    <xf numFmtId="0" fontId="13" fillId="4" borderId="0" xfId="0" applyFont="1" applyFill="1" applyAlignment="1">
      <alignment horizontal="center"/>
    </xf>
    <xf numFmtId="0" fontId="3" fillId="0" borderId="0" xfId="0" applyNumberFormat="1" applyFont="1" applyFill="1" applyAlignment="1">
      <alignment horizontal="right" vertical="center"/>
    </xf>
    <xf numFmtId="166" fontId="3" fillId="0" borderId="12" xfId="2" applyNumberFormat="1" applyFont="1" applyFill="1" applyBorder="1" applyAlignment="1">
      <alignment vertical="center" wrapText="1"/>
    </xf>
    <xf numFmtId="0" fontId="11" fillId="0" borderId="7" xfId="2" applyFont="1" applyFill="1" applyBorder="1" applyAlignment="1">
      <alignment horizontal="center" vertical="center" wrapText="1"/>
    </xf>
    <xf numFmtId="171" fontId="3" fillId="0" borderId="6" xfId="9" applyNumberFormat="1" applyFont="1" applyFill="1" applyBorder="1" applyAlignment="1">
      <alignment horizontal="right" vertical="center" wrapText="1"/>
    </xf>
    <xf numFmtId="171" fontId="3" fillId="0" borderId="7" xfId="9" applyNumberFormat="1" applyFont="1" applyFill="1" applyBorder="1" applyAlignment="1">
      <alignment horizontal="right" vertical="center" wrapText="1"/>
    </xf>
    <xf numFmtId="171" fontId="17" fillId="0" borderId="7" xfId="9" quotePrefix="1" applyNumberFormat="1" applyFont="1" applyFill="1" applyBorder="1" applyAlignment="1">
      <alignment horizontal="right" vertical="center" wrapText="1"/>
    </xf>
    <xf numFmtId="171" fontId="13" fillId="0" borderId="7" xfId="9" applyNumberFormat="1" applyFont="1" applyFill="1" applyBorder="1" applyAlignment="1">
      <alignment horizontal="right" vertical="center" wrapText="1"/>
    </xf>
    <xf numFmtId="171" fontId="37" fillId="0" borderId="5" xfId="9" applyNumberFormat="1" applyFont="1" applyFill="1" applyBorder="1" applyAlignment="1">
      <alignment horizontal="right" vertical="center" wrapText="1"/>
    </xf>
    <xf numFmtId="171" fontId="11" fillId="0" borderId="6" xfId="9" applyNumberFormat="1" applyFont="1" applyFill="1" applyBorder="1" applyAlignment="1">
      <alignment horizontal="right" vertical="center" wrapText="1"/>
    </xf>
    <xf numFmtId="171" fontId="37" fillId="0" borderId="6" xfId="9" applyNumberFormat="1" applyFont="1" applyFill="1" applyBorder="1" applyAlignment="1">
      <alignment horizontal="right" vertical="center" wrapText="1"/>
    </xf>
    <xf numFmtId="171" fontId="11" fillId="0" borderId="7" xfId="9" applyNumberFormat="1" applyFont="1" applyFill="1" applyBorder="1" applyAlignment="1">
      <alignment horizontal="right" vertical="center" wrapText="1"/>
    </xf>
    <xf numFmtId="171" fontId="11" fillId="0" borderId="7" xfId="9" quotePrefix="1" applyNumberFormat="1" applyFont="1" applyFill="1" applyBorder="1" applyAlignment="1">
      <alignment horizontal="right" vertical="center" wrapText="1"/>
    </xf>
    <xf numFmtId="171" fontId="12" fillId="0" borderId="7" xfId="9" applyNumberFormat="1" applyFont="1" applyFill="1" applyBorder="1" applyAlignment="1">
      <alignment horizontal="right" vertical="center" wrapText="1"/>
    </xf>
    <xf numFmtId="171" fontId="11" fillId="0" borderId="8" xfId="9" applyNumberFormat="1" applyFont="1" applyFill="1" applyBorder="1" applyAlignment="1">
      <alignment horizontal="right" vertical="center" wrapText="1"/>
    </xf>
    <xf numFmtId="171" fontId="11" fillId="0" borderId="8" xfId="9" quotePrefix="1" applyNumberFormat="1" applyFont="1" applyFill="1" applyBorder="1" applyAlignment="1">
      <alignment horizontal="right" vertical="center" wrapText="1"/>
    </xf>
    <xf numFmtId="0" fontId="37" fillId="0" borderId="0" xfId="8" applyFont="1" applyFill="1" applyBorder="1" applyAlignment="1">
      <alignment vertical="center"/>
    </xf>
    <xf numFmtId="3" fontId="17" fillId="0" borderId="7" xfId="0" applyNumberFormat="1" applyFont="1" applyFill="1" applyBorder="1" applyAlignment="1">
      <alignment vertical="center" wrapText="1"/>
    </xf>
    <xf numFmtId="3" fontId="13" fillId="0" borderId="7" xfId="0" applyNumberFormat="1" applyFont="1" applyFill="1" applyBorder="1" applyAlignment="1">
      <alignment vertical="center" wrapText="1"/>
    </xf>
    <xf numFmtId="3" fontId="13" fillId="0" borderId="6" xfId="0" applyNumberFormat="1" applyFont="1" applyFill="1" applyBorder="1" applyAlignment="1">
      <alignment vertical="center" wrapText="1"/>
    </xf>
    <xf numFmtId="0" fontId="16" fillId="4" borderId="7" xfId="0" applyFont="1" applyFill="1" applyBorder="1" applyAlignment="1">
      <alignment vertical="center" wrapText="1"/>
    </xf>
    <xf numFmtId="0" fontId="16" fillId="0" borderId="0" xfId="0" applyFont="1" applyFill="1" applyAlignment="1">
      <alignment vertical="center" wrapText="1"/>
    </xf>
    <xf numFmtId="3" fontId="11" fillId="0" borderId="8" xfId="0" applyNumberFormat="1" applyFont="1" applyFill="1" applyBorder="1" applyAlignment="1">
      <alignment vertical="center" wrapText="1"/>
    </xf>
    <xf numFmtId="0" fontId="11" fillId="0" borderId="15" xfId="2" applyFont="1" applyFill="1" applyBorder="1" applyAlignment="1">
      <alignment horizontal="center" vertical="center" wrapText="1"/>
    </xf>
    <xf numFmtId="171" fontId="3" fillId="0" borderId="5" xfId="9" applyNumberFormat="1" applyFont="1" applyFill="1" applyBorder="1" applyAlignment="1">
      <alignment horizontal="right" vertical="center" wrapText="1"/>
    </xf>
    <xf numFmtId="171" fontId="4" fillId="0" borderId="7" xfId="9" applyNumberFormat="1" applyFont="1" applyFill="1" applyBorder="1" applyAlignment="1">
      <alignment horizontal="right" vertical="center" wrapText="1"/>
    </xf>
    <xf numFmtId="172" fontId="37" fillId="0" borderId="5" xfId="0" applyNumberFormat="1" applyFont="1" applyFill="1" applyBorder="1" applyAlignment="1" applyProtection="1">
      <alignment horizontal="center"/>
    </xf>
    <xf numFmtId="172" fontId="37" fillId="0" borderId="5" xfId="0" applyNumberFormat="1" applyFont="1" applyFill="1" applyBorder="1" applyAlignment="1">
      <alignment horizontal="center"/>
    </xf>
    <xf numFmtId="172" fontId="37" fillId="0" borderId="5" xfId="0" applyNumberFormat="1" applyFont="1" applyFill="1" applyBorder="1" applyAlignment="1"/>
    <xf numFmtId="172" fontId="16" fillId="0" borderId="0" xfId="0" applyNumberFormat="1" applyFont="1" applyFill="1" applyAlignment="1"/>
    <xf numFmtId="172" fontId="37" fillId="0" borderId="7" xfId="0" applyNumberFormat="1" applyFont="1" applyFill="1" applyBorder="1" applyAlignment="1" applyProtection="1">
      <alignment horizontal="center"/>
    </xf>
    <xf numFmtId="172" fontId="37" fillId="0" borderId="7" xfId="0" applyNumberFormat="1" applyFont="1" applyFill="1" applyBorder="1" applyAlignment="1" applyProtection="1">
      <alignment wrapText="1"/>
    </xf>
    <xf numFmtId="172" fontId="37" fillId="0" borderId="7" xfId="0" applyNumberFormat="1" applyFont="1" applyFill="1" applyBorder="1" applyAlignment="1" applyProtection="1"/>
    <xf numFmtId="172" fontId="37" fillId="0" borderId="7" xfId="0" applyNumberFormat="1" applyFont="1" applyFill="1" applyBorder="1" applyAlignment="1"/>
    <xf numFmtId="172" fontId="48" fillId="0" borderId="0" xfId="0" applyNumberFormat="1" applyFont="1" applyFill="1" applyAlignment="1"/>
    <xf numFmtId="172" fontId="38" fillId="0" borderId="7" xfId="0" applyNumberFormat="1" applyFont="1" applyFill="1" applyBorder="1" applyAlignment="1" applyProtection="1">
      <alignment horizontal="center"/>
    </xf>
    <xf numFmtId="172" fontId="38" fillId="0" borderId="7" xfId="0" applyNumberFormat="1" applyFont="1" applyFill="1" applyBorder="1" applyAlignment="1" applyProtection="1">
      <alignment wrapText="1"/>
    </xf>
    <xf numFmtId="172" fontId="38" fillId="0" borderId="7" xfId="0" applyNumberFormat="1" applyFont="1" applyFill="1" applyBorder="1" applyAlignment="1" applyProtection="1"/>
    <xf numFmtId="172" fontId="38" fillId="0" borderId="7" xfId="0" applyNumberFormat="1" applyFont="1" applyFill="1" applyBorder="1" applyAlignment="1"/>
    <xf numFmtId="172" fontId="32" fillId="0" borderId="0" xfId="0" applyNumberFormat="1" applyFont="1" applyFill="1" applyAlignment="1"/>
    <xf numFmtId="172" fontId="38" fillId="0" borderId="7" xfId="0" applyNumberFormat="1" applyFont="1" applyFill="1" applyBorder="1" applyAlignment="1">
      <alignment horizontal="center"/>
    </xf>
    <xf numFmtId="172" fontId="38" fillId="0" borderId="7" xfId="0" applyNumberFormat="1" applyFont="1" applyFill="1" applyBorder="1" applyAlignment="1" applyProtection="1">
      <alignment horizontal="left"/>
    </xf>
    <xf numFmtId="172" fontId="7" fillId="0" borderId="0" xfId="0" applyNumberFormat="1" applyFont="1" applyFill="1" applyAlignment="1"/>
    <xf numFmtId="172" fontId="4" fillId="0" borderId="0" xfId="0" applyNumberFormat="1" applyFont="1" applyFill="1" applyAlignment="1"/>
    <xf numFmtId="172" fontId="38" fillId="0" borderId="7" xfId="0" applyNumberFormat="1" applyFont="1" applyFill="1" applyBorder="1" applyAlignment="1">
      <alignment wrapText="1"/>
    </xf>
    <xf numFmtId="172" fontId="4" fillId="0" borderId="0" xfId="0" applyNumberFormat="1" applyFont="1" applyFill="1" applyAlignment="1">
      <alignment wrapText="1"/>
    </xf>
    <xf numFmtId="172" fontId="37" fillId="0" borderId="7" xfId="0" applyNumberFormat="1" applyFont="1" applyFill="1" applyBorder="1" applyAlignment="1">
      <alignment vertical="center" wrapText="1"/>
    </xf>
    <xf numFmtId="172" fontId="11" fillId="0" borderId="0" xfId="0" applyNumberFormat="1" applyFont="1" applyFill="1" applyAlignment="1">
      <alignment vertical="center" wrapText="1"/>
    </xf>
    <xf numFmtId="172" fontId="37" fillId="0" borderId="8" xfId="0" applyNumberFormat="1" applyFont="1" applyFill="1" applyBorder="1" applyAlignment="1">
      <alignment vertical="center" wrapText="1"/>
    </xf>
    <xf numFmtId="172" fontId="37" fillId="0" borderId="7" xfId="0" applyNumberFormat="1" applyFont="1" applyFill="1" applyBorder="1" applyAlignment="1">
      <alignment horizontal="center" vertical="center" wrapText="1"/>
    </xf>
    <xf numFmtId="172" fontId="37" fillId="0" borderId="8" xfId="0" applyNumberFormat="1" applyFont="1" applyFill="1" applyBorder="1" applyAlignment="1">
      <alignment horizontal="center" vertical="center" wrapText="1"/>
    </xf>
    <xf numFmtId="3" fontId="3" fillId="0" borderId="5" xfId="0" applyNumberFormat="1" applyFont="1" applyBorder="1" applyAlignment="1">
      <alignment vertical="center"/>
    </xf>
    <xf numFmtId="3" fontId="4" fillId="0" borderId="7" xfId="0" applyNumberFormat="1" applyFont="1" applyBorder="1" applyAlignment="1">
      <alignment vertical="center" wrapText="1"/>
    </xf>
    <xf numFmtId="3" fontId="3" fillId="0" borderId="7" xfId="0" applyNumberFormat="1" applyFont="1" applyBorder="1" applyAlignment="1">
      <alignment vertical="center" wrapText="1"/>
    </xf>
    <xf numFmtId="170" fontId="5" fillId="0" borderId="7" xfId="0" applyNumberFormat="1" applyFont="1" applyBorder="1" applyAlignment="1">
      <alignment vertical="center" wrapText="1"/>
    </xf>
    <xf numFmtId="172" fontId="49" fillId="0" borderId="5" xfId="9" applyNumberFormat="1" applyFont="1" applyBorder="1" applyAlignment="1">
      <alignment vertical="center"/>
    </xf>
    <xf numFmtId="172" fontId="49" fillId="0" borderId="7" xfId="9" applyNumberFormat="1" applyFont="1" applyBorder="1" applyAlignment="1">
      <alignment vertical="center"/>
    </xf>
    <xf numFmtId="172" fontId="1" fillId="0" borderId="7" xfId="9" applyNumberFormat="1" applyFont="1" applyBorder="1" applyAlignment="1">
      <alignment vertical="center"/>
    </xf>
    <xf numFmtId="172" fontId="69" fillId="0" borderId="7" xfId="9" applyNumberFormat="1" applyFont="1" applyBorder="1" applyAlignment="1">
      <alignment vertical="center"/>
    </xf>
    <xf numFmtId="172" fontId="49" fillId="0" borderId="8" xfId="9" applyNumberFormat="1" applyFont="1" applyBorder="1" applyAlignment="1">
      <alignment vertical="center"/>
    </xf>
    <xf numFmtId="0" fontId="30" fillId="0" borderId="25" xfId="4" applyFont="1" applyFill="1" applyBorder="1" applyAlignment="1">
      <alignment horizontal="center"/>
    </xf>
    <xf numFmtId="0" fontId="30" fillId="0" borderId="25" xfId="4" applyNumberFormat="1" applyFont="1" applyFill="1" applyBorder="1" applyAlignment="1">
      <alignment horizontal="center" vertical="center"/>
    </xf>
    <xf numFmtId="0" fontId="70" fillId="0" borderId="7" xfId="0" applyFont="1" applyBorder="1" applyAlignment="1">
      <alignment horizontal="center" vertical="center"/>
    </xf>
    <xf numFmtId="0" fontId="70" fillId="0" borderId="8" xfId="0" applyFont="1" applyBorder="1" applyAlignment="1">
      <alignment horizontal="center" vertical="center"/>
    </xf>
    <xf numFmtId="0" fontId="11" fillId="0" borderId="0" xfId="4" applyFont="1" applyFill="1"/>
    <xf numFmtId="3" fontId="71" fillId="0" borderId="26" xfId="4" applyNumberFormat="1" applyFont="1" applyFill="1" applyBorder="1" applyAlignment="1">
      <alignment horizontal="right" vertical="center"/>
    </xf>
    <xf numFmtId="3" fontId="71" fillId="0" borderId="7" xfId="4" applyNumberFormat="1" applyFont="1" applyFill="1" applyBorder="1" applyAlignment="1">
      <alignment horizontal="right" vertical="center"/>
    </xf>
    <xf numFmtId="0" fontId="13" fillId="0" borderId="0" xfId="4" applyFont="1" applyFill="1" applyAlignment="1">
      <alignment horizontal="right"/>
    </xf>
    <xf numFmtId="0" fontId="13" fillId="0" borderId="0" xfId="4" applyFont="1" applyFill="1"/>
    <xf numFmtId="168" fontId="50" fillId="0" borderId="0" xfId="4" applyNumberFormat="1" applyFont="1" applyFill="1"/>
    <xf numFmtId="168" fontId="50" fillId="0" borderId="0" xfId="4" applyNumberFormat="1" applyFont="1" applyFill="1" applyAlignment="1">
      <alignment horizontal="centerContinuous"/>
    </xf>
    <xf numFmtId="0" fontId="50" fillId="0" borderId="0" xfId="4" applyFont="1" applyFill="1"/>
    <xf numFmtId="0" fontId="50" fillId="0" borderId="0" xfId="4" applyFont="1" applyFill="1" applyAlignment="1">
      <alignment horizontal="right"/>
    </xf>
    <xf numFmtId="0" fontId="15" fillId="0" borderId="1" xfId="4" applyFont="1" applyFill="1" applyBorder="1" applyAlignment="1">
      <alignment horizontal="center"/>
    </xf>
    <xf numFmtId="169" fontId="15" fillId="0" borderId="1" xfId="4" applyNumberFormat="1" applyFont="1" applyFill="1" applyBorder="1" applyAlignment="1">
      <alignment horizontal="center"/>
    </xf>
    <xf numFmtId="0" fontId="15" fillId="0" borderId="9" xfId="4" applyFont="1" applyFill="1" applyBorder="1"/>
    <xf numFmtId="3" fontId="15" fillId="0" borderId="12" xfId="4" applyNumberFormat="1" applyFont="1" applyFill="1" applyBorder="1" applyAlignment="1">
      <alignment horizontal="center"/>
    </xf>
    <xf numFmtId="0" fontId="15" fillId="0" borderId="12" xfId="4" applyFont="1" applyFill="1" applyBorder="1" applyAlignment="1">
      <alignment horizontal="center"/>
    </xf>
    <xf numFmtId="169" fontId="15" fillId="0" borderId="12" xfId="4" applyNumberFormat="1" applyFont="1" applyFill="1" applyBorder="1" applyAlignment="1">
      <alignment horizontal="center"/>
    </xf>
    <xf numFmtId="169" fontId="15" fillId="0" borderId="12" xfId="4" applyNumberFormat="1" applyFont="1" applyFill="1" applyBorder="1" applyAlignment="1">
      <alignment horizontal="centerContinuous"/>
    </xf>
    <xf numFmtId="0" fontId="15" fillId="0" borderId="12" xfId="4" applyNumberFormat="1" applyFont="1" applyFill="1" applyBorder="1" applyAlignment="1">
      <alignment horizontal="center"/>
    </xf>
    <xf numFmtId="0" fontId="15" fillId="0" borderId="3" xfId="4" applyFont="1" applyFill="1" applyBorder="1" applyAlignment="1">
      <alignment horizontal="center"/>
    </xf>
    <xf numFmtId="0" fontId="15" fillId="0" borderId="3" xfId="4" applyFont="1" applyFill="1" applyBorder="1" applyAlignment="1"/>
    <xf numFmtId="0" fontId="15" fillId="0" borderId="3" xfId="4" applyFont="1" applyFill="1" applyBorder="1"/>
    <xf numFmtId="0" fontId="72" fillId="0" borderId="25" xfId="4" applyNumberFormat="1" applyFont="1" applyFill="1" applyBorder="1" applyAlignment="1">
      <alignment horizontal="center" vertical="center"/>
    </xf>
    <xf numFmtId="0" fontId="72" fillId="0" borderId="25" xfId="4" applyFont="1" applyFill="1" applyBorder="1" applyAlignment="1">
      <alignment horizontal="center"/>
    </xf>
    <xf numFmtId="3" fontId="73" fillId="0" borderId="7" xfId="4" applyNumberFormat="1" applyFont="1" applyFill="1" applyBorder="1" applyAlignment="1">
      <alignment horizontal="right" vertical="center"/>
    </xf>
    <xf numFmtId="3" fontId="73" fillId="0" borderId="8" xfId="4" applyNumberFormat="1" applyFont="1" applyFill="1" applyBorder="1" applyAlignment="1">
      <alignment horizontal="right" vertical="center"/>
    </xf>
    <xf numFmtId="0" fontId="71" fillId="0" borderId="26" xfId="0" applyFont="1" applyBorder="1" applyAlignment="1">
      <alignment horizontal="center" vertical="center"/>
    </xf>
    <xf numFmtId="0" fontId="71" fillId="0" borderId="7" xfId="0" applyFont="1" applyBorder="1" applyAlignment="1">
      <alignment horizontal="center" vertical="center"/>
    </xf>
    <xf numFmtId="0" fontId="74" fillId="0" borderId="26" xfId="0" applyFont="1" applyBorder="1" applyAlignment="1">
      <alignment horizontal="left" vertical="center"/>
    </xf>
    <xf numFmtId="0" fontId="74" fillId="0" borderId="7" xfId="0" applyFont="1" applyBorder="1" applyAlignment="1">
      <alignment horizontal="left" vertical="center"/>
    </xf>
    <xf numFmtId="0" fontId="75" fillId="0" borderId="7" xfId="0" applyFont="1" applyBorder="1" applyAlignment="1">
      <alignment horizontal="left" vertical="center"/>
    </xf>
    <xf numFmtId="0" fontId="75" fillId="0" borderId="8" xfId="0" applyFont="1" applyBorder="1" applyAlignment="1">
      <alignment horizontal="left" vertical="center"/>
    </xf>
    <xf numFmtId="0" fontId="39" fillId="0" borderId="25" xfId="5" applyFont="1" applyFill="1" applyBorder="1" applyAlignment="1">
      <alignment horizontal="center"/>
    </xf>
    <xf numFmtId="165" fontId="39" fillId="0" borderId="25" xfId="5" applyNumberFormat="1" applyFont="1" applyFill="1" applyBorder="1" applyAlignment="1">
      <alignment horizontal="center" vertical="center"/>
    </xf>
    <xf numFmtId="0" fontId="74" fillId="0" borderId="26" xfId="0" applyFont="1" applyBorder="1" applyAlignment="1">
      <alignment horizontal="center"/>
    </xf>
    <xf numFmtId="0" fontId="11" fillId="0" borderId="0" xfId="5" applyFont="1" applyFill="1"/>
    <xf numFmtId="0" fontId="74" fillId="0" borderId="7" xfId="0" applyFont="1" applyBorder="1" applyAlignment="1">
      <alignment horizontal="left"/>
    </xf>
    <xf numFmtId="0" fontId="73" fillId="0" borderId="7" xfId="0" applyFont="1" applyBorder="1" applyAlignment="1">
      <alignment horizontal="center" vertical="center"/>
    </xf>
    <xf numFmtId="0" fontId="75" fillId="0" borderId="7" xfId="0" applyFont="1" applyBorder="1" applyAlignment="1">
      <alignment horizontal="left" indent="1"/>
    </xf>
    <xf numFmtId="0" fontId="75" fillId="0" borderId="8" xfId="0" applyFont="1" applyBorder="1" applyAlignment="1">
      <alignment horizontal="left" indent="1"/>
    </xf>
    <xf numFmtId="0" fontId="73" fillId="0" borderId="8" xfId="0" applyFont="1" applyBorder="1" applyAlignment="1">
      <alignment horizontal="center" vertical="center"/>
    </xf>
    <xf numFmtId="171" fontId="11" fillId="0" borderId="26" xfId="9" applyNumberFormat="1" applyFont="1" applyFill="1" applyBorder="1" applyAlignment="1"/>
    <xf numFmtId="171" fontId="11" fillId="0" borderId="7" xfId="9" applyNumberFormat="1" applyFont="1" applyFill="1" applyBorder="1" applyAlignment="1"/>
    <xf numFmtId="171" fontId="11" fillId="0" borderId="7" xfId="9" applyNumberFormat="1" applyFont="1" applyFill="1" applyBorder="1" applyAlignment="1" applyProtection="1"/>
    <xf numFmtId="171" fontId="13" fillId="0" borderId="7" xfId="9" applyNumberFormat="1" applyFont="1" applyFill="1" applyBorder="1" applyAlignment="1"/>
    <xf numFmtId="171" fontId="13" fillId="0" borderId="7" xfId="9" applyNumberFormat="1" applyFont="1" applyFill="1" applyBorder="1" applyAlignment="1" applyProtection="1"/>
    <xf numFmtId="171" fontId="13" fillId="0" borderId="8" xfId="9" applyNumberFormat="1" applyFont="1" applyFill="1" applyBorder="1" applyAlignment="1"/>
    <xf numFmtId="0" fontId="3" fillId="0" borderId="7" xfId="2" applyNumberFormat="1" applyFont="1" applyFill="1" applyBorder="1" applyAlignment="1">
      <alignment horizontal="left" vertical="center" wrapText="1"/>
    </xf>
    <xf numFmtId="0" fontId="13" fillId="0" borderId="7" xfId="2" applyNumberFormat="1" applyFont="1" applyFill="1" applyBorder="1" applyAlignment="1">
      <alignment horizontal="left" vertical="center" wrapText="1"/>
    </xf>
    <xf numFmtId="0" fontId="9" fillId="0" borderId="27" xfId="2" applyFont="1" applyFill="1" applyBorder="1" applyAlignment="1">
      <alignment horizontal="center" vertical="center" wrapText="1"/>
    </xf>
    <xf numFmtId="0" fontId="3" fillId="2" borderId="0" xfId="0" applyNumberFormat="1" applyFont="1" applyFill="1" applyAlignment="1">
      <alignment horizontal="center" vertical="center"/>
    </xf>
    <xf numFmtId="0" fontId="5" fillId="0" borderId="0" xfId="0" applyNumberFormat="1" applyFont="1" applyFill="1" applyAlignment="1">
      <alignment horizontal="center" vertical="center" wrapText="1"/>
    </xf>
    <xf numFmtId="0" fontId="5" fillId="0" borderId="0" xfId="0" applyNumberFormat="1" applyFont="1" applyFill="1" applyAlignment="1">
      <alignment vertical="center"/>
    </xf>
    <xf numFmtId="0" fontId="5" fillId="0" borderId="0" xfId="0" applyNumberFormat="1" applyFont="1" applyFill="1" applyAlignment="1">
      <alignment horizontal="center" vertical="center"/>
    </xf>
    <xf numFmtId="0" fontId="17" fillId="0" borderId="7" xfId="0" quotePrefix="1" applyNumberFormat="1" applyFont="1" applyFill="1" applyBorder="1" applyAlignment="1">
      <alignment vertical="center" wrapText="1"/>
    </xf>
    <xf numFmtId="0" fontId="13" fillId="0" borderId="7" xfId="0" applyFont="1" applyBorder="1" applyAlignment="1">
      <alignment horizontal="center" vertical="center" wrapText="1"/>
    </xf>
    <xf numFmtId="0" fontId="13" fillId="0" borderId="7" xfId="0" applyNumberFormat="1" applyFont="1" applyFill="1" applyBorder="1" applyAlignment="1">
      <alignment horizontal="left" vertical="center" wrapText="1"/>
    </xf>
    <xf numFmtId="0" fontId="11" fillId="3" borderId="0" xfId="0" applyFont="1" applyFill="1"/>
    <xf numFmtId="0" fontId="11" fillId="0" borderId="0" xfId="0" applyFont="1" applyFill="1"/>
    <xf numFmtId="0" fontId="11" fillId="0" borderId="0" xfId="0" applyFont="1" applyFill="1" applyAlignment="1">
      <alignment horizontal="center"/>
    </xf>
    <xf numFmtId="0" fontId="5" fillId="0" borderId="0" xfId="0" applyFont="1" applyFill="1" applyAlignment="1">
      <alignment horizontal="right" vertical="top"/>
    </xf>
    <xf numFmtId="0" fontId="5" fillId="0" borderId="0" xfId="0" applyFont="1" applyAlignment="1">
      <alignment horizontal="right" vertical="top"/>
    </xf>
    <xf numFmtId="0" fontId="5" fillId="0" borderId="0" xfId="0" applyNumberFormat="1" applyFont="1" applyFill="1" applyAlignment="1"/>
    <xf numFmtId="167" fontId="37" fillId="0" borderId="5" xfId="0" applyNumberFormat="1" applyFont="1" applyFill="1" applyBorder="1" applyAlignment="1" applyProtection="1">
      <alignment horizontal="center"/>
    </xf>
    <xf numFmtId="0" fontId="76" fillId="0" borderId="5" xfId="58" applyFont="1" applyBorder="1" applyAlignment="1"/>
    <xf numFmtId="172" fontId="76" fillId="0" borderId="5" xfId="9" applyNumberFormat="1" applyFont="1" applyBorder="1" applyAlignment="1"/>
    <xf numFmtId="167" fontId="37" fillId="0" borderId="7" xfId="0" applyNumberFormat="1" applyFont="1" applyFill="1" applyBorder="1" applyAlignment="1" applyProtection="1">
      <alignment horizontal="center"/>
    </xf>
    <xf numFmtId="0" fontId="76" fillId="0" borderId="7" xfId="58" applyFont="1" applyBorder="1" applyAlignment="1"/>
    <xf numFmtId="172" fontId="76" fillId="0" borderId="7" xfId="9" applyNumberFormat="1" applyFont="1" applyBorder="1" applyAlignment="1"/>
    <xf numFmtId="0" fontId="77" fillId="0" borderId="7" xfId="58" applyFont="1" applyBorder="1" applyAlignment="1"/>
    <xf numFmtId="167" fontId="38" fillId="0" borderId="7" xfId="0" applyNumberFormat="1" applyFont="1" applyFill="1" applyBorder="1" applyAlignment="1">
      <alignment horizontal="center"/>
    </xf>
    <xf numFmtId="172" fontId="77" fillId="0" borderId="7" xfId="9" applyNumberFormat="1" applyFont="1" applyBorder="1" applyAlignment="1"/>
    <xf numFmtId="0" fontId="37" fillId="0" borderId="7" xfId="0" applyFont="1" applyFill="1" applyBorder="1" applyAlignment="1">
      <alignment horizontal="center" vertical="center"/>
    </xf>
    <xf numFmtId="0" fontId="76" fillId="0" borderId="7" xfId="58" applyFont="1" applyBorder="1" applyAlignment="1">
      <alignment vertical="center" wrapText="1"/>
    </xf>
    <xf numFmtId="172" fontId="76" fillId="0" borderId="7" xfId="9" applyNumberFormat="1" applyFont="1" applyBorder="1" applyAlignment="1">
      <alignment vertical="center"/>
    </xf>
    <xf numFmtId="0" fontId="37" fillId="0" borderId="8" xfId="0" applyFont="1" applyFill="1" applyBorder="1" applyAlignment="1">
      <alignment horizontal="center" vertical="center"/>
    </xf>
    <xf numFmtId="0" fontId="76" fillId="0" borderId="8" xfId="58" applyFont="1" applyBorder="1" applyAlignment="1">
      <alignment vertical="center" wrapText="1"/>
    </xf>
    <xf numFmtId="172" fontId="76" fillId="0" borderId="8" xfId="9" applyNumberFormat="1" applyFont="1" applyBorder="1" applyAlignment="1">
      <alignment vertical="center"/>
    </xf>
    <xf numFmtId="3" fontId="13" fillId="0" borderId="7" xfId="0" applyNumberFormat="1" applyFont="1" applyBorder="1" applyAlignment="1">
      <alignment vertical="center" wrapText="1"/>
    </xf>
    <xf numFmtId="0" fontId="4" fillId="0" borderId="0" xfId="0" applyFont="1" applyBorder="1" applyAlignment="1">
      <alignment vertical="center" wrapText="1"/>
    </xf>
    <xf numFmtId="0" fontId="78" fillId="0" borderId="0" xfId="0" applyFont="1" applyAlignment="1">
      <alignment vertical="center" wrapText="1"/>
    </xf>
    <xf numFmtId="3" fontId="4" fillId="0" borderId="0" xfId="0" applyNumberFormat="1" applyFont="1" applyFill="1" applyAlignment="1">
      <alignment vertical="center" wrapText="1"/>
    </xf>
    <xf numFmtId="169" fontId="15" fillId="0" borderId="3" xfId="4" applyNumberFormat="1" applyFont="1" applyFill="1" applyBorder="1" applyAlignment="1">
      <alignment horizontal="center" vertical="center"/>
    </xf>
    <xf numFmtId="9" fontId="15" fillId="0" borderId="3" xfId="1" applyFont="1" applyFill="1" applyBorder="1" applyAlignment="1">
      <alignment horizontal="center" vertical="center"/>
    </xf>
    <xf numFmtId="169" fontId="15" fillId="0" borderId="12" xfId="4" applyNumberFormat="1" applyFont="1" applyFill="1" applyBorder="1" applyAlignment="1">
      <alignment horizontal="center" vertical="center"/>
    </xf>
    <xf numFmtId="0" fontId="15" fillId="0" borderId="3" xfId="4" applyNumberFormat="1" applyFont="1" applyFill="1" applyBorder="1" applyAlignment="1">
      <alignment horizontal="center" vertical="center"/>
    </xf>
    <xf numFmtId="171" fontId="11" fillId="0" borderId="0" xfId="5" applyNumberFormat="1" applyFont="1" applyFill="1"/>
    <xf numFmtId="171" fontId="5" fillId="0" borderId="0" xfId="0" applyNumberFormat="1" applyFont="1" applyFill="1" applyAlignment="1">
      <alignment vertical="center" wrapText="1"/>
    </xf>
    <xf numFmtId="171" fontId="39" fillId="0" borderId="0" xfId="5" applyNumberFormat="1" applyFont="1" applyFill="1"/>
    <xf numFmtId="0" fontId="78" fillId="0" borderId="0" xfId="0" applyFont="1" applyAlignment="1">
      <alignment horizontal="left" vertical="center" wrapText="1"/>
    </xf>
    <xf numFmtId="0" fontId="5" fillId="0" borderId="0" xfId="0" applyNumberFormat="1" applyFont="1" applyFill="1" applyAlignment="1">
      <alignment horizontal="center" vertical="center"/>
    </xf>
    <xf numFmtId="0" fontId="13" fillId="0" borderId="9" xfId="0" applyFont="1" applyBorder="1" applyAlignment="1">
      <alignment horizontal="left" wrapText="1"/>
    </xf>
    <xf numFmtId="0" fontId="3" fillId="0" borderId="0" xfId="0" applyNumberFormat="1" applyFont="1" applyAlignment="1">
      <alignment horizontal="center" wrapText="1"/>
    </xf>
    <xf numFmtId="0" fontId="5" fillId="0" borderId="0" xfId="0" applyNumberFormat="1" applyFont="1" applyFill="1" applyAlignment="1">
      <alignment horizontal="center"/>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3" fillId="0" borderId="2" xfId="0" applyNumberFormat="1" applyFont="1" applyBorder="1" applyAlignment="1">
      <alignment horizontal="center" vertical="center" wrapText="1"/>
    </xf>
    <xf numFmtId="0" fontId="3" fillId="0" borderId="4" xfId="0" applyNumberFormat="1" applyFont="1" applyBorder="1" applyAlignment="1">
      <alignment horizontal="center" vertical="center" wrapText="1"/>
    </xf>
    <xf numFmtId="0" fontId="3" fillId="0" borderId="1" xfId="0" applyNumberFormat="1" applyFont="1" applyBorder="1" applyAlignment="1">
      <alignment horizontal="center" vertical="center" wrapText="1"/>
    </xf>
    <xf numFmtId="0" fontId="3" fillId="0" borderId="3" xfId="0" applyNumberFormat="1" applyFont="1" applyBorder="1" applyAlignment="1">
      <alignment horizontal="center" vertical="center" wrapText="1"/>
    </xf>
    <xf numFmtId="0" fontId="38" fillId="0" borderId="0" xfId="8" applyFont="1" applyFill="1" applyBorder="1" applyAlignment="1">
      <alignment horizontal="left" vertical="center" wrapText="1"/>
    </xf>
    <xf numFmtId="0" fontId="37" fillId="0" borderId="0" xfId="8" applyFont="1" applyFill="1" applyBorder="1" applyAlignment="1">
      <alignment horizontal="left" vertical="center" wrapText="1"/>
    </xf>
    <xf numFmtId="0" fontId="3" fillId="2" borderId="0" xfId="0" applyNumberFormat="1" applyFont="1" applyFill="1" applyAlignment="1">
      <alignment horizontal="center" wrapText="1"/>
    </xf>
    <xf numFmtId="0" fontId="3" fillId="2" borderId="0" xfId="0" applyNumberFormat="1" applyFont="1" applyFill="1" applyAlignment="1">
      <alignment horizontal="center"/>
    </xf>
    <xf numFmtId="0" fontId="5" fillId="0" borderId="0" xfId="0" applyNumberFormat="1" applyFont="1" applyAlignment="1">
      <alignment horizontal="center" vertical="center" wrapText="1"/>
    </xf>
    <xf numFmtId="0" fontId="11" fillId="0" borderId="11" xfId="0" applyFont="1" applyFill="1" applyBorder="1" applyAlignment="1">
      <alignment horizontal="center" vertical="center"/>
    </xf>
    <xf numFmtId="0" fontId="11" fillId="0" borderId="11" xfId="0" applyNumberFormat="1" applyFont="1" applyFill="1" applyBorder="1" applyAlignment="1">
      <alignment horizontal="center" vertical="center" wrapText="1"/>
    </xf>
    <xf numFmtId="0" fontId="11" fillId="0" borderId="1" xfId="0" applyNumberFormat="1" applyFont="1" applyFill="1" applyBorder="1" applyAlignment="1">
      <alignment horizontal="center" vertical="center" wrapText="1"/>
    </xf>
    <xf numFmtId="0" fontId="11" fillId="0" borderId="3" xfId="0" applyNumberFormat="1" applyFont="1" applyFill="1" applyBorder="1" applyAlignment="1">
      <alignment horizontal="center" vertical="center" wrapText="1"/>
    </xf>
    <xf numFmtId="0" fontId="11" fillId="4" borderId="1"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3" fillId="2" borderId="0" xfId="0" applyNumberFormat="1" applyFont="1" applyFill="1" applyAlignment="1">
      <alignment horizontal="center" vertical="center" wrapText="1"/>
    </xf>
    <xf numFmtId="0" fontId="11" fillId="3" borderId="11" xfId="0" applyFont="1" applyFill="1" applyBorder="1" applyAlignment="1">
      <alignment horizontal="center" vertical="center" wrapText="1"/>
    </xf>
    <xf numFmtId="0" fontId="11" fillId="3" borderId="11" xfId="0" applyNumberFormat="1" applyFont="1" applyFill="1" applyBorder="1" applyAlignment="1">
      <alignment horizontal="center" vertical="center" wrapText="1"/>
    </xf>
    <xf numFmtId="0" fontId="13" fillId="3" borderId="11" xfId="0" applyFont="1" applyFill="1" applyBorder="1" applyAlignment="1">
      <alignment horizontal="center" vertical="center" wrapText="1"/>
    </xf>
    <xf numFmtId="0" fontId="11" fillId="3" borderId="1" xfId="0" applyNumberFormat="1" applyFont="1" applyFill="1" applyBorder="1" applyAlignment="1">
      <alignment horizontal="center" vertical="center" wrapText="1"/>
    </xf>
    <xf numFmtId="0" fontId="11" fillId="3" borderId="12" xfId="0" applyNumberFormat="1" applyFont="1" applyFill="1" applyBorder="1" applyAlignment="1">
      <alignment horizontal="center" vertical="center" wrapText="1"/>
    </xf>
    <xf numFmtId="165" fontId="13" fillId="0" borderId="0" xfId="0" applyNumberFormat="1" applyFont="1" applyAlignment="1">
      <alignment vertical="center" wrapText="1"/>
    </xf>
    <xf numFmtId="0" fontId="13" fillId="0" borderId="0" xfId="0" applyFont="1" applyFill="1" applyAlignment="1">
      <alignment horizontal="left" vertical="center" wrapText="1"/>
    </xf>
    <xf numFmtId="165" fontId="13" fillId="0" borderId="0" xfId="0" applyNumberFormat="1" applyFont="1" applyBorder="1" applyAlignment="1">
      <alignment vertical="center" wrapText="1"/>
    </xf>
    <xf numFmtId="165" fontId="11" fillId="0" borderId="0" xfId="0" applyNumberFormat="1" applyFont="1" applyBorder="1" applyAlignment="1">
      <alignment vertical="center" wrapText="1"/>
    </xf>
    <xf numFmtId="165" fontId="3" fillId="0" borderId="0" xfId="0" applyNumberFormat="1" applyFont="1" applyFill="1" applyAlignment="1">
      <alignment horizontal="center" vertical="center" wrapText="1"/>
    </xf>
    <xf numFmtId="0" fontId="6" fillId="0" borderId="11" xfId="0" applyNumberFormat="1" applyFont="1" applyFill="1" applyBorder="1" applyAlignment="1">
      <alignment horizontal="center" vertical="center" wrapText="1"/>
    </xf>
    <xf numFmtId="165" fontId="6" fillId="0" borderId="25" xfId="0" applyNumberFormat="1" applyFont="1" applyFill="1" applyBorder="1" applyAlignment="1">
      <alignment horizontal="center" vertical="center" wrapText="1"/>
    </xf>
    <xf numFmtId="165" fontId="6" fillId="0" borderId="12" xfId="0" applyNumberFormat="1" applyFont="1" applyFill="1" applyBorder="1" applyAlignment="1">
      <alignment horizontal="center" vertical="center" wrapText="1"/>
    </xf>
    <xf numFmtId="165" fontId="6" fillId="0" borderId="3" xfId="0" applyNumberFormat="1" applyFont="1" applyFill="1" applyBorder="1" applyAlignment="1">
      <alignment horizontal="center" vertical="center" wrapText="1"/>
    </xf>
    <xf numFmtId="0" fontId="3" fillId="0" borderId="0" xfId="0" applyNumberFormat="1" applyFont="1" applyAlignment="1">
      <alignment horizontal="center"/>
    </xf>
    <xf numFmtId="0" fontId="27" fillId="0" borderId="1" xfId="2" applyNumberFormat="1" applyFont="1" applyFill="1" applyBorder="1" applyAlignment="1">
      <alignment horizontal="center" vertical="center" wrapText="1"/>
    </xf>
    <xf numFmtId="0" fontId="27" fillId="0" borderId="3" xfId="2" applyNumberFormat="1" applyFont="1" applyFill="1" applyBorder="1" applyAlignment="1">
      <alignment horizontal="center" vertical="center" wrapText="1"/>
    </xf>
    <xf numFmtId="0" fontId="27" fillId="0" borderId="1" xfId="2" applyNumberFormat="1" applyFont="1" applyFill="1" applyBorder="1" applyAlignment="1">
      <alignment horizontal="center" vertical="center"/>
    </xf>
    <xf numFmtId="0" fontId="27" fillId="0" borderId="3" xfId="2" applyNumberFormat="1" applyFont="1" applyFill="1" applyBorder="1" applyAlignment="1">
      <alignment horizontal="center" vertical="center"/>
    </xf>
    <xf numFmtId="0" fontId="27" fillId="0" borderId="13" xfId="2" applyFont="1" applyFill="1" applyBorder="1" applyAlignment="1">
      <alignment horizontal="center" vertical="center" wrapText="1"/>
    </xf>
    <xf numFmtId="0" fontId="27" fillId="0" borderId="14" xfId="2" applyFont="1" applyFill="1" applyBorder="1" applyAlignment="1">
      <alignment horizontal="center" vertical="center" wrapText="1"/>
    </xf>
    <xf numFmtId="0" fontId="3" fillId="0" borderId="0" xfId="0" applyNumberFormat="1" applyFont="1" applyAlignment="1">
      <alignment horizontal="center" vertical="center"/>
    </xf>
    <xf numFmtId="0" fontId="5" fillId="0" borderId="0" xfId="0" applyNumberFormat="1" applyFont="1" applyFill="1" applyAlignment="1">
      <alignment horizontal="center" vertical="top"/>
    </xf>
    <xf numFmtId="0" fontId="7" fillId="0" borderId="13" xfId="0" applyFont="1" applyFill="1" applyBorder="1" applyAlignment="1">
      <alignment horizontal="center" vertical="center" wrapText="1"/>
    </xf>
    <xf numFmtId="0" fontId="7" fillId="0" borderId="28"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1" xfId="0" applyFont="1" applyFill="1" applyBorder="1" applyAlignment="1">
      <alignment horizontal="center" vertical="center" wrapText="1"/>
    </xf>
    <xf numFmtId="0" fontId="11" fillId="0" borderId="0" xfId="0" applyNumberFormat="1" applyFont="1" applyFill="1" applyAlignment="1">
      <alignment horizontal="center" vertical="center" wrapText="1"/>
    </xf>
    <xf numFmtId="167" fontId="7" fillId="0" borderId="1" xfId="0" applyNumberFormat="1" applyFont="1" applyFill="1" applyBorder="1" applyAlignment="1" applyProtection="1">
      <alignment horizontal="center" vertical="center" wrapText="1"/>
    </xf>
    <xf numFmtId="167" fontId="7" fillId="0" borderId="12" xfId="0" applyNumberFormat="1" applyFont="1" applyFill="1" applyBorder="1" applyAlignment="1" applyProtection="1">
      <alignment horizontal="center" vertical="center" wrapText="1"/>
    </xf>
    <xf numFmtId="167" fontId="7" fillId="0" borderId="3" xfId="0" applyNumberFormat="1" applyFont="1" applyFill="1" applyBorder="1" applyAlignment="1" applyProtection="1">
      <alignment horizontal="center" vertical="center" wrapText="1"/>
    </xf>
    <xf numFmtId="167" fontId="7" fillId="0" borderId="11" xfId="0" applyNumberFormat="1" applyFont="1" applyFill="1" applyBorder="1" applyAlignment="1" applyProtection="1">
      <alignment horizontal="center" vertical="center" wrapText="1"/>
    </xf>
    <xf numFmtId="167" fontId="7" fillId="0" borderId="11" xfId="0" applyNumberFormat="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167" fontId="7" fillId="0" borderId="5" xfId="0" applyNumberFormat="1" applyFont="1" applyFill="1" applyBorder="1" applyAlignment="1">
      <alignment horizontal="center" vertical="center" wrapText="1"/>
    </xf>
    <xf numFmtId="167" fontId="7" fillId="0" borderId="8" xfId="0" applyNumberFormat="1" applyFont="1" applyFill="1" applyBorder="1" applyAlignment="1">
      <alignment horizontal="center" vertical="center" wrapText="1"/>
    </xf>
    <xf numFmtId="167" fontId="7" fillId="0" borderId="5" xfId="0" applyNumberFormat="1" applyFont="1" applyFill="1" applyBorder="1" applyAlignment="1" applyProtection="1">
      <alignment horizontal="center" vertical="center" wrapText="1"/>
    </xf>
    <xf numFmtId="167" fontId="7" fillId="0" borderId="8" xfId="0" applyNumberFormat="1" applyFont="1" applyFill="1" applyBorder="1" applyAlignment="1" applyProtection="1">
      <alignment horizontal="center" vertical="center" wrapText="1"/>
    </xf>
    <xf numFmtId="0" fontId="3" fillId="0" borderId="0" xfId="0" applyNumberFormat="1" applyFont="1" applyFill="1" applyAlignment="1">
      <alignment horizontal="center" vertical="center" wrapText="1"/>
    </xf>
    <xf numFmtId="0" fontId="5" fillId="0" borderId="0" xfId="0" applyNumberFormat="1" applyFont="1" applyFill="1" applyAlignment="1">
      <alignment horizontal="center" vertical="center" wrapText="1"/>
    </xf>
    <xf numFmtId="167" fontId="7" fillId="0" borderId="1" xfId="0" applyNumberFormat="1" applyFont="1" applyFill="1" applyBorder="1" applyAlignment="1">
      <alignment horizontal="center" vertical="center" wrapText="1"/>
    </xf>
    <xf numFmtId="167" fontId="7" fillId="0" borderId="3" xfId="0" applyNumberFormat="1" applyFont="1" applyFill="1" applyBorder="1" applyAlignment="1">
      <alignment horizontal="center" vertical="center" wrapText="1"/>
    </xf>
    <xf numFmtId="169" fontId="15" fillId="0" borderId="3" xfId="4" applyNumberFormat="1" applyFont="1" applyFill="1" applyBorder="1" applyAlignment="1">
      <alignment horizontal="center" vertical="center" wrapText="1"/>
    </xf>
    <xf numFmtId="0" fontId="11" fillId="0" borderId="0" xfId="0" applyNumberFormat="1" applyFont="1" applyFill="1" applyAlignment="1">
      <alignment horizontal="right" vertical="center"/>
    </xf>
    <xf numFmtId="0" fontId="3" fillId="0" borderId="0" xfId="4" applyNumberFormat="1" applyFont="1" applyFill="1" applyAlignment="1">
      <alignment horizontal="center"/>
    </xf>
    <xf numFmtId="0" fontId="17" fillId="0" borderId="0" xfId="4" applyNumberFormat="1" applyFont="1" applyFill="1" applyAlignment="1">
      <alignment horizontal="right"/>
    </xf>
    <xf numFmtId="0" fontId="15" fillId="0" borderId="11" xfId="4" applyFont="1" applyFill="1" applyBorder="1" applyAlignment="1">
      <alignment horizontal="center"/>
    </xf>
    <xf numFmtId="165" fontId="3" fillId="0" borderId="0" xfId="5" applyNumberFormat="1" applyFont="1" applyFill="1" applyBorder="1" applyAlignment="1">
      <alignment horizontal="center" vertical="center" wrapText="1"/>
    </xf>
    <xf numFmtId="0" fontId="33" fillId="0" borderId="0" xfId="0" applyFont="1" applyFill="1" applyAlignment="1">
      <alignment horizontal="center" vertical="center" wrapText="1"/>
    </xf>
    <xf numFmtId="0" fontId="6" fillId="0" borderId="11" xfId="5" applyNumberFormat="1" applyFont="1" applyFill="1" applyBorder="1" applyAlignment="1">
      <alignment horizontal="center" vertical="center" wrapText="1"/>
    </xf>
  </cellXfs>
  <cellStyles count="59">
    <cellStyle name="20% - Accent1 2" xfId="15" xr:uid="{00000000-0005-0000-0000-000000000000}"/>
    <cellStyle name="20% - Accent2 2" xfId="16" xr:uid="{00000000-0005-0000-0000-000001000000}"/>
    <cellStyle name="20% - Accent3 2" xfId="17" xr:uid="{00000000-0005-0000-0000-000002000000}"/>
    <cellStyle name="20% - Accent4 2" xfId="18" xr:uid="{00000000-0005-0000-0000-000003000000}"/>
    <cellStyle name="20% - Accent5 2" xfId="19" xr:uid="{00000000-0005-0000-0000-000004000000}"/>
    <cellStyle name="20% - Accent6 2" xfId="20" xr:uid="{00000000-0005-0000-0000-000005000000}"/>
    <cellStyle name="40% - Accent1 2" xfId="21" xr:uid="{00000000-0005-0000-0000-000006000000}"/>
    <cellStyle name="40% - Accent2 2" xfId="22" xr:uid="{00000000-0005-0000-0000-000007000000}"/>
    <cellStyle name="40% - Accent3 2" xfId="23" xr:uid="{00000000-0005-0000-0000-000008000000}"/>
    <cellStyle name="40% - Accent4 2" xfId="24" xr:uid="{00000000-0005-0000-0000-000009000000}"/>
    <cellStyle name="40% - Accent5 2" xfId="25" xr:uid="{00000000-0005-0000-0000-00000A000000}"/>
    <cellStyle name="40% - Accent6 2" xfId="26" xr:uid="{00000000-0005-0000-0000-00000B000000}"/>
    <cellStyle name="60% - Accent1 2" xfId="27" xr:uid="{00000000-0005-0000-0000-00000C000000}"/>
    <cellStyle name="60% - Accent2 2" xfId="28" xr:uid="{00000000-0005-0000-0000-00000D000000}"/>
    <cellStyle name="60% - Accent3 2" xfId="29" xr:uid="{00000000-0005-0000-0000-00000E000000}"/>
    <cellStyle name="60% - Accent4 2" xfId="30" xr:uid="{00000000-0005-0000-0000-00000F000000}"/>
    <cellStyle name="60% - Accent5 2" xfId="31" xr:uid="{00000000-0005-0000-0000-000010000000}"/>
    <cellStyle name="60% - Accent6 2" xfId="32" xr:uid="{00000000-0005-0000-0000-000011000000}"/>
    <cellStyle name="Accent1 2" xfId="33" xr:uid="{00000000-0005-0000-0000-000012000000}"/>
    <cellStyle name="Accent2 2" xfId="34" xr:uid="{00000000-0005-0000-0000-000013000000}"/>
    <cellStyle name="Accent3 2" xfId="35" xr:uid="{00000000-0005-0000-0000-000014000000}"/>
    <cellStyle name="Accent4 2" xfId="36" xr:uid="{00000000-0005-0000-0000-000015000000}"/>
    <cellStyle name="Accent5 2" xfId="37" xr:uid="{00000000-0005-0000-0000-000016000000}"/>
    <cellStyle name="Accent6 2" xfId="38" xr:uid="{00000000-0005-0000-0000-000017000000}"/>
    <cellStyle name="Bad 2" xfId="39" xr:uid="{00000000-0005-0000-0000-000018000000}"/>
    <cellStyle name="Calculation 2" xfId="40" xr:uid="{00000000-0005-0000-0000-000019000000}"/>
    <cellStyle name="Check Cell 2" xfId="41" xr:uid="{00000000-0005-0000-0000-00001C000000}"/>
    <cellStyle name="Comma" xfId="9" builtinId="3"/>
    <cellStyle name="Comma 2 2" xfId="56" xr:uid="{00000000-0005-0000-0000-00001B000000}"/>
    <cellStyle name="Explanatory Text 2" xfId="42" xr:uid="{00000000-0005-0000-0000-00001D000000}"/>
    <cellStyle name="Good 2" xfId="43" xr:uid="{00000000-0005-0000-0000-00001E000000}"/>
    <cellStyle name="Heading 1 2" xfId="44" xr:uid="{00000000-0005-0000-0000-00001F000000}"/>
    <cellStyle name="Heading 2 2" xfId="45" xr:uid="{00000000-0005-0000-0000-000020000000}"/>
    <cellStyle name="Heading 3 2" xfId="46" xr:uid="{00000000-0005-0000-0000-000021000000}"/>
    <cellStyle name="Heading 4 2" xfId="47" xr:uid="{00000000-0005-0000-0000-000022000000}"/>
    <cellStyle name="Input 2" xfId="48" xr:uid="{00000000-0005-0000-0000-000023000000}"/>
    <cellStyle name="Linked Cell 2" xfId="49" xr:uid="{00000000-0005-0000-0000-000024000000}"/>
    <cellStyle name="Neutral 2" xfId="50" xr:uid="{00000000-0005-0000-0000-000025000000}"/>
    <cellStyle name="Normal" xfId="0" builtinId="0"/>
    <cellStyle name="Normal 11" xfId="58" xr:uid="{00000000-0005-0000-0000-000027000000}"/>
    <cellStyle name="Normal 2" xfId="6" xr:uid="{00000000-0005-0000-0000-000028000000}"/>
    <cellStyle name="Normal 2 2" xfId="57" xr:uid="{00000000-0005-0000-0000-000029000000}"/>
    <cellStyle name="Normal 3" xfId="7" xr:uid="{00000000-0005-0000-0000-00002A000000}"/>
    <cellStyle name="Normal 4" xfId="8" xr:uid="{00000000-0005-0000-0000-00002B000000}"/>
    <cellStyle name="Normal 5" xfId="11" xr:uid="{00000000-0005-0000-0000-00002C000000}"/>
    <cellStyle name="Normal 6" xfId="12" xr:uid="{00000000-0005-0000-0000-00002D000000}"/>
    <cellStyle name="Normal 7" xfId="13" xr:uid="{00000000-0005-0000-0000-00002E000000}"/>
    <cellStyle name="Normal 8" xfId="14" xr:uid="{00000000-0005-0000-0000-00002F000000}"/>
    <cellStyle name="Normal_030825 Phu cap truc yte" xfId="5" xr:uid="{00000000-0005-0000-0000-000030000000}"/>
    <cellStyle name="Normal_Chi NSTW NSDP 2002 - PL" xfId="2" xr:uid="{00000000-0005-0000-0000-000031000000}"/>
    <cellStyle name="Normal_H040825- Can doi NSDP 2005" xfId="4" xr:uid="{00000000-0005-0000-0000-000032000000}"/>
    <cellStyle name="Normal_Sheet1" xfId="3" xr:uid="{00000000-0005-0000-0000-000033000000}"/>
    <cellStyle name="Note 2" xfId="51" xr:uid="{00000000-0005-0000-0000-000034000000}"/>
    <cellStyle name="Output 2" xfId="52" xr:uid="{00000000-0005-0000-0000-000035000000}"/>
    <cellStyle name="Percent" xfId="1" builtinId="5"/>
    <cellStyle name="Percent 7" xfId="10" xr:uid="{00000000-0005-0000-0000-000037000000}"/>
    <cellStyle name="Title 2" xfId="53" xr:uid="{00000000-0005-0000-0000-000038000000}"/>
    <cellStyle name="Total 2" xfId="54" xr:uid="{00000000-0005-0000-0000-000039000000}"/>
    <cellStyle name="Warning Text 2" xfId="55" xr:uid="{00000000-0005-0000-0000-00003A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4</xdr:col>
      <xdr:colOff>152400</xdr:colOff>
      <xdr:row>17</xdr:row>
      <xdr:rowOff>142875</xdr:rowOff>
    </xdr:from>
    <xdr:to>
      <xdr:col>4</xdr:col>
      <xdr:colOff>388620</xdr:colOff>
      <xdr:row>17</xdr:row>
      <xdr:rowOff>323850</xdr:rowOff>
    </xdr:to>
    <xdr:sp macro="" textlink="">
      <xdr:nvSpPr>
        <xdr:cNvPr id="2" name="Text Box 9">
          <a:extLst>
            <a:ext uri="{FF2B5EF4-FFF2-40B4-BE49-F238E27FC236}">
              <a16:creationId xmlns:a16="http://schemas.microsoft.com/office/drawing/2014/main" id="{00000000-0008-0000-0400-000002000000}"/>
            </a:ext>
          </a:extLst>
        </xdr:cNvPr>
        <xdr:cNvSpPr txBox="1">
          <a:spLocks noChangeArrowheads="1"/>
        </xdr:cNvSpPr>
      </xdr:nvSpPr>
      <xdr:spPr bwMode="auto">
        <a:xfrm>
          <a:off x="5257800" y="4752975"/>
          <a:ext cx="236220" cy="180975"/>
        </a:xfrm>
        <a:prstGeom prst="rect">
          <a:avLst/>
        </a:prstGeom>
        <a:solidFill>
          <a:srgbClr val="FFFFFF"/>
        </a:solidFill>
        <a:ln w="9525">
          <a:solidFill>
            <a:srgbClr val="FFFFFF"/>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Times New Roman" pitchFamily="18" charset="0"/>
              <a:cs typeface="Times New Roman" pitchFamily="18" charset="0"/>
            </a:rPr>
            <a:t>(1)</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C89"/>
  <sheetViews>
    <sheetView tabSelected="1" topLeftCell="A7" workbookViewId="0">
      <selection activeCell="A27" sqref="A27:XFD33"/>
    </sheetView>
  </sheetViews>
  <sheetFormatPr baseColWidth="10" defaultColWidth="9.140625" defaultRowHeight="16"/>
  <cols>
    <col min="1" max="1" width="7.7109375" style="4" customWidth="1"/>
    <col min="2" max="2" width="55.7109375" style="5" customWidth="1"/>
    <col min="3" max="3" width="20.7109375" style="5" customWidth="1"/>
    <col min="4" max="16384" width="9.140625" style="5"/>
  </cols>
  <sheetData>
    <row r="1" spans="1:3" s="2" customFormat="1" ht="19.5" customHeight="1">
      <c r="A1" s="1" t="s">
        <v>0</v>
      </c>
      <c r="C1" s="3" t="s">
        <v>369</v>
      </c>
    </row>
    <row r="2" spans="1:3" s="2" customFormat="1" ht="30.75" customHeight="1">
      <c r="A2" s="368" t="s">
        <v>150</v>
      </c>
      <c r="B2" s="368"/>
      <c r="C2" s="368"/>
    </row>
    <row r="3" spans="1:3" s="2" customFormat="1" ht="22.5" customHeight="1">
      <c r="A3" s="369" t="s">
        <v>432</v>
      </c>
      <c r="B3" s="369"/>
      <c r="C3" s="369"/>
    </row>
    <row r="4" spans="1:3" s="2" customFormat="1" ht="22.5" customHeight="1">
      <c r="A4" s="366" t="s">
        <v>370</v>
      </c>
      <c r="B4" s="366"/>
      <c r="C4" s="366"/>
    </row>
    <row r="5" spans="1:3" s="2" customFormat="1" ht="16.5" customHeight="1">
      <c r="A5" s="329"/>
      <c r="B5" s="329"/>
      <c r="C5" s="329"/>
    </row>
    <row r="6" spans="1:3" ht="18.75" customHeight="1">
      <c r="B6" s="4"/>
      <c r="C6" s="337" t="s">
        <v>1</v>
      </c>
    </row>
    <row r="7" spans="1:3" s="6" customFormat="1" ht="33" customHeight="1">
      <c r="A7" s="370" t="s">
        <v>2</v>
      </c>
      <c r="B7" s="372" t="s">
        <v>3</v>
      </c>
      <c r="C7" s="374" t="s">
        <v>376</v>
      </c>
    </row>
    <row r="8" spans="1:3" s="7" customFormat="1" ht="12" customHeight="1">
      <c r="A8" s="371"/>
      <c r="B8" s="373"/>
      <c r="C8" s="375"/>
    </row>
    <row r="9" spans="1:3" s="10" customFormat="1" ht="18.75" customHeight="1">
      <c r="A9" s="8" t="s">
        <v>4</v>
      </c>
      <c r="B9" s="9" t="s">
        <v>386</v>
      </c>
      <c r="C9" s="265">
        <v>1319200</v>
      </c>
    </row>
    <row r="10" spans="1:3" s="13" customFormat="1" ht="18.75" customHeight="1">
      <c r="A10" s="11">
        <v>1</v>
      </c>
      <c r="B10" s="12" t="s">
        <v>7</v>
      </c>
      <c r="C10" s="266">
        <v>1099300</v>
      </c>
    </row>
    <row r="11" spans="1:3" s="14" customFormat="1" ht="18.75" customHeight="1">
      <c r="A11" s="11">
        <v>2</v>
      </c>
      <c r="B11" s="12" t="s">
        <v>8</v>
      </c>
      <c r="C11" s="266">
        <v>35900</v>
      </c>
    </row>
    <row r="12" spans="1:3" s="15" customFormat="1" ht="18.75" customHeight="1">
      <c r="A12" s="11">
        <v>3</v>
      </c>
      <c r="B12" s="12" t="s">
        <v>9</v>
      </c>
      <c r="C12" s="266">
        <v>179000</v>
      </c>
    </row>
    <row r="13" spans="1:3" s="15" customFormat="1" ht="18.75" customHeight="1">
      <c r="A13" s="11">
        <v>4</v>
      </c>
      <c r="B13" s="12" t="s">
        <v>10</v>
      </c>
      <c r="C13" s="266">
        <v>5000</v>
      </c>
    </row>
    <row r="14" spans="1:3" s="19" customFormat="1" ht="18.75" customHeight="1">
      <c r="A14" s="16" t="s">
        <v>5</v>
      </c>
      <c r="B14" s="18" t="s">
        <v>387</v>
      </c>
      <c r="C14" s="267">
        <v>1523200</v>
      </c>
    </row>
    <row r="15" spans="1:3" s="22" customFormat="1" ht="18.75" customHeight="1">
      <c r="A15" s="20"/>
      <c r="B15" s="21" t="s">
        <v>13</v>
      </c>
      <c r="C15" s="267"/>
    </row>
    <row r="16" spans="1:3" s="15" customFormat="1" ht="18.75" customHeight="1">
      <c r="A16" s="11">
        <v>1</v>
      </c>
      <c r="B16" s="21" t="s">
        <v>14</v>
      </c>
      <c r="C16" s="266">
        <v>399700</v>
      </c>
    </row>
    <row r="17" spans="1:3" s="15" customFormat="1" ht="18.75" customHeight="1">
      <c r="A17" s="11">
        <v>2</v>
      </c>
      <c r="B17" s="21" t="s">
        <v>15</v>
      </c>
      <c r="C17" s="266">
        <v>112518</v>
      </c>
    </row>
    <row r="18" spans="1:3" s="15" customFormat="1" ht="18.75" customHeight="1">
      <c r="A18" s="11">
        <v>3</v>
      </c>
      <c r="B18" s="21" t="s">
        <v>16</v>
      </c>
      <c r="C18" s="266">
        <v>1300</v>
      </c>
    </row>
    <row r="19" spans="1:3" s="15" customFormat="1" ht="18.75" customHeight="1">
      <c r="A19" s="11">
        <v>4</v>
      </c>
      <c r="B19" s="21" t="s">
        <v>17</v>
      </c>
      <c r="C19" s="266">
        <v>940748</v>
      </c>
    </row>
    <row r="20" spans="1:3" s="15" customFormat="1" ht="18.75" customHeight="1">
      <c r="A20" s="11">
        <v>5</v>
      </c>
      <c r="B20" s="21" t="s">
        <v>393</v>
      </c>
      <c r="C20" s="266">
        <v>35767</v>
      </c>
    </row>
    <row r="21" spans="1:3" s="15" customFormat="1" ht="18.75" customHeight="1">
      <c r="A21" s="11">
        <v>6</v>
      </c>
      <c r="B21" s="21" t="s">
        <v>18</v>
      </c>
      <c r="C21" s="266">
        <v>100</v>
      </c>
    </row>
    <row r="22" spans="1:3" s="15" customFormat="1" ht="18.75" customHeight="1">
      <c r="A22" s="11">
        <v>7</v>
      </c>
      <c r="B22" s="21" t="s">
        <v>389</v>
      </c>
      <c r="C22" s="266">
        <v>32097</v>
      </c>
    </row>
    <row r="23" spans="1:3" s="17" customFormat="1" ht="18.75" customHeight="1">
      <c r="A23" s="16" t="s">
        <v>20</v>
      </c>
      <c r="B23" s="23" t="s">
        <v>388</v>
      </c>
      <c r="C23" s="267">
        <v>204000</v>
      </c>
    </row>
    <row r="24" spans="1:3" s="26" customFormat="1" ht="18.75" customHeight="1">
      <c r="A24" s="24"/>
      <c r="B24" s="25" t="s">
        <v>21</v>
      </c>
      <c r="C24" s="268">
        <v>3.6999999999999998E-2</v>
      </c>
    </row>
    <row r="25" spans="1:3" s="13" customFormat="1" ht="18.75" customHeight="1">
      <c r="A25" s="11">
        <v>1</v>
      </c>
      <c r="B25" s="27" t="s">
        <v>390</v>
      </c>
      <c r="C25" s="266">
        <v>195000</v>
      </c>
    </row>
    <row r="26" spans="1:3" s="13" customFormat="1" ht="18.75" customHeight="1">
      <c r="A26" s="11">
        <v>2</v>
      </c>
      <c r="B26" s="27" t="s">
        <v>394</v>
      </c>
      <c r="C26" s="266">
        <v>9000</v>
      </c>
    </row>
    <row r="27" spans="1:3" s="13" customFormat="1" ht="18.75" customHeight="1">
      <c r="A27" s="16" t="s">
        <v>22</v>
      </c>
      <c r="B27" s="28" t="s">
        <v>23</v>
      </c>
      <c r="C27" s="267">
        <v>159743.79999999999</v>
      </c>
    </row>
    <row r="28" spans="1:3" s="13" customFormat="1" ht="18.75" customHeight="1">
      <c r="A28" s="11">
        <v>1</v>
      </c>
      <c r="B28" s="27" t="s">
        <v>391</v>
      </c>
      <c r="C28" s="266">
        <v>146770</v>
      </c>
    </row>
    <row r="29" spans="1:3" s="13" customFormat="1" ht="18.75" customHeight="1">
      <c r="A29" s="11"/>
      <c r="B29" s="330" t="s">
        <v>371</v>
      </c>
      <c r="C29" s="266">
        <v>146770</v>
      </c>
    </row>
    <row r="30" spans="1:3" s="13" customFormat="1" ht="18.75" customHeight="1">
      <c r="A30" s="11">
        <v>2</v>
      </c>
      <c r="B30" s="27" t="s">
        <v>392</v>
      </c>
      <c r="C30" s="266">
        <v>12974</v>
      </c>
    </row>
    <row r="31" spans="1:3" s="13" customFormat="1" ht="18.75" customHeight="1">
      <c r="A31" s="11"/>
      <c r="B31" s="330" t="s">
        <v>371</v>
      </c>
      <c r="C31" s="266">
        <v>10364</v>
      </c>
    </row>
    <row r="32" spans="1:3" s="13" customFormat="1" ht="18.75" customHeight="1">
      <c r="A32" s="11"/>
      <c r="B32" s="330" t="s">
        <v>372</v>
      </c>
      <c r="C32" s="266">
        <v>2610</v>
      </c>
    </row>
    <row r="33" spans="1:3" s="13" customFormat="1" ht="18.75" customHeight="1">
      <c r="A33" s="30" t="s">
        <v>24</v>
      </c>
      <c r="B33" s="31" t="s">
        <v>25</v>
      </c>
      <c r="C33" s="267">
        <v>363283.7</v>
      </c>
    </row>
    <row r="34" spans="1:3" s="13" customFormat="1" ht="18.75" hidden="1" customHeight="1">
      <c r="A34" s="331">
        <v>1</v>
      </c>
      <c r="B34" s="33" t="s">
        <v>373</v>
      </c>
      <c r="C34" s="266">
        <v>206150</v>
      </c>
    </row>
    <row r="35" spans="1:3" s="32" customFormat="1" ht="18.75" hidden="1" customHeight="1">
      <c r="A35" s="331">
        <v>2</v>
      </c>
      <c r="B35" s="332" t="s">
        <v>374</v>
      </c>
      <c r="C35" s="354">
        <v>157134</v>
      </c>
    </row>
    <row r="36" spans="1:3" s="15" customFormat="1" ht="22.5" customHeight="1">
      <c r="A36" s="367" t="s">
        <v>395</v>
      </c>
      <c r="B36" s="367"/>
      <c r="C36" s="367"/>
    </row>
    <row r="37" spans="1:3" s="15" customFormat="1" ht="35.25" customHeight="1">
      <c r="A37" s="355" t="s">
        <v>375</v>
      </c>
      <c r="B37" s="365" t="s">
        <v>397</v>
      </c>
      <c r="C37" s="365"/>
    </row>
    <row r="38" spans="1:3" s="2" customFormat="1" ht="25.5" customHeight="1">
      <c r="A38" s="34"/>
      <c r="B38" s="356" t="s">
        <v>396</v>
      </c>
      <c r="C38" s="35"/>
    </row>
    <row r="39" spans="1:3" ht="18" customHeight="1">
      <c r="C39" s="36"/>
    </row>
    <row r="40" spans="1:3" ht="18" customHeight="1">
      <c r="C40" s="36"/>
    </row>
    <row r="41" spans="1:3" ht="18" customHeight="1">
      <c r="C41" s="36"/>
    </row>
    <row r="42" spans="1:3" ht="18" customHeight="1">
      <c r="C42" s="36"/>
    </row>
    <row r="43" spans="1:3" ht="18" customHeight="1">
      <c r="C43" s="36"/>
    </row>
    <row r="44" spans="1:3" ht="18" customHeight="1">
      <c r="C44" s="36"/>
    </row>
    <row r="45" spans="1:3" ht="18" customHeight="1">
      <c r="C45" s="36"/>
    </row>
    <row r="46" spans="1:3" ht="18" customHeight="1">
      <c r="C46" s="36"/>
    </row>
    <row r="47" spans="1:3" ht="18" customHeight="1">
      <c r="C47" s="36"/>
    </row>
    <row r="48" spans="1:3" ht="18" customHeight="1">
      <c r="C48" s="36"/>
    </row>
    <row r="49" spans="3:3" ht="18" customHeight="1">
      <c r="C49" s="36"/>
    </row>
    <row r="50" spans="3:3" ht="18" customHeight="1">
      <c r="C50" s="36"/>
    </row>
    <row r="51" spans="3:3" ht="18" customHeight="1">
      <c r="C51" s="36"/>
    </row>
    <row r="52" spans="3:3" ht="18" customHeight="1">
      <c r="C52" s="36"/>
    </row>
    <row r="53" spans="3:3" ht="18" customHeight="1">
      <c r="C53" s="36"/>
    </row>
    <row r="54" spans="3:3" ht="18" customHeight="1">
      <c r="C54" s="36"/>
    </row>
    <row r="55" spans="3:3" ht="18" customHeight="1">
      <c r="C55" s="36"/>
    </row>
    <row r="56" spans="3:3" ht="18" customHeight="1">
      <c r="C56" s="36"/>
    </row>
    <row r="57" spans="3:3" ht="18" customHeight="1">
      <c r="C57" s="36"/>
    </row>
    <row r="58" spans="3:3" ht="18" customHeight="1">
      <c r="C58" s="36"/>
    </row>
    <row r="59" spans="3:3" ht="18" customHeight="1">
      <c r="C59" s="36"/>
    </row>
    <row r="60" spans="3:3" ht="18" customHeight="1">
      <c r="C60" s="36"/>
    </row>
    <row r="61" spans="3:3" ht="18" customHeight="1">
      <c r="C61" s="36"/>
    </row>
    <row r="62" spans="3:3" ht="18" customHeight="1">
      <c r="C62" s="36"/>
    </row>
    <row r="63" spans="3:3" ht="18" customHeight="1">
      <c r="C63" s="36"/>
    </row>
    <row r="64" spans="3:3" ht="18" customHeight="1">
      <c r="C64" s="36"/>
    </row>
    <row r="65" spans="3:3" ht="18" customHeight="1">
      <c r="C65" s="36"/>
    </row>
    <row r="66" spans="3:3" ht="18" customHeight="1">
      <c r="C66" s="36"/>
    </row>
    <row r="67" spans="3:3" ht="18" customHeight="1">
      <c r="C67" s="36"/>
    </row>
    <row r="68" spans="3:3" ht="18" customHeight="1">
      <c r="C68" s="36"/>
    </row>
    <row r="69" spans="3:3" ht="18" customHeight="1">
      <c r="C69" s="36"/>
    </row>
    <row r="70" spans="3:3" ht="18" customHeight="1">
      <c r="C70" s="36"/>
    </row>
    <row r="71" spans="3:3" ht="18" customHeight="1">
      <c r="C71" s="36"/>
    </row>
    <row r="72" spans="3:3" ht="18" customHeight="1">
      <c r="C72" s="36"/>
    </row>
    <row r="73" spans="3:3" ht="18" customHeight="1">
      <c r="C73" s="36"/>
    </row>
    <row r="74" spans="3:3" ht="18" customHeight="1"/>
    <row r="75" spans="3:3" ht="18" customHeight="1"/>
    <row r="76" spans="3:3" ht="18" customHeight="1"/>
    <row r="77" spans="3:3" ht="18" customHeight="1"/>
    <row r="78" spans="3:3" ht="18" customHeight="1"/>
    <row r="79" spans="3:3" ht="18" customHeight="1"/>
    <row r="80" spans="3:3" ht="18" customHeight="1"/>
    <row r="81" spans="2:3" ht="18" customHeight="1"/>
    <row r="82" spans="2:3" s="4" customFormat="1" ht="18" customHeight="1">
      <c r="B82" s="5"/>
      <c r="C82" s="5"/>
    </row>
    <row r="83" spans="2:3" s="4" customFormat="1" ht="18" customHeight="1">
      <c r="B83" s="5"/>
      <c r="C83" s="5"/>
    </row>
    <row r="84" spans="2:3" s="4" customFormat="1" ht="18" customHeight="1">
      <c r="B84" s="5"/>
      <c r="C84" s="5"/>
    </row>
    <row r="85" spans="2:3" s="4" customFormat="1" ht="18" customHeight="1">
      <c r="B85" s="5"/>
      <c r="C85" s="5"/>
    </row>
    <row r="86" spans="2:3" s="4" customFormat="1" ht="18" customHeight="1">
      <c r="B86" s="5"/>
      <c r="C86" s="5"/>
    </row>
    <row r="87" spans="2:3" s="4" customFormat="1" ht="18" customHeight="1">
      <c r="B87" s="5"/>
      <c r="C87" s="5"/>
    </row>
    <row r="88" spans="2:3" s="4" customFormat="1" ht="18" customHeight="1">
      <c r="B88" s="5"/>
      <c r="C88" s="5"/>
    </row>
    <row r="89" spans="2:3" s="4" customFormat="1" ht="18" customHeight="1">
      <c r="B89" s="5"/>
      <c r="C89" s="5"/>
    </row>
  </sheetData>
  <mergeCells count="8">
    <mergeCell ref="B37:C37"/>
    <mergeCell ref="A4:C4"/>
    <mergeCell ref="A36:C36"/>
    <mergeCell ref="A2:C2"/>
    <mergeCell ref="A3:C3"/>
    <mergeCell ref="A7:A8"/>
    <mergeCell ref="B7:B8"/>
    <mergeCell ref="C7:C8"/>
  </mergeCells>
  <printOptions horizontalCentered="1"/>
  <pageMargins left="0.19685039370078741" right="0.19685039370078741" top="0.59055118110236227" bottom="0.35433070866141736" header="0.19685039370078741" footer="0.23622047244094491"/>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AE80"/>
  <sheetViews>
    <sheetView workbookViewId="0">
      <selection activeCell="B1" sqref="B1"/>
    </sheetView>
  </sheetViews>
  <sheetFormatPr baseColWidth="10" defaultColWidth="9.140625" defaultRowHeight="16"/>
  <cols>
    <col min="1" max="1" width="4.42578125" style="189" customWidth="1"/>
    <col min="2" max="2" width="27.5703125" style="180" customWidth="1"/>
    <col min="3" max="6" width="15.85546875" style="180" customWidth="1"/>
    <col min="7" max="8" width="14.7109375" style="180" bestFit="1" customWidth="1"/>
    <col min="9" max="9" width="13.5703125" style="180" bestFit="1" customWidth="1"/>
    <col min="10" max="10" width="13.42578125" style="180" bestFit="1" customWidth="1"/>
    <col min="11" max="16384" width="9.140625" style="180"/>
  </cols>
  <sheetData>
    <row r="1" spans="1:31" ht="27" customHeight="1">
      <c r="A1" s="88" t="s">
        <v>0</v>
      </c>
      <c r="F1" s="215" t="s">
        <v>385</v>
      </c>
      <c r="G1" s="92"/>
      <c r="H1" s="92"/>
    </row>
    <row r="2" spans="1:31" s="181" customFormat="1" ht="41" customHeight="1">
      <c r="A2" s="436" t="s">
        <v>368</v>
      </c>
      <c r="B2" s="437"/>
      <c r="C2" s="437"/>
      <c r="D2" s="437"/>
      <c r="E2" s="437"/>
      <c r="F2" s="437"/>
    </row>
    <row r="3" spans="1:31" s="181" customFormat="1" ht="21.75" customHeight="1">
      <c r="A3" s="366" t="s">
        <v>432</v>
      </c>
      <c r="B3" s="366"/>
      <c r="C3" s="366"/>
      <c r="D3" s="366"/>
      <c r="E3" s="366"/>
      <c r="F3" s="366"/>
    </row>
    <row r="4" spans="1:31" s="181" customFormat="1" ht="21.75" customHeight="1">
      <c r="A4" s="410" t="s">
        <v>370</v>
      </c>
      <c r="B4" s="410"/>
      <c r="C4" s="410"/>
      <c r="D4" s="410"/>
      <c r="E4" s="410"/>
      <c r="F4" s="410"/>
    </row>
    <row r="5" spans="1:31" s="181" customFormat="1" ht="11.25" customHeight="1">
      <c r="A5" s="182"/>
      <c r="B5" s="182"/>
      <c r="C5" s="363"/>
      <c r="D5" s="363"/>
      <c r="E5" s="363"/>
      <c r="F5" s="363"/>
      <c r="G5" s="182"/>
      <c r="H5" s="182"/>
      <c r="I5" s="182"/>
      <c r="J5" s="182"/>
      <c r="K5" s="182"/>
      <c r="L5" s="182"/>
      <c r="M5" s="182"/>
      <c r="N5" s="182"/>
      <c r="O5" s="182"/>
      <c r="P5" s="182"/>
      <c r="Q5" s="182"/>
      <c r="R5" s="182"/>
      <c r="S5" s="182"/>
      <c r="T5" s="182"/>
      <c r="U5" s="182"/>
      <c r="V5" s="182"/>
      <c r="W5" s="182"/>
      <c r="X5" s="182"/>
      <c r="Y5" s="182"/>
      <c r="Z5" s="182"/>
      <c r="AA5" s="182"/>
      <c r="AB5" s="182"/>
      <c r="AC5" s="182"/>
      <c r="AD5" s="182"/>
      <c r="AE5" s="182"/>
    </row>
    <row r="6" spans="1:31" s="186" customFormat="1" ht="19.5" customHeight="1">
      <c r="A6" s="183"/>
      <c r="B6" s="184"/>
      <c r="C6" s="184"/>
      <c r="D6" s="185"/>
      <c r="E6" s="185"/>
      <c r="F6" s="185" t="s">
        <v>109</v>
      </c>
    </row>
    <row r="7" spans="1:31" s="187" customFormat="1" ht="21" customHeight="1">
      <c r="A7" s="438" t="s">
        <v>2</v>
      </c>
      <c r="B7" s="438" t="s">
        <v>431</v>
      </c>
      <c r="C7" s="438" t="s">
        <v>61</v>
      </c>
      <c r="D7" s="438" t="s">
        <v>148</v>
      </c>
      <c r="E7" s="438" t="s">
        <v>357</v>
      </c>
      <c r="F7" s="438" t="s">
        <v>358</v>
      </c>
    </row>
    <row r="8" spans="1:31" s="187" customFormat="1" ht="21" customHeight="1">
      <c r="A8" s="438"/>
      <c r="B8" s="438"/>
      <c r="C8" s="438"/>
      <c r="D8" s="438"/>
      <c r="E8" s="438"/>
      <c r="F8" s="438"/>
    </row>
    <row r="9" spans="1:31" s="187" customFormat="1" ht="54.5" customHeight="1">
      <c r="A9" s="438"/>
      <c r="B9" s="438"/>
      <c r="C9" s="438"/>
      <c r="D9" s="438"/>
      <c r="E9" s="438"/>
      <c r="F9" s="438"/>
    </row>
    <row r="10" spans="1:31" s="188" customFormat="1" ht="15" customHeight="1">
      <c r="A10" s="308" t="s">
        <v>4</v>
      </c>
      <c r="B10" s="309" t="s">
        <v>5</v>
      </c>
      <c r="C10" s="309" t="s">
        <v>149</v>
      </c>
      <c r="D10" s="309">
        <v>2</v>
      </c>
      <c r="E10" s="309">
        <v>3</v>
      </c>
      <c r="F10" s="309">
        <v>4</v>
      </c>
      <c r="G10" s="364"/>
      <c r="H10" s="364"/>
      <c r="I10" s="364"/>
      <c r="J10" s="364"/>
    </row>
    <row r="11" spans="1:31" s="311" customFormat="1" ht="18" customHeight="1">
      <c r="A11" s="302"/>
      <c r="B11" s="310" t="s">
        <v>61</v>
      </c>
      <c r="C11" s="317">
        <v>122452351</v>
      </c>
      <c r="D11" s="317">
        <v>86567346</v>
      </c>
      <c r="E11" s="317">
        <v>20272194</v>
      </c>
      <c r="F11" s="317">
        <v>15612811</v>
      </c>
    </row>
    <row r="12" spans="1:31" s="311" customFormat="1" ht="18" customHeight="1">
      <c r="A12" s="303" t="s">
        <v>6</v>
      </c>
      <c r="B12" s="312" t="s">
        <v>222</v>
      </c>
      <c r="C12" s="318">
        <v>30882990</v>
      </c>
      <c r="D12" s="318">
        <v>18921068</v>
      </c>
      <c r="E12" s="318">
        <v>5154576</v>
      </c>
      <c r="F12" s="319">
        <v>6807346</v>
      </c>
    </row>
    <row r="13" spans="1:31" ht="18" customHeight="1">
      <c r="A13" s="313" t="s">
        <v>223</v>
      </c>
      <c r="B13" s="314" t="s">
        <v>224</v>
      </c>
      <c r="C13" s="320">
        <v>2808384</v>
      </c>
      <c r="D13" s="320">
        <v>1581764</v>
      </c>
      <c r="E13" s="320">
        <v>543453</v>
      </c>
      <c r="F13" s="321">
        <v>683167</v>
      </c>
    </row>
    <row r="14" spans="1:31" ht="18" customHeight="1">
      <c r="A14" s="313" t="s">
        <v>225</v>
      </c>
      <c r="B14" s="314" t="s">
        <v>226</v>
      </c>
      <c r="C14" s="320">
        <v>1664604</v>
      </c>
      <c r="D14" s="320">
        <v>1033836</v>
      </c>
      <c r="E14" s="320">
        <v>336358</v>
      </c>
      <c r="F14" s="321">
        <v>294410</v>
      </c>
    </row>
    <row r="15" spans="1:31" ht="18" customHeight="1">
      <c r="A15" s="313" t="s">
        <v>227</v>
      </c>
      <c r="B15" s="314" t="s">
        <v>228</v>
      </c>
      <c r="C15" s="320">
        <v>2983755</v>
      </c>
      <c r="D15" s="320">
        <v>1871408</v>
      </c>
      <c r="E15" s="320">
        <v>409550</v>
      </c>
      <c r="F15" s="321">
        <v>702797</v>
      </c>
    </row>
    <row r="16" spans="1:31" ht="18" customHeight="1">
      <c r="A16" s="313" t="s">
        <v>229</v>
      </c>
      <c r="B16" s="314" t="s">
        <v>230</v>
      </c>
      <c r="C16" s="320">
        <v>2242888</v>
      </c>
      <c r="D16" s="320">
        <v>1324334</v>
      </c>
      <c r="E16" s="320">
        <v>335145</v>
      </c>
      <c r="F16" s="321">
        <v>583409</v>
      </c>
    </row>
    <row r="17" spans="1:10" ht="18" customHeight="1">
      <c r="A17" s="313" t="s">
        <v>231</v>
      </c>
      <c r="B17" s="314" t="s">
        <v>232</v>
      </c>
      <c r="C17" s="320">
        <v>2319818</v>
      </c>
      <c r="D17" s="320">
        <v>1427702</v>
      </c>
      <c r="E17" s="320">
        <v>270605</v>
      </c>
      <c r="F17" s="321">
        <v>621511</v>
      </c>
    </row>
    <row r="18" spans="1:10" ht="18" customHeight="1">
      <c r="A18" s="313" t="s">
        <v>233</v>
      </c>
      <c r="B18" s="314" t="s">
        <v>234</v>
      </c>
      <c r="C18" s="320">
        <v>1739936</v>
      </c>
      <c r="D18" s="320">
        <v>937187</v>
      </c>
      <c r="E18" s="320">
        <v>396975</v>
      </c>
      <c r="F18" s="320">
        <v>405774</v>
      </c>
    </row>
    <row r="19" spans="1:10" ht="18" customHeight="1">
      <c r="A19" s="313" t="s">
        <v>235</v>
      </c>
      <c r="B19" s="314" t="s">
        <v>236</v>
      </c>
      <c r="C19" s="320">
        <v>1697518</v>
      </c>
      <c r="D19" s="320">
        <v>1312185</v>
      </c>
      <c r="E19" s="320">
        <v>121299</v>
      </c>
      <c r="F19" s="320">
        <v>264034</v>
      </c>
    </row>
    <row r="20" spans="1:10" ht="18" customHeight="1">
      <c r="A20" s="313" t="s">
        <v>237</v>
      </c>
      <c r="B20" s="314" t="s">
        <v>238</v>
      </c>
      <c r="C20" s="320">
        <v>1712039</v>
      </c>
      <c r="D20" s="320">
        <v>1142579</v>
      </c>
      <c r="E20" s="320">
        <v>231351</v>
      </c>
      <c r="F20" s="320">
        <v>338109</v>
      </c>
    </row>
    <row r="21" spans="1:10" ht="18" customHeight="1">
      <c r="A21" s="313" t="s">
        <v>239</v>
      </c>
      <c r="B21" s="314" t="s">
        <v>240</v>
      </c>
      <c r="C21" s="320">
        <v>2158828</v>
      </c>
      <c r="D21" s="320">
        <v>1415793</v>
      </c>
      <c r="E21" s="320">
        <v>339307</v>
      </c>
      <c r="F21" s="320">
        <v>403728</v>
      </c>
    </row>
    <row r="22" spans="1:10" ht="18" customHeight="1">
      <c r="A22" s="313" t="s">
        <v>241</v>
      </c>
      <c r="B22" s="314" t="s">
        <v>242</v>
      </c>
      <c r="C22" s="320">
        <v>2509745</v>
      </c>
      <c r="D22" s="320">
        <v>1683315</v>
      </c>
      <c r="E22" s="320">
        <v>495435</v>
      </c>
      <c r="F22" s="320">
        <v>330995</v>
      </c>
    </row>
    <row r="23" spans="1:10" ht="18" customHeight="1">
      <c r="A23" s="313" t="s">
        <v>243</v>
      </c>
      <c r="B23" s="314" t="s">
        <v>244</v>
      </c>
      <c r="C23" s="320">
        <v>2273804</v>
      </c>
      <c r="D23" s="320">
        <v>1475381</v>
      </c>
      <c r="E23" s="320">
        <v>316776</v>
      </c>
      <c r="F23" s="320">
        <v>481647</v>
      </c>
    </row>
    <row r="24" spans="1:10" ht="18" customHeight="1">
      <c r="A24" s="313" t="s">
        <v>245</v>
      </c>
      <c r="B24" s="314" t="s">
        <v>246</v>
      </c>
      <c r="C24" s="320">
        <v>2557969</v>
      </c>
      <c r="D24" s="320">
        <v>1287020</v>
      </c>
      <c r="E24" s="320">
        <v>625451</v>
      </c>
      <c r="F24" s="320">
        <v>645498</v>
      </c>
    </row>
    <row r="25" spans="1:10" ht="18" customHeight="1">
      <c r="A25" s="313" t="s">
        <v>247</v>
      </c>
      <c r="B25" s="314" t="s">
        <v>248</v>
      </c>
      <c r="C25" s="320">
        <v>1941524</v>
      </c>
      <c r="D25" s="320">
        <v>1198265</v>
      </c>
      <c r="E25" s="320">
        <v>292840</v>
      </c>
      <c r="F25" s="320">
        <v>450419</v>
      </c>
    </row>
    <row r="26" spans="1:10" ht="18" customHeight="1">
      <c r="A26" s="313" t="s">
        <v>249</v>
      </c>
      <c r="B26" s="314" t="s">
        <v>250</v>
      </c>
      <c r="C26" s="320">
        <v>2272178</v>
      </c>
      <c r="D26" s="320">
        <v>1230299</v>
      </c>
      <c r="E26" s="320">
        <v>440031</v>
      </c>
      <c r="F26" s="320">
        <v>601848</v>
      </c>
    </row>
    <row r="27" spans="1:10" s="311" customFormat="1" ht="18" customHeight="1">
      <c r="A27" s="303" t="s">
        <v>11</v>
      </c>
      <c r="B27" s="312" t="s">
        <v>251</v>
      </c>
      <c r="C27" s="318">
        <v>14500295</v>
      </c>
      <c r="D27" s="318">
        <v>11584954</v>
      </c>
      <c r="E27" s="318">
        <v>2121230</v>
      </c>
      <c r="F27" s="318">
        <v>794111</v>
      </c>
      <c r="G27" s="362"/>
      <c r="H27" s="362"/>
      <c r="I27" s="362"/>
      <c r="J27" s="362"/>
    </row>
    <row r="28" spans="1:10" ht="18" customHeight="1">
      <c r="A28" s="313" t="s">
        <v>252</v>
      </c>
      <c r="B28" s="314" t="s">
        <v>253</v>
      </c>
      <c r="C28" s="320">
        <v>1852014</v>
      </c>
      <c r="D28" s="320">
        <v>1599872</v>
      </c>
      <c r="E28" s="320">
        <v>252142</v>
      </c>
      <c r="F28" s="320"/>
    </row>
    <row r="29" spans="1:10" ht="18" customHeight="1">
      <c r="A29" s="313" t="s">
        <v>254</v>
      </c>
      <c r="B29" s="314" t="s">
        <v>255</v>
      </c>
      <c r="C29" s="320">
        <v>2218678</v>
      </c>
      <c r="D29" s="320">
        <v>2097145</v>
      </c>
      <c r="E29" s="320">
        <v>121533</v>
      </c>
      <c r="F29" s="320"/>
    </row>
    <row r="30" spans="1:10" ht="18" customHeight="1">
      <c r="A30" s="313" t="s">
        <v>256</v>
      </c>
      <c r="B30" s="314" t="s">
        <v>257</v>
      </c>
      <c r="C30" s="320">
        <v>982170</v>
      </c>
      <c r="D30" s="320">
        <v>851711</v>
      </c>
      <c r="E30" s="320">
        <v>124098</v>
      </c>
      <c r="F30" s="320">
        <v>6361</v>
      </c>
    </row>
    <row r="31" spans="1:10" ht="18" customHeight="1">
      <c r="A31" s="313" t="s">
        <v>258</v>
      </c>
      <c r="B31" s="314" t="s">
        <v>259</v>
      </c>
      <c r="C31" s="320">
        <v>624743</v>
      </c>
      <c r="D31" s="320">
        <v>379506</v>
      </c>
      <c r="E31" s="320">
        <v>95037</v>
      </c>
      <c r="F31" s="320">
        <v>150200</v>
      </c>
    </row>
    <row r="32" spans="1:10" ht="18" customHeight="1">
      <c r="A32" s="313" t="s">
        <v>260</v>
      </c>
      <c r="B32" s="314" t="s">
        <v>261</v>
      </c>
      <c r="C32" s="320">
        <v>1099326</v>
      </c>
      <c r="D32" s="320">
        <v>889493</v>
      </c>
      <c r="E32" s="320">
        <v>102233</v>
      </c>
      <c r="F32" s="320">
        <v>107600</v>
      </c>
    </row>
    <row r="33" spans="1:10" ht="18" customHeight="1">
      <c r="A33" s="313" t="s">
        <v>262</v>
      </c>
      <c r="B33" s="314" t="s">
        <v>263</v>
      </c>
      <c r="C33" s="320">
        <v>976313</v>
      </c>
      <c r="D33" s="320">
        <v>228996</v>
      </c>
      <c r="E33" s="320">
        <v>747317</v>
      </c>
      <c r="F33" s="320"/>
    </row>
    <row r="34" spans="1:10" ht="18" customHeight="1">
      <c r="A34" s="313" t="s">
        <v>264</v>
      </c>
      <c r="B34" s="314" t="s">
        <v>265</v>
      </c>
      <c r="C34" s="320">
        <v>439961</v>
      </c>
      <c r="D34" s="320">
        <v>378297</v>
      </c>
      <c r="E34" s="320">
        <v>61664</v>
      </c>
      <c r="F34" s="320"/>
    </row>
    <row r="35" spans="1:10" ht="18" customHeight="1">
      <c r="A35" s="313" t="s">
        <v>266</v>
      </c>
      <c r="B35" s="314" t="s">
        <v>267</v>
      </c>
      <c r="C35" s="320">
        <v>1209607</v>
      </c>
      <c r="D35" s="320">
        <v>1074282</v>
      </c>
      <c r="E35" s="320">
        <v>65012</v>
      </c>
      <c r="F35" s="320">
        <v>70313</v>
      </c>
    </row>
    <row r="36" spans="1:10" ht="18" customHeight="1">
      <c r="A36" s="313" t="s">
        <v>268</v>
      </c>
      <c r="B36" s="314" t="s">
        <v>269</v>
      </c>
      <c r="C36" s="320">
        <v>1685310</v>
      </c>
      <c r="D36" s="320">
        <v>1255661</v>
      </c>
      <c r="E36" s="320">
        <v>282642</v>
      </c>
      <c r="F36" s="320">
        <v>147007</v>
      </c>
    </row>
    <row r="37" spans="1:10" ht="18" customHeight="1">
      <c r="A37" s="313" t="s">
        <v>270</v>
      </c>
      <c r="B37" s="314" t="s">
        <v>271</v>
      </c>
      <c r="C37" s="320">
        <v>1543179</v>
      </c>
      <c r="D37" s="320">
        <v>1336505</v>
      </c>
      <c r="E37" s="320">
        <v>94185</v>
      </c>
      <c r="F37" s="320">
        <v>112489</v>
      </c>
    </row>
    <row r="38" spans="1:10" ht="18" customHeight="1">
      <c r="A38" s="313" t="s">
        <v>272</v>
      </c>
      <c r="B38" s="314" t="s">
        <v>273</v>
      </c>
      <c r="C38" s="320">
        <v>1868994</v>
      </c>
      <c r="D38" s="320">
        <v>1493486</v>
      </c>
      <c r="E38" s="320">
        <v>175367</v>
      </c>
      <c r="F38" s="320">
        <v>200141</v>
      </c>
    </row>
    <row r="39" spans="1:10" s="311" customFormat="1" ht="18" customHeight="1">
      <c r="A39" s="303" t="s">
        <v>30</v>
      </c>
      <c r="B39" s="312" t="s">
        <v>274</v>
      </c>
      <c r="C39" s="318">
        <v>31471653</v>
      </c>
      <c r="D39" s="318">
        <v>20523293</v>
      </c>
      <c r="E39" s="318">
        <v>6434370</v>
      </c>
      <c r="F39" s="318">
        <v>4513990</v>
      </c>
      <c r="G39" s="362"/>
      <c r="H39" s="362"/>
      <c r="I39" s="362"/>
      <c r="J39" s="362"/>
    </row>
    <row r="40" spans="1:10" ht="18" customHeight="1">
      <c r="A40" s="313" t="s">
        <v>275</v>
      </c>
      <c r="B40" s="314" t="s">
        <v>276</v>
      </c>
      <c r="C40" s="320">
        <v>4040905</v>
      </c>
      <c r="D40" s="320">
        <v>2153252</v>
      </c>
      <c r="E40" s="320">
        <v>866080</v>
      </c>
      <c r="F40" s="320">
        <v>1021573</v>
      </c>
    </row>
    <row r="41" spans="1:10" ht="18" customHeight="1">
      <c r="A41" s="313" t="s">
        <v>277</v>
      </c>
      <c r="B41" s="314" t="s">
        <v>278</v>
      </c>
      <c r="C41" s="320">
        <v>4024662</v>
      </c>
      <c r="D41" s="320">
        <v>2395100</v>
      </c>
      <c r="E41" s="320">
        <v>841840</v>
      </c>
      <c r="F41" s="320">
        <v>787722</v>
      </c>
    </row>
    <row r="42" spans="1:10" ht="18" customHeight="1">
      <c r="A42" s="313" t="s">
        <v>279</v>
      </c>
      <c r="B42" s="314" t="s">
        <v>280</v>
      </c>
      <c r="C42" s="320">
        <v>2701893</v>
      </c>
      <c r="D42" s="320">
        <v>1500808</v>
      </c>
      <c r="E42" s="320">
        <v>884088</v>
      </c>
      <c r="F42" s="320">
        <v>316997</v>
      </c>
    </row>
    <row r="43" spans="1:10" ht="18" customHeight="1">
      <c r="A43" s="313" t="s">
        <v>281</v>
      </c>
      <c r="B43" s="314" t="s">
        <v>282</v>
      </c>
      <c r="C43" s="320">
        <v>2714830</v>
      </c>
      <c r="D43" s="320">
        <v>1694077</v>
      </c>
      <c r="E43" s="320">
        <v>749173</v>
      </c>
      <c r="F43" s="320">
        <v>271580</v>
      </c>
    </row>
    <row r="44" spans="1:10" ht="18" customHeight="1">
      <c r="A44" s="313" t="s">
        <v>283</v>
      </c>
      <c r="B44" s="314" t="s">
        <v>284</v>
      </c>
      <c r="C44" s="320">
        <v>2114847</v>
      </c>
      <c r="D44" s="320">
        <v>1564787</v>
      </c>
      <c r="E44" s="320">
        <v>314004</v>
      </c>
      <c r="F44" s="320">
        <v>236056</v>
      </c>
    </row>
    <row r="45" spans="1:10" ht="18" customHeight="1">
      <c r="A45" s="313" t="s">
        <v>285</v>
      </c>
      <c r="B45" s="314" t="s">
        <v>286</v>
      </c>
      <c r="C45" s="320">
        <v>2256878</v>
      </c>
      <c r="D45" s="320">
        <v>1713752</v>
      </c>
      <c r="E45" s="320">
        <v>350423</v>
      </c>
      <c r="F45" s="320">
        <v>192703</v>
      </c>
    </row>
    <row r="46" spans="1:10" ht="18" customHeight="1">
      <c r="A46" s="313" t="s">
        <v>287</v>
      </c>
      <c r="B46" s="314" t="s">
        <v>288</v>
      </c>
      <c r="C46" s="320">
        <v>2021858</v>
      </c>
      <c r="D46" s="320">
        <v>1979233</v>
      </c>
      <c r="E46" s="320">
        <v>42625</v>
      </c>
      <c r="F46" s="320"/>
    </row>
    <row r="47" spans="1:10" ht="18" customHeight="1">
      <c r="A47" s="313" t="s">
        <v>289</v>
      </c>
      <c r="B47" s="314" t="s">
        <v>290</v>
      </c>
      <c r="C47" s="320">
        <v>2464674</v>
      </c>
      <c r="D47" s="320">
        <v>1825177</v>
      </c>
      <c r="E47" s="320">
        <v>166576</v>
      </c>
      <c r="F47" s="320">
        <v>472921</v>
      </c>
    </row>
    <row r="48" spans="1:10" ht="18" customHeight="1">
      <c r="A48" s="313" t="s">
        <v>291</v>
      </c>
      <c r="B48" s="314" t="s">
        <v>292</v>
      </c>
      <c r="C48" s="320">
        <v>1789304</v>
      </c>
      <c r="D48" s="320">
        <v>1226524</v>
      </c>
      <c r="E48" s="320">
        <v>84111</v>
      </c>
      <c r="F48" s="320">
        <v>478669</v>
      </c>
    </row>
    <row r="49" spans="1:10" ht="18" customHeight="1">
      <c r="A49" s="313" t="s">
        <v>293</v>
      </c>
      <c r="B49" s="314" t="s">
        <v>294</v>
      </c>
      <c r="C49" s="320">
        <v>2647969</v>
      </c>
      <c r="D49" s="320">
        <v>1490590</v>
      </c>
      <c r="E49" s="320">
        <v>868225</v>
      </c>
      <c r="F49" s="320">
        <v>289154</v>
      </c>
    </row>
    <row r="50" spans="1:10" ht="18" customHeight="1">
      <c r="A50" s="313" t="s">
        <v>295</v>
      </c>
      <c r="B50" s="314" t="s">
        <v>296</v>
      </c>
      <c r="C50" s="320">
        <v>1119342</v>
      </c>
      <c r="D50" s="320">
        <v>450767</v>
      </c>
      <c r="E50" s="320">
        <v>440638</v>
      </c>
      <c r="F50" s="320">
        <v>227937</v>
      </c>
    </row>
    <row r="51" spans="1:10" ht="18" customHeight="1">
      <c r="A51" s="313" t="s">
        <v>297</v>
      </c>
      <c r="B51" s="314" t="s">
        <v>298</v>
      </c>
      <c r="C51" s="320">
        <v>413899</v>
      </c>
      <c r="D51" s="320">
        <v>344824</v>
      </c>
      <c r="E51" s="320">
        <v>64834</v>
      </c>
      <c r="F51" s="320">
        <v>4241</v>
      </c>
    </row>
    <row r="52" spans="1:10" ht="18" customHeight="1">
      <c r="A52" s="313" t="s">
        <v>299</v>
      </c>
      <c r="B52" s="314" t="s">
        <v>300</v>
      </c>
      <c r="C52" s="320">
        <v>1709983</v>
      </c>
      <c r="D52" s="320">
        <v>1231898</v>
      </c>
      <c r="E52" s="320">
        <v>365565</v>
      </c>
      <c r="F52" s="320">
        <v>112520</v>
      </c>
    </row>
    <row r="53" spans="1:10" ht="18" customHeight="1">
      <c r="A53" s="313" t="s">
        <v>301</v>
      </c>
      <c r="B53" s="314" t="s">
        <v>302</v>
      </c>
      <c r="C53" s="320">
        <v>1450609</v>
      </c>
      <c r="D53" s="320">
        <v>952504</v>
      </c>
      <c r="E53" s="320">
        <v>396188</v>
      </c>
      <c r="F53" s="320">
        <v>101917</v>
      </c>
    </row>
    <row r="54" spans="1:10" s="311" customFormat="1" ht="18" customHeight="1">
      <c r="A54" s="303" t="s">
        <v>59</v>
      </c>
      <c r="B54" s="312" t="s">
        <v>303</v>
      </c>
      <c r="C54" s="318">
        <v>10039200</v>
      </c>
      <c r="D54" s="318">
        <v>6924144</v>
      </c>
      <c r="E54" s="318">
        <v>1620285</v>
      </c>
      <c r="F54" s="318">
        <v>1494771</v>
      </c>
    </row>
    <row r="55" spans="1:10" ht="18" customHeight="1">
      <c r="A55" s="313" t="s">
        <v>304</v>
      </c>
      <c r="B55" s="314" t="s">
        <v>305</v>
      </c>
      <c r="C55" s="320">
        <v>2675671</v>
      </c>
      <c r="D55" s="320">
        <v>1911968</v>
      </c>
      <c r="E55" s="320">
        <v>485592</v>
      </c>
      <c r="F55" s="320">
        <v>278111</v>
      </c>
    </row>
    <row r="56" spans="1:10" ht="18" customHeight="1">
      <c r="A56" s="313" t="s">
        <v>306</v>
      </c>
      <c r="B56" s="314" t="s">
        <v>307</v>
      </c>
      <c r="C56" s="320">
        <v>1751633</v>
      </c>
      <c r="D56" s="320">
        <v>1411136</v>
      </c>
      <c r="E56" s="320">
        <v>222949</v>
      </c>
      <c r="F56" s="320">
        <v>117548</v>
      </c>
    </row>
    <row r="57" spans="1:10" ht="18" customHeight="1">
      <c r="A57" s="313" t="s">
        <v>308</v>
      </c>
      <c r="B57" s="314" t="s">
        <v>309</v>
      </c>
      <c r="C57" s="320">
        <v>2309803</v>
      </c>
      <c r="D57" s="320">
        <v>1343712</v>
      </c>
      <c r="E57" s="320">
        <v>437418</v>
      </c>
      <c r="F57" s="320">
        <v>528673</v>
      </c>
    </row>
    <row r="58" spans="1:10" ht="18" customHeight="1">
      <c r="A58" s="313" t="s">
        <v>310</v>
      </c>
      <c r="B58" s="314" t="s">
        <v>311</v>
      </c>
      <c r="C58" s="320">
        <v>1966842</v>
      </c>
      <c r="D58" s="320">
        <v>1262488</v>
      </c>
      <c r="E58" s="320">
        <v>318647</v>
      </c>
      <c r="F58" s="320">
        <v>385707</v>
      </c>
    </row>
    <row r="59" spans="1:10" ht="18" customHeight="1">
      <c r="A59" s="313" t="s">
        <v>312</v>
      </c>
      <c r="B59" s="314" t="s">
        <v>313</v>
      </c>
      <c r="C59" s="320">
        <v>1335251</v>
      </c>
      <c r="D59" s="320">
        <v>994840</v>
      </c>
      <c r="E59" s="320">
        <v>155679</v>
      </c>
      <c r="F59" s="320">
        <v>184732</v>
      </c>
    </row>
    <row r="60" spans="1:10" s="311" customFormat="1" ht="18" customHeight="1">
      <c r="A60" s="303" t="s">
        <v>96</v>
      </c>
      <c r="B60" s="312" t="s">
        <v>314</v>
      </c>
      <c r="C60" s="318">
        <v>12288753</v>
      </c>
      <c r="D60" s="318">
        <v>11134581</v>
      </c>
      <c r="E60" s="318">
        <v>951434</v>
      </c>
      <c r="F60" s="318">
        <v>202738</v>
      </c>
      <c r="G60" s="362"/>
      <c r="H60" s="362"/>
      <c r="I60" s="362"/>
      <c r="J60" s="362"/>
    </row>
    <row r="61" spans="1:10" ht="18" customHeight="1">
      <c r="A61" s="313" t="s">
        <v>315</v>
      </c>
      <c r="B61" s="314" t="s">
        <v>316</v>
      </c>
      <c r="C61" s="320">
        <v>4026611</v>
      </c>
      <c r="D61" s="320">
        <v>3707023</v>
      </c>
      <c r="E61" s="320">
        <v>319588</v>
      </c>
      <c r="F61" s="320"/>
    </row>
    <row r="62" spans="1:10" ht="18" customHeight="1">
      <c r="A62" s="313" t="s">
        <v>317</v>
      </c>
      <c r="B62" s="314" t="s">
        <v>318</v>
      </c>
      <c r="C62" s="320">
        <v>4707215</v>
      </c>
      <c r="D62" s="320">
        <v>4579192</v>
      </c>
      <c r="E62" s="320">
        <v>128023</v>
      </c>
      <c r="F62" s="320"/>
    </row>
    <row r="63" spans="1:10" ht="18" customHeight="1">
      <c r="A63" s="313" t="s">
        <v>319</v>
      </c>
      <c r="B63" s="314" t="s">
        <v>320</v>
      </c>
      <c r="C63" s="320">
        <v>1068654</v>
      </c>
      <c r="D63" s="320">
        <v>978578</v>
      </c>
      <c r="E63" s="320">
        <v>90076</v>
      </c>
      <c r="F63" s="320"/>
    </row>
    <row r="64" spans="1:10" ht="18" customHeight="1">
      <c r="A64" s="313" t="s">
        <v>321</v>
      </c>
      <c r="B64" s="314" t="s">
        <v>322</v>
      </c>
      <c r="C64" s="320">
        <v>881976</v>
      </c>
      <c r="D64" s="320">
        <v>569079</v>
      </c>
      <c r="E64" s="320">
        <v>201714</v>
      </c>
      <c r="F64" s="320">
        <v>111183</v>
      </c>
    </row>
    <row r="65" spans="1:10" ht="18" customHeight="1">
      <c r="A65" s="313" t="s">
        <v>323</v>
      </c>
      <c r="B65" s="314" t="s">
        <v>324</v>
      </c>
      <c r="C65" s="320">
        <v>1255427</v>
      </c>
      <c r="D65" s="320">
        <v>1000333</v>
      </c>
      <c r="E65" s="320">
        <v>163539</v>
      </c>
      <c r="F65" s="320">
        <v>91555</v>
      </c>
    </row>
    <row r="66" spans="1:10" ht="18" customHeight="1">
      <c r="A66" s="313" t="s">
        <v>325</v>
      </c>
      <c r="B66" s="314" t="s">
        <v>326</v>
      </c>
      <c r="C66" s="320">
        <v>348870</v>
      </c>
      <c r="D66" s="320">
        <v>300376</v>
      </c>
      <c r="E66" s="320">
        <v>48494</v>
      </c>
      <c r="F66" s="320"/>
    </row>
    <row r="67" spans="1:10" s="311" customFormat="1" ht="18" customHeight="1">
      <c r="A67" s="303" t="s">
        <v>97</v>
      </c>
      <c r="B67" s="312" t="s">
        <v>327</v>
      </c>
      <c r="C67" s="318">
        <v>23269460</v>
      </c>
      <c r="D67" s="318">
        <v>17479306</v>
      </c>
      <c r="E67" s="318">
        <v>3990299</v>
      </c>
      <c r="F67" s="318">
        <v>1799855</v>
      </c>
      <c r="G67" s="362"/>
      <c r="H67" s="362"/>
      <c r="I67" s="362"/>
      <c r="J67" s="362"/>
    </row>
    <row r="68" spans="1:10" ht="18" customHeight="1">
      <c r="A68" s="313" t="s">
        <v>328</v>
      </c>
      <c r="B68" s="314" t="s">
        <v>329</v>
      </c>
      <c r="C68" s="320">
        <v>999398</v>
      </c>
      <c r="D68" s="320">
        <v>679881</v>
      </c>
      <c r="E68" s="320">
        <v>149941</v>
      </c>
      <c r="F68" s="320">
        <v>169576</v>
      </c>
    </row>
    <row r="69" spans="1:10" ht="18" customHeight="1">
      <c r="A69" s="313" t="s">
        <v>330</v>
      </c>
      <c r="B69" s="314" t="s">
        <v>331</v>
      </c>
      <c r="C69" s="320">
        <v>1273082</v>
      </c>
      <c r="D69" s="320">
        <v>1004898</v>
      </c>
      <c r="E69" s="320">
        <v>123856</v>
      </c>
      <c r="F69" s="320">
        <v>144328</v>
      </c>
    </row>
    <row r="70" spans="1:10" ht="18" customHeight="1">
      <c r="A70" s="313" t="s">
        <v>332</v>
      </c>
      <c r="B70" s="314" t="s">
        <v>333</v>
      </c>
      <c r="C70" s="320">
        <v>1867810</v>
      </c>
      <c r="D70" s="320">
        <v>1304081</v>
      </c>
      <c r="E70" s="320">
        <v>333283</v>
      </c>
      <c r="F70" s="320">
        <v>230446</v>
      </c>
    </row>
    <row r="71" spans="1:10" ht="18" customHeight="1">
      <c r="A71" s="313" t="s">
        <v>334</v>
      </c>
      <c r="B71" s="314" t="s">
        <v>335</v>
      </c>
      <c r="C71" s="320">
        <v>1894822</v>
      </c>
      <c r="D71" s="320">
        <v>1356818</v>
      </c>
      <c r="E71" s="320">
        <v>359251</v>
      </c>
      <c r="F71" s="320">
        <v>178753</v>
      </c>
    </row>
    <row r="72" spans="1:10" ht="18" customHeight="1">
      <c r="A72" s="313" t="s">
        <v>336</v>
      </c>
      <c r="B72" s="314" t="s">
        <v>337</v>
      </c>
      <c r="C72" s="320">
        <v>1070883</v>
      </c>
      <c r="D72" s="320">
        <v>656631</v>
      </c>
      <c r="E72" s="320">
        <v>335717</v>
      </c>
      <c r="F72" s="320">
        <v>78535</v>
      </c>
    </row>
    <row r="73" spans="1:10" ht="18" customHeight="1">
      <c r="A73" s="313" t="s">
        <v>338</v>
      </c>
      <c r="B73" s="314" t="s">
        <v>339</v>
      </c>
      <c r="C73" s="320">
        <v>2310634</v>
      </c>
      <c r="D73" s="320">
        <v>2021150</v>
      </c>
      <c r="E73" s="320">
        <v>289484</v>
      </c>
      <c r="F73" s="320"/>
    </row>
    <row r="74" spans="1:10" ht="18" customHeight="1">
      <c r="A74" s="313" t="s">
        <v>340</v>
      </c>
      <c r="B74" s="314" t="s">
        <v>341</v>
      </c>
      <c r="C74" s="320">
        <v>1335857</v>
      </c>
      <c r="D74" s="320">
        <v>975833</v>
      </c>
      <c r="E74" s="320">
        <v>273032</v>
      </c>
      <c r="F74" s="320">
        <v>86992</v>
      </c>
    </row>
    <row r="75" spans="1:10" ht="18" customHeight="1">
      <c r="A75" s="313" t="s">
        <v>342</v>
      </c>
      <c r="B75" s="314" t="s">
        <v>356</v>
      </c>
      <c r="C75" s="320">
        <v>2109217</v>
      </c>
      <c r="D75" s="320">
        <v>1370128</v>
      </c>
      <c r="E75" s="320">
        <v>528866</v>
      </c>
      <c r="F75" s="320">
        <v>210223</v>
      </c>
    </row>
    <row r="76" spans="1:10" ht="18" customHeight="1">
      <c r="A76" s="313" t="s">
        <v>344</v>
      </c>
      <c r="B76" s="314" t="s">
        <v>345</v>
      </c>
      <c r="C76" s="320">
        <v>2174750</v>
      </c>
      <c r="D76" s="320">
        <v>1552867</v>
      </c>
      <c r="E76" s="320">
        <v>463507</v>
      </c>
      <c r="F76" s="320">
        <v>158376</v>
      </c>
    </row>
    <row r="77" spans="1:10" ht="18" customHeight="1">
      <c r="A77" s="313" t="s">
        <v>346</v>
      </c>
      <c r="B77" s="314" t="s">
        <v>347</v>
      </c>
      <c r="C77" s="320">
        <v>1907373</v>
      </c>
      <c r="D77" s="320">
        <v>1503647</v>
      </c>
      <c r="E77" s="320">
        <v>245237</v>
      </c>
      <c r="F77" s="320">
        <v>158489</v>
      </c>
    </row>
    <row r="78" spans="1:10" ht="18" customHeight="1">
      <c r="A78" s="313" t="s">
        <v>348</v>
      </c>
      <c r="B78" s="314" t="s">
        <v>349</v>
      </c>
      <c r="C78" s="320">
        <v>2703591</v>
      </c>
      <c r="D78" s="320">
        <v>2287063</v>
      </c>
      <c r="E78" s="320">
        <v>269824</v>
      </c>
      <c r="F78" s="320">
        <v>146704</v>
      </c>
    </row>
    <row r="79" spans="1:10" ht="18" customHeight="1">
      <c r="A79" s="313" t="s">
        <v>350</v>
      </c>
      <c r="B79" s="314" t="s">
        <v>351</v>
      </c>
      <c r="C79" s="320">
        <v>1672492</v>
      </c>
      <c r="D79" s="320">
        <v>1287028</v>
      </c>
      <c r="E79" s="320">
        <v>277923</v>
      </c>
      <c r="F79" s="320">
        <v>107541</v>
      </c>
    </row>
    <row r="80" spans="1:10" ht="18" customHeight="1">
      <c r="A80" s="316" t="s">
        <v>352</v>
      </c>
      <c r="B80" s="315" t="s">
        <v>353</v>
      </c>
      <c r="C80" s="322">
        <v>1949551</v>
      </c>
      <c r="D80" s="322">
        <v>1479281</v>
      </c>
      <c r="E80" s="322">
        <v>340378</v>
      </c>
      <c r="F80" s="322">
        <v>129892</v>
      </c>
    </row>
  </sheetData>
  <mergeCells count="9">
    <mergeCell ref="A2:F2"/>
    <mergeCell ref="A7:A9"/>
    <mergeCell ref="B7:B9"/>
    <mergeCell ref="C7:C9"/>
    <mergeCell ref="D7:D9"/>
    <mergeCell ref="E7:E9"/>
    <mergeCell ref="F7:F9"/>
    <mergeCell ref="A3:F3"/>
    <mergeCell ref="A4:F4"/>
  </mergeCells>
  <printOptions horizontalCentered="1"/>
  <pageMargins left="0.23622047244094491" right="0.23622047244094491" top="0.51181102362204722" bottom="0.59055118110236227" header="0.15748031496062992" footer="0.15748031496062992"/>
  <pageSetup paperSize="9" scale="9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00B050"/>
  </sheetPr>
  <dimension ref="A1:E80"/>
  <sheetViews>
    <sheetView workbookViewId="0">
      <selection activeCell="C13" sqref="C13"/>
    </sheetView>
  </sheetViews>
  <sheetFormatPr baseColWidth="10" defaultColWidth="9.140625" defaultRowHeight="16"/>
  <cols>
    <col min="1" max="1" width="7.7109375" style="53" customWidth="1"/>
    <col min="2" max="2" width="58.42578125" style="37" customWidth="1"/>
    <col min="3" max="3" width="20.7109375" style="37" customWidth="1"/>
    <col min="4" max="4" width="12.7109375" style="213" hidden="1" customWidth="1"/>
    <col min="5" max="16384" width="9.140625" style="37"/>
  </cols>
  <sheetData>
    <row r="1" spans="1:5">
      <c r="A1" s="1" t="s">
        <v>0</v>
      </c>
      <c r="B1" s="2"/>
      <c r="C1" s="215" t="s">
        <v>377</v>
      </c>
    </row>
    <row r="2" spans="1:5" ht="46.5" customHeight="1">
      <c r="A2" s="378" t="s">
        <v>167</v>
      </c>
      <c r="B2" s="379"/>
      <c r="C2" s="379"/>
      <c r="D2" s="379"/>
    </row>
    <row r="3" spans="1:5" ht="20.25" customHeight="1">
      <c r="A3" s="369" t="s">
        <v>432</v>
      </c>
      <c r="B3" s="369"/>
      <c r="C3" s="369"/>
      <c r="D3" s="326"/>
    </row>
    <row r="4" spans="1:5" ht="20.25" customHeight="1">
      <c r="A4" s="366" t="s">
        <v>370</v>
      </c>
      <c r="B4" s="366"/>
      <c r="C4" s="366"/>
      <c r="D4" s="326"/>
    </row>
    <row r="5" spans="1:5" ht="20.25" customHeight="1">
      <c r="A5" s="380"/>
      <c r="B5" s="380"/>
      <c r="C5" s="380"/>
      <c r="D5" s="380"/>
    </row>
    <row r="6" spans="1:5" ht="17.25" customHeight="1">
      <c r="A6" s="38"/>
      <c r="C6" s="336" t="s">
        <v>1</v>
      </c>
    </row>
    <row r="7" spans="1:5" s="334" customFormat="1" ht="26" customHeight="1">
      <c r="A7" s="381" t="s">
        <v>2</v>
      </c>
      <c r="B7" s="382" t="s">
        <v>3</v>
      </c>
      <c r="C7" s="383" t="s">
        <v>376</v>
      </c>
      <c r="D7" s="385" t="s">
        <v>27</v>
      </c>
    </row>
    <row r="8" spans="1:5" s="335" customFormat="1" ht="14.25" customHeight="1">
      <c r="A8" s="381"/>
      <c r="B8" s="382"/>
      <c r="C8" s="384"/>
      <c r="D8" s="386"/>
    </row>
    <row r="9" spans="1:5" s="41" customFormat="1" ht="23.25" customHeight="1">
      <c r="A9" s="39" t="s">
        <v>4</v>
      </c>
      <c r="B9" s="40" t="s">
        <v>28</v>
      </c>
      <c r="C9" s="233"/>
      <c r="D9" s="206"/>
    </row>
    <row r="10" spans="1:5" s="235" customFormat="1" ht="23.25" customHeight="1">
      <c r="A10" s="42" t="s">
        <v>6</v>
      </c>
      <c r="B10" s="47" t="s">
        <v>398</v>
      </c>
      <c r="C10" s="48">
        <v>753404</v>
      </c>
      <c r="D10" s="234"/>
    </row>
    <row r="11" spans="1:5" s="46" customFormat="1" ht="23.25" customHeight="1">
      <c r="A11" s="45">
        <v>1</v>
      </c>
      <c r="B11" s="33" t="s">
        <v>154</v>
      </c>
      <c r="C11" s="232">
        <v>748404</v>
      </c>
      <c r="D11" s="208"/>
    </row>
    <row r="12" spans="1:5" s="46" customFormat="1" ht="23.25" customHeight="1">
      <c r="A12" s="45">
        <v>2</v>
      </c>
      <c r="B12" s="33" t="s">
        <v>155</v>
      </c>
      <c r="C12" s="232">
        <v>5000</v>
      </c>
      <c r="D12" s="208"/>
    </row>
    <row r="13" spans="1:5" s="44" customFormat="1" ht="23.25" customHeight="1">
      <c r="A13" s="42" t="s">
        <v>11</v>
      </c>
      <c r="B13" s="43" t="s">
        <v>399</v>
      </c>
      <c r="C13" s="48">
        <v>948404</v>
      </c>
      <c r="D13" s="207"/>
    </row>
    <row r="14" spans="1:5" s="44" customFormat="1" ht="35.25" customHeight="1">
      <c r="A14" s="45">
        <v>1</v>
      </c>
      <c r="B14" s="27" t="s">
        <v>400</v>
      </c>
      <c r="C14" s="232">
        <v>627253</v>
      </c>
      <c r="D14" s="207"/>
    </row>
    <row r="15" spans="1:5" s="41" customFormat="1" ht="23.25" customHeight="1">
      <c r="A15" s="45">
        <v>2</v>
      </c>
      <c r="B15" s="27" t="s">
        <v>401</v>
      </c>
      <c r="C15" s="232">
        <v>321151</v>
      </c>
      <c r="D15" s="209"/>
      <c r="E15" s="357"/>
    </row>
    <row r="16" spans="1:5" s="46" customFormat="1" ht="23.25" customHeight="1">
      <c r="A16" s="45"/>
      <c r="B16" s="29" t="s">
        <v>29</v>
      </c>
      <c r="C16" s="231">
        <v>198699</v>
      </c>
      <c r="D16" s="208"/>
    </row>
    <row r="17" spans="1:5" s="46" customFormat="1" ht="23.25" customHeight="1">
      <c r="A17" s="45"/>
      <c r="B17" s="29" t="s">
        <v>402</v>
      </c>
      <c r="C17" s="231">
        <v>122452</v>
      </c>
      <c r="D17" s="208"/>
    </row>
    <row r="18" spans="1:5" s="49" customFormat="1" ht="23.25" customHeight="1">
      <c r="A18" s="42" t="s">
        <v>30</v>
      </c>
      <c r="B18" s="47" t="s">
        <v>390</v>
      </c>
      <c r="C18" s="48">
        <v>195000</v>
      </c>
      <c r="D18" s="210"/>
    </row>
    <row r="19" spans="1:5" s="49" customFormat="1" ht="17.25" customHeight="1">
      <c r="A19" s="42" t="s">
        <v>5</v>
      </c>
      <c r="B19" s="31" t="s">
        <v>31</v>
      </c>
      <c r="C19" s="232"/>
      <c r="D19" s="210"/>
    </row>
    <row r="20" spans="1:5" s="41" customFormat="1" ht="23.25" customHeight="1">
      <c r="A20" s="42" t="s">
        <v>6</v>
      </c>
      <c r="B20" s="43" t="s">
        <v>403</v>
      </c>
      <c r="C20" s="48">
        <v>886947</v>
      </c>
      <c r="D20" s="209"/>
      <c r="E20" s="357"/>
    </row>
    <row r="21" spans="1:5" s="44" customFormat="1" ht="23.25" customHeight="1">
      <c r="A21" s="45">
        <v>1</v>
      </c>
      <c r="B21" s="27" t="s">
        <v>404</v>
      </c>
      <c r="C21" s="232">
        <v>565796</v>
      </c>
      <c r="D21" s="207"/>
    </row>
    <row r="22" spans="1:5" s="50" customFormat="1" ht="23.25" customHeight="1">
      <c r="A22" s="45">
        <v>2</v>
      </c>
      <c r="B22" s="27" t="s">
        <v>405</v>
      </c>
      <c r="C22" s="232">
        <v>321151</v>
      </c>
      <c r="D22" s="211"/>
    </row>
    <row r="23" spans="1:5" s="50" customFormat="1" ht="23.25" customHeight="1">
      <c r="A23" s="45"/>
      <c r="B23" s="29" t="s">
        <v>32</v>
      </c>
      <c r="C23" s="231">
        <v>198699</v>
      </c>
      <c r="D23" s="211"/>
    </row>
    <row r="24" spans="1:5" s="50" customFormat="1" ht="23.25" customHeight="1">
      <c r="A24" s="45"/>
      <c r="B24" s="29" t="s">
        <v>406</v>
      </c>
      <c r="C24" s="231">
        <v>122452</v>
      </c>
      <c r="D24" s="211"/>
    </row>
    <row r="25" spans="1:5" s="50" customFormat="1" ht="23" customHeight="1">
      <c r="A25" s="42" t="s">
        <v>11</v>
      </c>
      <c r="B25" s="43" t="s">
        <v>407</v>
      </c>
      <c r="C25" s="48">
        <v>895947</v>
      </c>
      <c r="D25" s="211"/>
    </row>
    <row r="26" spans="1:5" s="44" customFormat="1" ht="35" customHeight="1">
      <c r="A26" s="45">
        <v>1</v>
      </c>
      <c r="B26" s="27" t="s">
        <v>408</v>
      </c>
      <c r="C26" s="232">
        <v>773495</v>
      </c>
      <c r="D26" s="207"/>
    </row>
    <row r="27" spans="1:5" s="41" customFormat="1" ht="23" customHeight="1">
      <c r="A27" s="45">
        <v>2</v>
      </c>
      <c r="B27" s="27" t="s">
        <v>409</v>
      </c>
      <c r="C27" s="232">
        <v>122452</v>
      </c>
      <c r="D27" s="209"/>
    </row>
    <row r="28" spans="1:5" s="41" customFormat="1" ht="23.25" customHeight="1">
      <c r="A28" s="51" t="s">
        <v>30</v>
      </c>
      <c r="B28" s="52" t="s">
        <v>410</v>
      </c>
      <c r="C28" s="236">
        <v>9000</v>
      </c>
      <c r="D28" s="212"/>
    </row>
    <row r="29" spans="1:5" ht="58.5" customHeight="1">
      <c r="A29" s="376" t="s">
        <v>411</v>
      </c>
      <c r="B29" s="377"/>
      <c r="C29" s="377"/>
    </row>
    <row r="30" spans="1:5" ht="18" customHeight="1">
      <c r="C30" s="54"/>
    </row>
    <row r="31" spans="1:5" ht="18" customHeight="1">
      <c r="C31" s="54"/>
    </row>
    <row r="32" spans="1:5" ht="18" customHeight="1">
      <c r="C32" s="54"/>
    </row>
    <row r="33" spans="3:3" ht="18" customHeight="1">
      <c r="C33" s="54"/>
    </row>
    <row r="34" spans="3:3" ht="18" customHeight="1">
      <c r="C34" s="54"/>
    </row>
    <row r="35" spans="3:3" ht="18" customHeight="1">
      <c r="C35" s="54"/>
    </row>
    <row r="36" spans="3:3" ht="18" customHeight="1">
      <c r="C36" s="54"/>
    </row>
    <row r="37" spans="3:3" ht="18" customHeight="1">
      <c r="C37" s="54"/>
    </row>
    <row r="38" spans="3:3" ht="18" customHeight="1">
      <c r="C38" s="54"/>
    </row>
    <row r="39" spans="3:3" ht="18" customHeight="1">
      <c r="C39" s="54"/>
    </row>
    <row r="40" spans="3:3" ht="18" customHeight="1">
      <c r="C40" s="54"/>
    </row>
    <row r="41" spans="3:3" ht="18" customHeight="1">
      <c r="C41" s="54"/>
    </row>
    <row r="42" spans="3:3" ht="18" customHeight="1">
      <c r="C42" s="54"/>
    </row>
    <row r="43" spans="3:3" ht="18" customHeight="1">
      <c r="C43" s="54"/>
    </row>
    <row r="44" spans="3:3" ht="18" customHeight="1">
      <c r="C44" s="54"/>
    </row>
    <row r="45" spans="3:3" ht="18" customHeight="1">
      <c r="C45" s="54"/>
    </row>
    <row r="46" spans="3:3" ht="18" customHeight="1">
      <c r="C46" s="54"/>
    </row>
    <row r="47" spans="3:3" ht="18" customHeight="1">
      <c r="C47" s="54"/>
    </row>
    <row r="48" spans="3:3" ht="18" customHeight="1">
      <c r="C48" s="54"/>
    </row>
    <row r="49" spans="3:3" ht="18" customHeight="1">
      <c r="C49" s="54"/>
    </row>
    <row r="50" spans="3:3" ht="18" customHeight="1">
      <c r="C50" s="54"/>
    </row>
    <row r="51" spans="3:3" ht="18" customHeight="1">
      <c r="C51" s="54"/>
    </row>
    <row r="52" spans="3:3" ht="18" customHeight="1">
      <c r="C52" s="54"/>
    </row>
    <row r="53" spans="3:3" ht="18" customHeight="1">
      <c r="C53" s="54"/>
    </row>
    <row r="54" spans="3:3" ht="18" customHeight="1">
      <c r="C54" s="54"/>
    </row>
    <row r="55" spans="3:3" ht="18" customHeight="1">
      <c r="C55" s="54"/>
    </row>
    <row r="56" spans="3:3" ht="18" customHeight="1">
      <c r="C56" s="54"/>
    </row>
    <row r="57" spans="3:3" ht="18" customHeight="1">
      <c r="C57" s="54"/>
    </row>
    <row r="58" spans="3:3" ht="18" customHeight="1">
      <c r="C58" s="54"/>
    </row>
    <row r="59" spans="3:3" ht="18" customHeight="1">
      <c r="C59" s="54"/>
    </row>
    <row r="60" spans="3:3" ht="18" customHeight="1">
      <c r="C60" s="54"/>
    </row>
    <row r="61" spans="3:3" ht="18" customHeight="1">
      <c r="C61" s="54"/>
    </row>
    <row r="62" spans="3:3" ht="18" customHeight="1">
      <c r="C62" s="54"/>
    </row>
    <row r="63" spans="3:3" ht="18" customHeight="1">
      <c r="C63" s="54"/>
    </row>
    <row r="64" spans="3:3" ht="18" customHeight="1">
      <c r="C64" s="54"/>
    </row>
    <row r="65" spans="2:4" ht="18" customHeight="1"/>
    <row r="66" spans="2:4" ht="18" customHeight="1"/>
    <row r="67" spans="2:4" s="53" customFormat="1" ht="18" customHeight="1">
      <c r="B67" s="37"/>
      <c r="C67" s="37"/>
      <c r="D67" s="214"/>
    </row>
    <row r="68" spans="2:4" s="53" customFormat="1" ht="18" customHeight="1">
      <c r="B68" s="37"/>
      <c r="C68" s="37"/>
      <c r="D68" s="214"/>
    </row>
    <row r="69" spans="2:4" s="53" customFormat="1" ht="18" customHeight="1">
      <c r="B69" s="37"/>
      <c r="C69" s="37"/>
      <c r="D69" s="214"/>
    </row>
    <row r="70" spans="2:4" s="53" customFormat="1" ht="18" customHeight="1">
      <c r="B70" s="37"/>
      <c r="C70" s="37"/>
      <c r="D70" s="214"/>
    </row>
    <row r="71" spans="2:4" s="53" customFormat="1" ht="18" customHeight="1">
      <c r="B71" s="37"/>
      <c r="C71" s="37"/>
      <c r="D71" s="214"/>
    </row>
    <row r="72" spans="2:4" s="53" customFormat="1" ht="18" customHeight="1">
      <c r="B72" s="37"/>
      <c r="C72" s="37"/>
      <c r="D72" s="214"/>
    </row>
    <row r="73" spans="2:4" s="53" customFormat="1" ht="18" customHeight="1">
      <c r="B73" s="37"/>
      <c r="C73" s="37"/>
      <c r="D73" s="214"/>
    </row>
    <row r="74" spans="2:4" s="53" customFormat="1" ht="18" customHeight="1">
      <c r="B74" s="37"/>
      <c r="C74" s="37"/>
      <c r="D74" s="214"/>
    </row>
    <row r="75" spans="2:4" s="53" customFormat="1" ht="18" customHeight="1">
      <c r="B75" s="37"/>
      <c r="C75" s="37"/>
      <c r="D75" s="214"/>
    </row>
    <row r="76" spans="2:4" s="53" customFormat="1" ht="18" customHeight="1">
      <c r="B76" s="37"/>
      <c r="C76" s="37"/>
      <c r="D76" s="214"/>
    </row>
    <row r="77" spans="2:4" s="53" customFormat="1" ht="18" customHeight="1">
      <c r="B77" s="37"/>
      <c r="C77" s="37"/>
      <c r="D77" s="214"/>
    </row>
    <row r="78" spans="2:4" s="53" customFormat="1" ht="18" customHeight="1">
      <c r="B78" s="37"/>
      <c r="C78" s="37"/>
      <c r="D78" s="214"/>
    </row>
    <row r="79" spans="2:4" s="53" customFormat="1" ht="18" customHeight="1">
      <c r="B79" s="37"/>
      <c r="C79" s="37"/>
      <c r="D79" s="214"/>
    </row>
    <row r="80" spans="2:4" s="53" customFormat="1" ht="18" customHeight="1">
      <c r="B80" s="37"/>
      <c r="C80" s="37"/>
      <c r="D80" s="214"/>
    </row>
  </sheetData>
  <mergeCells count="9">
    <mergeCell ref="A29:C29"/>
    <mergeCell ref="A2:D2"/>
    <mergeCell ref="A5:D5"/>
    <mergeCell ref="A7:A8"/>
    <mergeCell ref="B7:B8"/>
    <mergeCell ref="C7:C8"/>
    <mergeCell ref="D7:D8"/>
    <mergeCell ref="A3:C3"/>
    <mergeCell ref="A4:C4"/>
  </mergeCells>
  <printOptions horizontalCentered="1"/>
  <pageMargins left="0.19685039370078741" right="0.23" top="0.59055118110236227" bottom="0.35433070866141736" header="0.15748031496062992" footer="0.1574803149606299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E38"/>
  <sheetViews>
    <sheetView topLeftCell="A5" workbookViewId="0">
      <selection activeCell="C13" sqref="C13"/>
    </sheetView>
  </sheetViews>
  <sheetFormatPr baseColWidth="10" defaultColWidth="9.140625" defaultRowHeight="16"/>
  <cols>
    <col min="1" max="1" width="7.7109375" style="86" customWidth="1"/>
    <col min="2" max="2" width="57.28515625" style="55" customWidth="1"/>
    <col min="3" max="3" width="20.7109375" style="87" customWidth="1"/>
    <col min="4" max="4" width="8.42578125" style="55" bestFit="1" customWidth="1"/>
    <col min="5" max="5" width="11.140625" style="55" customWidth="1"/>
    <col min="6" max="16384" width="9.140625" style="55"/>
  </cols>
  <sheetData>
    <row r="1" spans="1:5" ht="30.75" customHeight="1">
      <c r="A1" s="1" t="s">
        <v>0</v>
      </c>
      <c r="B1" s="2"/>
      <c r="C1" s="3" t="s">
        <v>378</v>
      </c>
    </row>
    <row r="2" spans="1:5" ht="27" customHeight="1">
      <c r="A2" s="387" t="s">
        <v>151</v>
      </c>
      <c r="B2" s="387"/>
      <c r="C2" s="387"/>
    </row>
    <row r="3" spans="1:5" ht="20.25" customHeight="1">
      <c r="A3" s="369" t="s">
        <v>432</v>
      </c>
      <c r="B3" s="369"/>
      <c r="C3" s="369"/>
    </row>
    <row r="4" spans="1:5" ht="27" customHeight="1">
      <c r="A4" s="366" t="s">
        <v>370</v>
      </c>
      <c r="B4" s="366"/>
      <c r="C4" s="366"/>
    </row>
    <row r="5" spans="1:5" ht="18" customHeight="1">
      <c r="A5" s="380"/>
      <c r="B5" s="380"/>
      <c r="C5" s="380"/>
      <c r="D5" s="56"/>
      <c r="E5" s="56"/>
    </row>
    <row r="6" spans="1:5" ht="22.5" customHeight="1">
      <c r="A6" s="57"/>
      <c r="B6" s="58"/>
      <c r="C6" s="59" t="s">
        <v>1</v>
      </c>
    </row>
    <row r="7" spans="1:5" s="333" customFormat="1" ht="27" customHeight="1">
      <c r="A7" s="388" t="s">
        <v>2</v>
      </c>
      <c r="B7" s="389" t="s">
        <v>3</v>
      </c>
      <c r="C7" s="391" t="s">
        <v>98</v>
      </c>
    </row>
    <row r="8" spans="1:5" s="333" customFormat="1" ht="9" customHeight="1">
      <c r="A8" s="388"/>
      <c r="B8" s="390"/>
      <c r="C8" s="392"/>
    </row>
    <row r="9" spans="1:5" s="62" customFormat="1" ht="20" customHeight="1">
      <c r="A9" s="60"/>
      <c r="B9" s="61" t="s">
        <v>386</v>
      </c>
      <c r="C9" s="191">
        <v>1319200</v>
      </c>
    </row>
    <row r="10" spans="1:5" s="66" customFormat="1" ht="20" customHeight="1">
      <c r="A10" s="63" t="s">
        <v>6</v>
      </c>
      <c r="B10" s="64" t="s">
        <v>7</v>
      </c>
      <c r="C10" s="65">
        <v>1099300</v>
      </c>
    </row>
    <row r="11" spans="1:5" s="70" customFormat="1" ht="20" customHeight="1">
      <c r="A11" s="67">
        <v>1</v>
      </c>
      <c r="B11" s="68" t="s">
        <v>34</v>
      </c>
      <c r="C11" s="69">
        <v>166498</v>
      </c>
    </row>
    <row r="12" spans="1:5" s="70" customFormat="1" ht="20" customHeight="1">
      <c r="A12" s="67">
        <v>2</v>
      </c>
      <c r="B12" s="68" t="s">
        <v>35</v>
      </c>
      <c r="C12" s="69">
        <v>222823</v>
      </c>
    </row>
    <row r="13" spans="1:5" s="70" customFormat="1" ht="20" customHeight="1">
      <c r="A13" s="67">
        <v>3</v>
      </c>
      <c r="B13" s="71" t="s">
        <v>36</v>
      </c>
      <c r="C13" s="69">
        <v>217974</v>
      </c>
    </row>
    <row r="14" spans="1:5" s="70" customFormat="1" ht="20" customHeight="1">
      <c r="A14" s="67">
        <v>4</v>
      </c>
      <c r="B14" s="68" t="s">
        <v>37</v>
      </c>
      <c r="C14" s="69">
        <v>96869</v>
      </c>
    </row>
    <row r="15" spans="1:5" s="70" customFormat="1" ht="20" customHeight="1">
      <c r="A15" s="67">
        <v>5</v>
      </c>
      <c r="B15" s="68" t="s">
        <v>38</v>
      </c>
      <c r="C15" s="72">
        <v>48804</v>
      </c>
    </row>
    <row r="16" spans="1:5" s="70" customFormat="1" ht="20" customHeight="1">
      <c r="A16" s="67">
        <v>6</v>
      </c>
      <c r="B16" s="68" t="s">
        <v>39</v>
      </c>
      <c r="C16" s="69">
        <v>67513</v>
      </c>
    </row>
    <row r="17" spans="1:5" s="70" customFormat="1" ht="20" customHeight="1">
      <c r="A17" s="67"/>
      <c r="B17" s="73" t="s">
        <v>40</v>
      </c>
      <c r="C17" s="76">
        <v>32270</v>
      </c>
    </row>
    <row r="18" spans="1:5" s="70" customFormat="1" ht="20" customHeight="1">
      <c r="A18" s="67">
        <v>7</v>
      </c>
      <c r="B18" s="68" t="s">
        <v>41</v>
      </c>
      <c r="C18" s="69">
        <v>107914</v>
      </c>
    </row>
    <row r="19" spans="1:5" s="77" customFormat="1" ht="20" customHeight="1">
      <c r="A19" s="74"/>
      <c r="B19" s="75" t="s">
        <v>42</v>
      </c>
      <c r="C19" s="76">
        <v>13</v>
      </c>
    </row>
    <row r="20" spans="1:5" s="77" customFormat="1" ht="20" customHeight="1">
      <c r="A20" s="74"/>
      <c r="B20" s="75" t="s">
        <v>43</v>
      </c>
      <c r="C20" s="76">
        <v>1303</v>
      </c>
    </row>
    <row r="21" spans="1:5" s="77" customFormat="1" ht="20" customHeight="1">
      <c r="A21" s="74"/>
      <c r="B21" s="75" t="s">
        <v>44</v>
      </c>
      <c r="C21" s="76">
        <v>20148</v>
      </c>
    </row>
    <row r="22" spans="1:5" s="77" customFormat="1" ht="20" customHeight="1">
      <c r="A22" s="78"/>
      <c r="B22" s="79" t="s">
        <v>45</v>
      </c>
      <c r="C22" s="80">
        <v>85900</v>
      </c>
    </row>
    <row r="23" spans="1:5" s="77" customFormat="1" ht="20" customHeight="1">
      <c r="A23" s="74"/>
      <c r="B23" s="75" t="s">
        <v>46</v>
      </c>
      <c r="C23" s="76">
        <v>549</v>
      </c>
    </row>
    <row r="24" spans="1:5" s="70" customFormat="1" ht="20" customHeight="1">
      <c r="A24" s="67">
        <v>8</v>
      </c>
      <c r="B24" s="68" t="s">
        <v>47</v>
      </c>
      <c r="C24" s="69">
        <v>27100</v>
      </c>
    </row>
    <row r="25" spans="1:5" s="70" customFormat="1" ht="20" customHeight="1">
      <c r="A25" s="67">
        <v>9</v>
      </c>
      <c r="B25" s="68" t="s">
        <v>48</v>
      </c>
      <c r="C25" s="69">
        <v>3939</v>
      </c>
    </row>
    <row r="26" spans="1:5" s="70" customFormat="1" ht="20" customHeight="1">
      <c r="A26" s="67">
        <v>10</v>
      </c>
      <c r="B26" s="68" t="s">
        <v>49</v>
      </c>
      <c r="C26" s="69">
        <v>19684</v>
      </c>
    </row>
    <row r="27" spans="1:5" s="70" customFormat="1" ht="20" customHeight="1">
      <c r="A27" s="67">
        <v>11</v>
      </c>
      <c r="B27" s="68" t="s">
        <v>50</v>
      </c>
      <c r="C27" s="69">
        <v>1582</v>
      </c>
    </row>
    <row r="28" spans="1:5" s="70" customFormat="1" ht="21" customHeight="1">
      <c r="A28" s="67">
        <v>12</v>
      </c>
      <c r="B28" s="81" t="s">
        <v>412</v>
      </c>
      <c r="C28" s="69">
        <v>118600</v>
      </c>
    </row>
    <row r="29" spans="1:5" s="66" customFormat="1" ht="20" customHeight="1">
      <c r="A29" s="63" t="s">
        <v>11</v>
      </c>
      <c r="B29" s="64" t="s">
        <v>8</v>
      </c>
      <c r="C29" s="65">
        <v>35900</v>
      </c>
    </row>
    <row r="30" spans="1:5" s="66" customFormat="1" ht="20" customHeight="1">
      <c r="A30" s="63" t="s">
        <v>30</v>
      </c>
      <c r="B30" s="82" t="s">
        <v>51</v>
      </c>
      <c r="C30" s="65">
        <v>179000</v>
      </c>
    </row>
    <row r="31" spans="1:5" s="66" customFormat="1" ht="20" customHeight="1">
      <c r="A31" s="67">
        <v>1</v>
      </c>
      <c r="B31" s="68" t="s">
        <v>52</v>
      </c>
      <c r="C31" s="69">
        <v>283000</v>
      </c>
      <c r="D31" s="194"/>
      <c r="E31" s="194"/>
    </row>
    <row r="32" spans="1:5" s="77" customFormat="1" ht="20" customHeight="1">
      <c r="A32" s="74"/>
      <c r="B32" s="83" t="s">
        <v>53</v>
      </c>
      <c r="C32" s="76">
        <v>192000</v>
      </c>
    </row>
    <row r="33" spans="1:3" s="77" customFormat="1" ht="20" customHeight="1">
      <c r="A33" s="74"/>
      <c r="B33" s="83" t="s">
        <v>54</v>
      </c>
      <c r="C33" s="76">
        <v>6835</v>
      </c>
    </row>
    <row r="34" spans="1:3" s="77" customFormat="1" ht="20" customHeight="1">
      <c r="A34" s="74"/>
      <c r="B34" s="83" t="s">
        <v>55</v>
      </c>
      <c r="C34" s="76">
        <v>62145</v>
      </c>
    </row>
    <row r="35" spans="1:3" s="70" customFormat="1" ht="20" customHeight="1">
      <c r="A35" s="74"/>
      <c r="B35" s="83" t="s">
        <v>56</v>
      </c>
      <c r="C35" s="76">
        <v>21500</v>
      </c>
    </row>
    <row r="36" spans="1:3" s="66" customFormat="1" ht="20" customHeight="1">
      <c r="A36" s="74"/>
      <c r="B36" s="83" t="s">
        <v>57</v>
      </c>
      <c r="C36" s="76">
        <v>520</v>
      </c>
    </row>
    <row r="37" spans="1:3" s="70" customFormat="1" ht="20" customHeight="1">
      <c r="A37" s="67">
        <v>2</v>
      </c>
      <c r="B37" s="71" t="s">
        <v>58</v>
      </c>
      <c r="C37" s="192">
        <v>-104000</v>
      </c>
    </row>
    <row r="38" spans="1:3" s="70" customFormat="1" ht="20" customHeight="1">
      <c r="A38" s="84" t="s">
        <v>59</v>
      </c>
      <c r="B38" s="85" t="s">
        <v>10</v>
      </c>
      <c r="C38" s="193">
        <v>5000</v>
      </c>
    </row>
  </sheetData>
  <mergeCells count="7">
    <mergeCell ref="A2:C2"/>
    <mergeCell ref="A5:C5"/>
    <mergeCell ref="A7:A8"/>
    <mergeCell ref="B7:B8"/>
    <mergeCell ref="C7:C8"/>
    <mergeCell ref="A3:C3"/>
    <mergeCell ref="A4:C4"/>
  </mergeCells>
  <printOptions horizontalCentered="1"/>
  <pageMargins left="0.31496062992125984" right="0.31496062992125984" top="0.5" bottom="0.39370078740157483" header="0.15748031496062992" footer="0.15748031496062992"/>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L51"/>
  <sheetViews>
    <sheetView topLeftCell="A10" workbookViewId="0">
      <selection activeCell="D14" sqref="D14"/>
    </sheetView>
  </sheetViews>
  <sheetFormatPr baseColWidth="10" defaultColWidth="9.140625" defaultRowHeight="16"/>
  <cols>
    <col min="1" max="1" width="7.28515625" style="41" customWidth="1"/>
    <col min="2" max="2" width="64" style="41" customWidth="1"/>
    <col min="3" max="9" width="10.7109375" style="41" customWidth="1"/>
    <col min="10" max="10" width="10.140625" style="41" bestFit="1" customWidth="1"/>
    <col min="11" max="16384" width="9.140625" style="41"/>
  </cols>
  <sheetData>
    <row r="1" spans="1:12" s="91" customFormat="1" ht="23.25" customHeight="1">
      <c r="A1" s="88" t="s">
        <v>0</v>
      </c>
      <c r="B1" s="89"/>
      <c r="C1" s="90"/>
      <c r="D1" s="90"/>
      <c r="E1" s="90"/>
      <c r="F1" s="90"/>
      <c r="G1" s="90"/>
      <c r="I1" s="215" t="s">
        <v>379</v>
      </c>
      <c r="J1" s="92"/>
    </row>
    <row r="2" spans="1:12" ht="27.5" customHeight="1">
      <c r="A2" s="397" t="s">
        <v>152</v>
      </c>
      <c r="B2" s="397"/>
      <c r="C2" s="397"/>
      <c r="D2" s="397"/>
      <c r="E2" s="397"/>
      <c r="F2" s="397"/>
      <c r="G2" s="397"/>
      <c r="H2" s="397"/>
      <c r="I2" s="397"/>
    </row>
    <row r="3" spans="1:12" ht="18" customHeight="1">
      <c r="A3" s="369" t="s">
        <v>433</v>
      </c>
      <c r="B3" s="369"/>
      <c r="C3" s="369"/>
      <c r="D3" s="369"/>
      <c r="E3" s="369"/>
      <c r="F3" s="369"/>
      <c r="G3" s="369"/>
      <c r="H3" s="369"/>
      <c r="I3" s="369"/>
    </row>
    <row r="4" spans="1:12" ht="18" customHeight="1">
      <c r="A4" s="366"/>
      <c r="B4" s="366"/>
      <c r="C4" s="327"/>
      <c r="D4" s="327"/>
      <c r="E4" s="327"/>
      <c r="F4" s="327"/>
      <c r="G4" s="327"/>
      <c r="H4" s="327"/>
      <c r="I4" s="327"/>
    </row>
    <row r="5" spans="1:12" s="96" customFormat="1" ht="20.25" customHeight="1">
      <c r="A5" s="93"/>
      <c r="B5" s="93"/>
      <c r="C5" s="93"/>
      <c r="D5" s="93"/>
      <c r="E5" s="93"/>
      <c r="F5" s="93"/>
      <c r="G5" s="46"/>
      <c r="H5" s="46"/>
      <c r="I5" s="94" t="s">
        <v>60</v>
      </c>
      <c r="J5" s="95"/>
      <c r="K5" s="95"/>
      <c r="L5" s="95"/>
    </row>
    <row r="6" spans="1:12" s="97" customFormat="1" ht="12.5" customHeight="1">
      <c r="A6" s="398" t="s">
        <v>2</v>
      </c>
      <c r="B6" s="398" t="s">
        <v>3</v>
      </c>
      <c r="C6" s="399" t="s">
        <v>61</v>
      </c>
      <c r="D6" s="399" t="s">
        <v>418</v>
      </c>
      <c r="E6" s="399" t="s">
        <v>417</v>
      </c>
      <c r="F6" s="399" t="s">
        <v>62</v>
      </c>
      <c r="G6" s="399" t="s">
        <v>63</v>
      </c>
      <c r="H6" s="399" t="s">
        <v>64</v>
      </c>
      <c r="I6" s="399" t="s">
        <v>65</v>
      </c>
    </row>
    <row r="7" spans="1:12" s="97" customFormat="1" ht="17" customHeight="1">
      <c r="A7" s="398"/>
      <c r="B7" s="398"/>
      <c r="C7" s="400"/>
      <c r="D7" s="400"/>
      <c r="E7" s="400"/>
      <c r="F7" s="400"/>
      <c r="G7" s="400"/>
      <c r="H7" s="400"/>
      <c r="I7" s="400"/>
    </row>
    <row r="8" spans="1:12" s="97" customFormat="1" ht="50" customHeight="1">
      <c r="A8" s="398"/>
      <c r="B8" s="398"/>
      <c r="C8" s="401"/>
      <c r="D8" s="401"/>
      <c r="E8" s="401"/>
      <c r="F8" s="401"/>
      <c r="G8" s="401"/>
      <c r="H8" s="401"/>
      <c r="I8" s="401"/>
    </row>
    <row r="9" spans="1:12" s="99" customFormat="1" ht="18.5" customHeight="1">
      <c r="A9" s="98" t="s">
        <v>4</v>
      </c>
      <c r="B9" s="98" t="s">
        <v>5</v>
      </c>
      <c r="C9" s="98">
        <v>1</v>
      </c>
      <c r="D9" s="98">
        <f t="shared" ref="D9:I9" si="0">+C9+1</f>
        <v>2</v>
      </c>
      <c r="E9" s="98">
        <f t="shared" si="0"/>
        <v>3</v>
      </c>
      <c r="F9" s="98">
        <f t="shared" si="0"/>
        <v>4</v>
      </c>
      <c r="G9" s="98">
        <f t="shared" si="0"/>
        <v>5</v>
      </c>
      <c r="H9" s="98">
        <f t="shared" si="0"/>
        <v>6</v>
      </c>
      <c r="I9" s="98">
        <f t="shared" si="0"/>
        <v>7</v>
      </c>
    </row>
    <row r="10" spans="1:12" s="49" customFormat="1" ht="22" customHeight="1">
      <c r="A10" s="203"/>
      <c r="B10" s="204" t="s">
        <v>33</v>
      </c>
      <c r="C10" s="269">
        <v>1319200</v>
      </c>
      <c r="D10" s="269">
        <f>+D11+D32+D39</f>
        <v>285098.2</v>
      </c>
      <c r="E10" s="269">
        <f>+E11+E32+E39</f>
        <v>222823.2</v>
      </c>
      <c r="F10" s="269">
        <f>+F11+F32+F39</f>
        <v>217974.39999999999</v>
      </c>
      <c r="G10" s="269">
        <v>27100</v>
      </c>
      <c r="H10" s="269">
        <v>35900</v>
      </c>
      <c r="I10" s="269">
        <f>+I11+I32+I39</f>
        <v>530304.20000000007</v>
      </c>
      <c r="J10" s="261"/>
    </row>
    <row r="11" spans="1:12" s="49" customFormat="1" ht="22" customHeight="1">
      <c r="A11" s="197" t="s">
        <v>4</v>
      </c>
      <c r="B11" s="198" t="s">
        <v>66</v>
      </c>
      <c r="C11" s="270">
        <v>1062651.531</v>
      </c>
      <c r="D11" s="270">
        <f>+D12+D29</f>
        <v>166498.20000000001</v>
      </c>
      <c r="E11" s="270">
        <f>+E12+E29</f>
        <v>221676.63100000002</v>
      </c>
      <c r="F11" s="270">
        <f>+F12+F29</f>
        <v>217974.39999999999</v>
      </c>
      <c r="G11" s="270">
        <v>27100</v>
      </c>
      <c r="H11" s="270">
        <v>35900</v>
      </c>
      <c r="I11" s="270">
        <f>+I12+I29</f>
        <v>393502.30000000005</v>
      </c>
      <c r="J11" s="261"/>
    </row>
    <row r="12" spans="1:12" s="49" customFormat="1" ht="22" customHeight="1">
      <c r="A12" s="197" t="s">
        <v>6</v>
      </c>
      <c r="B12" s="205" t="s">
        <v>67</v>
      </c>
      <c r="C12" s="270">
        <v>995138.53100000008</v>
      </c>
      <c r="D12" s="270">
        <f>+D13+D16+D20+D23+D24+D25+D26+D27+D28</f>
        <v>166498.20000000001</v>
      </c>
      <c r="E12" s="270">
        <f>+E13+E16+E20+E23+E24+E25+E26+E27+E28</f>
        <v>221676.63100000002</v>
      </c>
      <c r="F12" s="270">
        <f>+F13+F16+F20+F23+F24+F25+F26+F27+F28</f>
        <v>217974.39999999999</v>
      </c>
      <c r="G12" s="270">
        <v>27100</v>
      </c>
      <c r="H12" s="270">
        <v>35900</v>
      </c>
      <c r="I12" s="270">
        <f>+I13+I16+I20+I23+I24+I25+I26+I27+I28</f>
        <v>325989.30000000005</v>
      </c>
    </row>
    <row r="13" spans="1:12" ht="22" customHeight="1">
      <c r="A13" s="102">
        <v>1</v>
      </c>
      <c r="B13" s="103" t="s">
        <v>68</v>
      </c>
      <c r="C13" s="271">
        <v>355157.73440000002</v>
      </c>
      <c r="D13" s="271">
        <v>70557.27840000001</v>
      </c>
      <c r="E13" s="271">
        <v>66375.051000000007</v>
      </c>
      <c r="F13" s="271">
        <v>130225.405</v>
      </c>
      <c r="G13" s="271">
        <v>0</v>
      </c>
      <c r="H13" s="271">
        <v>0</v>
      </c>
      <c r="I13" s="271">
        <v>88000</v>
      </c>
    </row>
    <row r="14" spans="1:12" s="201" customFormat="1" ht="22" customHeight="1">
      <c r="A14" s="199"/>
      <c r="B14" s="202" t="s">
        <v>69</v>
      </c>
      <c r="C14" s="272">
        <v>267157.73440000002</v>
      </c>
      <c r="D14" s="272">
        <v>70557.27840000001</v>
      </c>
      <c r="E14" s="272">
        <v>66375.051000000007</v>
      </c>
      <c r="F14" s="272">
        <v>130225.405</v>
      </c>
      <c r="G14" s="272"/>
      <c r="H14" s="272"/>
      <c r="I14" s="272">
        <v>0</v>
      </c>
    </row>
    <row r="15" spans="1:12" s="201" customFormat="1" ht="22" customHeight="1">
      <c r="A15" s="199"/>
      <c r="B15" s="202" t="s">
        <v>70</v>
      </c>
      <c r="C15" s="272">
        <v>88000</v>
      </c>
      <c r="D15" s="272"/>
      <c r="E15" s="272"/>
      <c r="F15" s="272"/>
      <c r="G15" s="272"/>
      <c r="H15" s="272"/>
      <c r="I15" s="272">
        <v>88000</v>
      </c>
    </row>
    <row r="16" spans="1:12" ht="22" customHeight="1">
      <c r="A16" s="102">
        <v>2</v>
      </c>
      <c r="B16" s="103" t="s">
        <v>71</v>
      </c>
      <c r="C16" s="271">
        <v>124181.13499999999</v>
      </c>
      <c r="D16" s="271">
        <v>29389.285</v>
      </c>
      <c r="E16" s="271">
        <v>54718.200000000004</v>
      </c>
      <c r="F16" s="271">
        <v>18573.650000000001</v>
      </c>
      <c r="G16" s="271">
        <v>0</v>
      </c>
      <c r="H16" s="271">
        <v>0</v>
      </c>
      <c r="I16" s="271">
        <v>21500</v>
      </c>
    </row>
    <row r="17" spans="1:9" s="201" customFormat="1" ht="22" customHeight="1">
      <c r="A17" s="199"/>
      <c r="B17" s="200" t="s">
        <v>72</v>
      </c>
      <c r="C17" s="272">
        <v>100283.33499999999</v>
      </c>
      <c r="D17" s="272">
        <v>29389.285</v>
      </c>
      <c r="E17" s="272">
        <v>52734.400000000001</v>
      </c>
      <c r="F17" s="272">
        <v>18159.650000000001</v>
      </c>
      <c r="G17" s="272"/>
      <c r="H17" s="272"/>
      <c r="I17" s="272"/>
    </row>
    <row r="18" spans="1:9" s="201" customFormat="1" ht="22" customHeight="1">
      <c r="A18" s="199"/>
      <c r="B18" s="200" t="s">
        <v>73</v>
      </c>
      <c r="C18" s="272">
        <v>21500</v>
      </c>
      <c r="D18" s="272">
        <v>0</v>
      </c>
      <c r="E18" s="272"/>
      <c r="F18" s="272"/>
      <c r="G18" s="272"/>
      <c r="H18" s="272"/>
      <c r="I18" s="272">
        <v>21500</v>
      </c>
    </row>
    <row r="19" spans="1:9" s="201" customFormat="1" ht="36" customHeight="1">
      <c r="A19" s="199"/>
      <c r="B19" s="200" t="s">
        <v>74</v>
      </c>
      <c r="C19" s="272">
        <v>2397.8000000000002</v>
      </c>
      <c r="D19" s="272"/>
      <c r="E19" s="272">
        <v>1983.8</v>
      </c>
      <c r="F19" s="272">
        <v>414</v>
      </c>
      <c r="G19" s="272"/>
      <c r="H19" s="272"/>
      <c r="I19" s="272"/>
    </row>
    <row r="20" spans="1:9" ht="22" customHeight="1">
      <c r="A20" s="102">
        <v>3</v>
      </c>
      <c r="B20" s="103" t="s">
        <v>38</v>
      </c>
      <c r="C20" s="271">
        <v>49324</v>
      </c>
      <c r="D20" s="271">
        <v>0</v>
      </c>
      <c r="E20" s="271"/>
      <c r="F20" s="271"/>
      <c r="G20" s="271"/>
      <c r="H20" s="271"/>
      <c r="I20" s="271">
        <v>49324</v>
      </c>
    </row>
    <row r="21" spans="1:9" s="201" customFormat="1" ht="22" customHeight="1">
      <c r="A21" s="199"/>
      <c r="B21" s="200" t="s">
        <v>75</v>
      </c>
      <c r="C21" s="272">
        <v>18739.900000000001</v>
      </c>
      <c r="D21" s="272"/>
      <c r="E21" s="272"/>
      <c r="F21" s="272"/>
      <c r="G21" s="272"/>
      <c r="H21" s="272"/>
      <c r="I21" s="272">
        <v>18739.900000000001</v>
      </c>
    </row>
    <row r="22" spans="1:9" s="201" customFormat="1" ht="22" customHeight="1">
      <c r="A22" s="199"/>
      <c r="B22" s="200" t="s">
        <v>76</v>
      </c>
      <c r="C22" s="272">
        <v>30584.1</v>
      </c>
      <c r="D22" s="272"/>
      <c r="E22" s="272"/>
      <c r="F22" s="272"/>
      <c r="G22" s="272"/>
      <c r="H22" s="272"/>
      <c r="I22" s="272">
        <v>30584.1</v>
      </c>
    </row>
    <row r="23" spans="1:9" ht="22" customHeight="1">
      <c r="A23" s="102">
        <v>4</v>
      </c>
      <c r="B23" s="103" t="s">
        <v>77</v>
      </c>
      <c r="C23" s="271">
        <v>217822.63</v>
      </c>
      <c r="D23" s="271">
        <v>52742.79</v>
      </c>
      <c r="E23" s="271">
        <v>100069.34</v>
      </c>
      <c r="F23" s="271">
        <v>65010.5</v>
      </c>
      <c r="G23" s="271"/>
      <c r="H23" s="271"/>
      <c r="I23" s="271"/>
    </row>
    <row r="24" spans="1:9" ht="22" customHeight="1">
      <c r="A24" s="102">
        <v>5</v>
      </c>
      <c r="B24" s="103" t="s">
        <v>37</v>
      </c>
      <c r="C24" s="271">
        <v>96869.4</v>
      </c>
      <c r="D24" s="271"/>
      <c r="E24" s="271"/>
      <c r="F24" s="271"/>
      <c r="G24" s="271"/>
      <c r="H24" s="271"/>
      <c r="I24" s="271">
        <v>96869.4</v>
      </c>
    </row>
    <row r="25" spans="1:9" ht="22" customHeight="1">
      <c r="A25" s="102">
        <v>6</v>
      </c>
      <c r="B25" s="103" t="s">
        <v>78</v>
      </c>
      <c r="C25" s="271">
        <v>18487.731599999999</v>
      </c>
      <c r="D25" s="271">
        <v>13808.846599999999</v>
      </c>
      <c r="E25" s="271">
        <v>514.04</v>
      </c>
      <c r="F25" s="271">
        <v>4164.8450000000003</v>
      </c>
      <c r="G25" s="271"/>
      <c r="H25" s="271"/>
      <c r="I25" s="271"/>
    </row>
    <row r="26" spans="1:9" ht="22" customHeight="1">
      <c r="A26" s="102">
        <v>7</v>
      </c>
      <c r="B26" s="103" t="s">
        <v>79</v>
      </c>
      <c r="C26" s="271">
        <v>68980</v>
      </c>
      <c r="D26" s="271"/>
      <c r="E26" s="271"/>
      <c r="F26" s="271"/>
      <c r="G26" s="271"/>
      <c r="H26" s="271"/>
      <c r="I26" s="271">
        <v>68980</v>
      </c>
    </row>
    <row r="27" spans="1:9" ht="22" customHeight="1">
      <c r="A27" s="102">
        <v>8</v>
      </c>
      <c r="B27" s="103" t="s">
        <v>80</v>
      </c>
      <c r="C27" s="271">
        <v>13</v>
      </c>
      <c r="D27" s="271"/>
      <c r="E27" s="271"/>
      <c r="F27" s="271"/>
      <c r="G27" s="271"/>
      <c r="H27" s="271"/>
      <c r="I27" s="271">
        <v>13</v>
      </c>
    </row>
    <row r="28" spans="1:9" ht="22" customHeight="1">
      <c r="A28" s="102">
        <v>9</v>
      </c>
      <c r="B28" s="103" t="s">
        <v>81</v>
      </c>
      <c r="C28" s="271">
        <v>1302.9000000000001</v>
      </c>
      <c r="D28" s="271"/>
      <c r="E28" s="271"/>
      <c r="F28" s="271"/>
      <c r="G28" s="271"/>
      <c r="H28" s="271"/>
      <c r="I28" s="271">
        <v>1302.9000000000001</v>
      </c>
    </row>
    <row r="29" spans="1:9" s="91" customFormat="1" ht="22" customHeight="1">
      <c r="A29" s="100" t="s">
        <v>11</v>
      </c>
      <c r="B29" s="101" t="s">
        <v>153</v>
      </c>
      <c r="C29" s="270">
        <v>67513</v>
      </c>
      <c r="D29" s="270">
        <v>0</v>
      </c>
      <c r="E29" s="270">
        <v>0</v>
      </c>
      <c r="F29" s="270">
        <v>0</v>
      </c>
      <c r="G29" s="270">
        <v>0</v>
      </c>
      <c r="H29" s="270">
        <v>0</v>
      </c>
      <c r="I29" s="270">
        <v>67513</v>
      </c>
    </row>
    <row r="30" spans="1:9" ht="22" customHeight="1">
      <c r="A30" s="102">
        <v>10</v>
      </c>
      <c r="B30" s="103" t="s">
        <v>82</v>
      </c>
      <c r="C30" s="271">
        <v>32270</v>
      </c>
      <c r="D30" s="271"/>
      <c r="E30" s="271"/>
      <c r="F30" s="271"/>
      <c r="G30" s="271"/>
      <c r="H30" s="271"/>
      <c r="I30" s="271">
        <v>32270</v>
      </c>
    </row>
    <row r="31" spans="1:9" ht="22" customHeight="1">
      <c r="A31" s="102">
        <v>11</v>
      </c>
      <c r="B31" s="103" t="s">
        <v>39</v>
      </c>
      <c r="C31" s="271">
        <v>35243</v>
      </c>
      <c r="D31" s="271"/>
      <c r="E31" s="271"/>
      <c r="F31" s="271"/>
      <c r="G31" s="271"/>
      <c r="H31" s="271"/>
      <c r="I31" s="271">
        <v>35243</v>
      </c>
    </row>
    <row r="32" spans="1:9" s="49" customFormat="1" ht="22" customHeight="1">
      <c r="A32" s="197" t="s">
        <v>5</v>
      </c>
      <c r="B32" s="198" t="s">
        <v>83</v>
      </c>
      <c r="C32" s="270">
        <v>251548.46900000001</v>
      </c>
      <c r="D32" s="270">
        <v>118600</v>
      </c>
      <c r="E32" s="270">
        <v>1146.569</v>
      </c>
      <c r="F32" s="270">
        <v>0</v>
      </c>
      <c r="G32" s="270">
        <v>0</v>
      </c>
      <c r="H32" s="270">
        <v>0</v>
      </c>
      <c r="I32" s="270">
        <v>131801.9</v>
      </c>
    </row>
    <row r="33" spans="1:9" s="105" customFormat="1" ht="21.75" customHeight="1">
      <c r="A33" s="102">
        <v>1</v>
      </c>
      <c r="B33" s="104" t="s">
        <v>412</v>
      </c>
      <c r="C33" s="271">
        <v>118600</v>
      </c>
      <c r="D33" s="271">
        <v>118600</v>
      </c>
      <c r="E33" s="271">
        <v>0</v>
      </c>
      <c r="F33" s="271">
        <v>0</v>
      </c>
      <c r="G33" s="271">
        <v>0</v>
      </c>
      <c r="H33" s="271">
        <v>0</v>
      </c>
      <c r="I33" s="271">
        <v>0</v>
      </c>
    </row>
    <row r="34" spans="1:9" ht="22" customHeight="1">
      <c r="A34" s="102">
        <v>2</v>
      </c>
      <c r="B34" s="103" t="s">
        <v>84</v>
      </c>
      <c r="C34" s="271">
        <v>21294.469000000001</v>
      </c>
      <c r="D34" s="271"/>
      <c r="E34" s="271">
        <v>1146.569</v>
      </c>
      <c r="F34" s="271"/>
      <c r="G34" s="271"/>
      <c r="H34" s="271"/>
      <c r="I34" s="271">
        <v>20147.900000000001</v>
      </c>
    </row>
    <row r="35" spans="1:9" ht="22" customHeight="1">
      <c r="A35" s="102">
        <v>3</v>
      </c>
      <c r="B35" s="103" t="s">
        <v>85</v>
      </c>
      <c r="C35" s="271">
        <v>85900</v>
      </c>
      <c r="D35" s="271"/>
      <c r="E35" s="271"/>
      <c r="F35" s="271"/>
      <c r="G35" s="271"/>
      <c r="H35" s="271"/>
      <c r="I35" s="271">
        <v>85900</v>
      </c>
    </row>
    <row r="36" spans="1:9" ht="22" customHeight="1">
      <c r="A36" s="102">
        <v>4</v>
      </c>
      <c r="B36" s="103" t="s">
        <v>86</v>
      </c>
      <c r="C36" s="271">
        <v>549.20000000000005</v>
      </c>
      <c r="D36" s="271"/>
      <c r="E36" s="271"/>
      <c r="F36" s="271"/>
      <c r="G36" s="271"/>
      <c r="H36" s="271"/>
      <c r="I36" s="271">
        <v>549.20000000000005</v>
      </c>
    </row>
    <row r="37" spans="1:9" ht="22" customHeight="1">
      <c r="A37" s="102">
        <v>5</v>
      </c>
      <c r="B37" s="103" t="s">
        <v>48</v>
      </c>
      <c r="C37" s="271">
        <v>3938.5</v>
      </c>
      <c r="D37" s="271"/>
      <c r="E37" s="271"/>
      <c r="F37" s="271"/>
      <c r="G37" s="271"/>
      <c r="H37" s="271"/>
      <c r="I37" s="271">
        <v>3938.5</v>
      </c>
    </row>
    <row r="38" spans="1:9" s="105" customFormat="1" ht="22" customHeight="1">
      <c r="A38" s="195">
        <v>6</v>
      </c>
      <c r="B38" s="196" t="s">
        <v>87</v>
      </c>
      <c r="C38" s="271">
        <v>21266.3</v>
      </c>
      <c r="D38" s="271"/>
      <c r="E38" s="271"/>
      <c r="F38" s="271"/>
      <c r="G38" s="271"/>
      <c r="H38" s="271"/>
      <c r="I38" s="271">
        <v>21266.3</v>
      </c>
    </row>
    <row r="39" spans="1:9" s="91" customFormat="1" ht="22" customHeight="1">
      <c r="A39" s="106" t="s">
        <v>20</v>
      </c>
      <c r="B39" s="107" t="s">
        <v>10</v>
      </c>
      <c r="C39" s="273">
        <v>5000</v>
      </c>
      <c r="D39" s="273"/>
      <c r="E39" s="273"/>
      <c r="F39" s="273"/>
      <c r="G39" s="273"/>
      <c r="H39" s="273"/>
      <c r="I39" s="273">
        <v>5000</v>
      </c>
    </row>
    <row r="40" spans="1:9" ht="14.25" customHeight="1">
      <c r="A40" s="108"/>
      <c r="B40" s="108"/>
      <c r="C40" s="108"/>
      <c r="D40" s="108"/>
      <c r="E40" s="108"/>
      <c r="F40" s="108"/>
      <c r="G40" s="108"/>
      <c r="H40" s="108"/>
      <c r="I40" s="108"/>
    </row>
    <row r="41" spans="1:9" ht="20" customHeight="1">
      <c r="A41" s="394" t="s">
        <v>26</v>
      </c>
      <c r="B41" s="394"/>
      <c r="C41" s="394"/>
      <c r="D41" s="394"/>
      <c r="E41" s="394"/>
      <c r="F41" s="394"/>
      <c r="G41" s="394"/>
      <c r="H41" s="394"/>
      <c r="I41" s="394"/>
    </row>
    <row r="42" spans="1:9" ht="20" customHeight="1">
      <c r="A42" s="395" t="s">
        <v>359</v>
      </c>
      <c r="B42" s="396"/>
      <c r="C42" s="396"/>
      <c r="D42" s="396"/>
      <c r="E42" s="396"/>
      <c r="F42" s="396"/>
      <c r="G42" s="396"/>
      <c r="H42" s="396"/>
      <c r="I42" s="396"/>
    </row>
    <row r="43" spans="1:9" ht="35.25" customHeight="1">
      <c r="A43" s="393" t="s">
        <v>360</v>
      </c>
      <c r="B43" s="393"/>
      <c r="C43" s="393"/>
      <c r="D43" s="393"/>
      <c r="E43" s="393"/>
      <c r="F43" s="393"/>
      <c r="G43" s="393"/>
      <c r="H43" s="393"/>
      <c r="I43" s="393"/>
    </row>
    <row r="46" spans="1:9">
      <c r="I46" s="109"/>
    </row>
    <row r="47" spans="1:9">
      <c r="I47" s="109"/>
    </row>
    <row r="49" spans="9:9">
      <c r="I49" s="109"/>
    </row>
    <row r="51" spans="9:9">
      <c r="I51" s="109"/>
    </row>
  </sheetData>
  <mergeCells count="15">
    <mergeCell ref="A43:I43"/>
    <mergeCell ref="A41:I41"/>
    <mergeCell ref="A42:I42"/>
    <mergeCell ref="A2:I2"/>
    <mergeCell ref="A3:I3"/>
    <mergeCell ref="A6:A8"/>
    <mergeCell ref="B6:B8"/>
    <mergeCell ref="C6:C8"/>
    <mergeCell ref="D6:D8"/>
    <mergeCell ref="E6:E8"/>
    <mergeCell ref="A4:B4"/>
    <mergeCell ref="I6:I8"/>
    <mergeCell ref="H6:H8"/>
    <mergeCell ref="G6:G8"/>
    <mergeCell ref="F6:F8"/>
  </mergeCells>
  <printOptions horizontalCentered="1"/>
  <pageMargins left="0.23622047244094491" right="0.23622047244094491" top="0.59055118110236227" bottom="0.59055118110236227" header="0.15748031496062992" footer="0.15748031496062992"/>
  <pageSetup paperSize="9" scale="9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E23"/>
  <sheetViews>
    <sheetView topLeftCell="A9" workbookViewId="0"/>
  </sheetViews>
  <sheetFormatPr baseColWidth="10" defaultColWidth="11.42578125" defaultRowHeight="17"/>
  <cols>
    <col min="1" max="1" width="8" style="111" customWidth="1"/>
    <col min="2" max="2" width="40.28515625" style="111" customWidth="1"/>
    <col min="3" max="5" width="14.140625" style="111" customWidth="1"/>
    <col min="6" max="16384" width="11.42578125" style="111"/>
  </cols>
  <sheetData>
    <row r="1" spans="1:5" s="110" customFormat="1" ht="18.75" customHeight="1">
      <c r="A1" s="1" t="s">
        <v>0</v>
      </c>
      <c r="B1" s="2"/>
      <c r="C1" s="2"/>
      <c r="E1" s="3" t="s">
        <v>380</v>
      </c>
    </row>
    <row r="2" spans="1:5" ht="35" customHeight="1">
      <c r="A2" s="402" t="s">
        <v>166</v>
      </c>
      <c r="B2" s="402"/>
      <c r="C2" s="402"/>
      <c r="D2" s="402"/>
      <c r="E2" s="402"/>
    </row>
    <row r="3" spans="1:5" ht="23.25" customHeight="1">
      <c r="A3" s="369" t="s">
        <v>432</v>
      </c>
      <c r="B3" s="369"/>
      <c r="C3" s="369"/>
      <c r="D3" s="369"/>
      <c r="E3" s="369"/>
    </row>
    <row r="4" spans="1:5" ht="24.5" customHeight="1">
      <c r="A4" s="366" t="s">
        <v>370</v>
      </c>
      <c r="B4" s="366"/>
      <c r="C4" s="366"/>
      <c r="D4" s="366"/>
      <c r="E4" s="366"/>
    </row>
    <row r="5" spans="1:5" ht="21.75" customHeight="1">
      <c r="B5" s="112"/>
      <c r="C5" s="112"/>
      <c r="E5" s="113" t="s">
        <v>1</v>
      </c>
    </row>
    <row r="6" spans="1:5" s="114" customFormat="1" ht="25" customHeight="1">
      <c r="A6" s="403" t="s">
        <v>2</v>
      </c>
      <c r="B6" s="405" t="s">
        <v>3</v>
      </c>
      <c r="C6" s="403" t="s">
        <v>88</v>
      </c>
      <c r="D6" s="407" t="s">
        <v>89</v>
      </c>
      <c r="E6" s="408"/>
    </row>
    <row r="7" spans="1:5" s="114" customFormat="1" ht="25" customHeight="1">
      <c r="A7" s="404"/>
      <c r="B7" s="406"/>
      <c r="C7" s="404"/>
      <c r="D7" s="115" t="s">
        <v>90</v>
      </c>
      <c r="E7" s="115" t="s">
        <v>91</v>
      </c>
    </row>
    <row r="8" spans="1:5" s="117" customFormat="1" ht="18.75" customHeight="1">
      <c r="A8" s="116" t="s">
        <v>4</v>
      </c>
      <c r="B8" s="116" t="s">
        <v>5</v>
      </c>
      <c r="C8" s="116" t="s">
        <v>92</v>
      </c>
      <c r="D8" s="116">
        <v>2</v>
      </c>
      <c r="E8" s="116">
        <v>3</v>
      </c>
    </row>
    <row r="9" spans="1:5" s="120" customFormat="1" ht="23.25" customHeight="1">
      <c r="A9" s="118"/>
      <c r="B9" s="119" t="s">
        <v>12</v>
      </c>
      <c r="C9" s="222">
        <v>1523200</v>
      </c>
      <c r="D9" s="222">
        <v>749705</v>
      </c>
      <c r="E9" s="222">
        <v>773495</v>
      </c>
    </row>
    <row r="10" spans="1:5" s="120" customFormat="1" ht="23.25" customHeight="1">
      <c r="A10" s="121"/>
      <c r="B10" s="122" t="s">
        <v>13</v>
      </c>
      <c r="C10" s="223"/>
      <c r="D10" s="224"/>
      <c r="E10" s="224"/>
    </row>
    <row r="11" spans="1:5" s="120" customFormat="1" ht="23.25" customHeight="1">
      <c r="A11" s="18" t="s">
        <v>6</v>
      </c>
      <c r="B11" s="43" t="s">
        <v>14</v>
      </c>
      <c r="C11" s="225">
        <v>399700</v>
      </c>
      <c r="D11" s="226">
        <v>187000</v>
      </c>
      <c r="E11" s="226">
        <v>212700</v>
      </c>
    </row>
    <row r="12" spans="1:5" s="124" customFormat="1" ht="21" customHeight="1">
      <c r="A12" s="128" t="s">
        <v>11</v>
      </c>
      <c r="B12" s="129" t="s">
        <v>15</v>
      </c>
      <c r="C12" s="225">
        <v>112518</v>
      </c>
      <c r="D12" s="226">
        <v>110000</v>
      </c>
      <c r="E12" s="226">
        <v>2518</v>
      </c>
    </row>
    <row r="13" spans="1:5" s="124" customFormat="1" ht="21" customHeight="1">
      <c r="A13" s="128" t="s">
        <v>30</v>
      </c>
      <c r="B13" s="129" t="s">
        <v>95</v>
      </c>
      <c r="C13" s="225">
        <v>1300</v>
      </c>
      <c r="D13" s="226">
        <v>1300</v>
      </c>
      <c r="E13" s="226"/>
    </row>
    <row r="14" spans="1:5" s="124" customFormat="1" ht="21" customHeight="1">
      <c r="A14" s="128" t="s">
        <v>59</v>
      </c>
      <c r="B14" s="129" t="s">
        <v>17</v>
      </c>
      <c r="C14" s="225">
        <v>940748</v>
      </c>
      <c r="D14" s="225">
        <v>425235</v>
      </c>
      <c r="E14" s="225">
        <v>515513</v>
      </c>
    </row>
    <row r="15" spans="1:5" s="124" customFormat="1" ht="21" customHeight="1">
      <c r="A15" s="128"/>
      <c r="B15" s="125" t="s">
        <v>13</v>
      </c>
      <c r="C15" s="227"/>
      <c r="D15" s="226"/>
      <c r="E15" s="226"/>
    </row>
    <row r="16" spans="1:5" s="124" customFormat="1" ht="21" customHeight="1">
      <c r="A16" s="130"/>
      <c r="B16" s="127" t="s">
        <v>93</v>
      </c>
      <c r="C16" s="220">
        <v>229074</v>
      </c>
      <c r="D16" s="220">
        <v>24884</v>
      </c>
      <c r="E16" s="220">
        <v>204190</v>
      </c>
    </row>
    <row r="17" spans="1:5" s="126" customFormat="1" ht="21" customHeight="1">
      <c r="A17" s="130"/>
      <c r="B17" s="127" t="s">
        <v>94</v>
      </c>
      <c r="C17" s="220">
        <v>12190</v>
      </c>
      <c r="D17" s="220">
        <v>9440</v>
      </c>
      <c r="E17" s="220">
        <v>2750</v>
      </c>
    </row>
    <row r="18" spans="1:5" s="126" customFormat="1" ht="36.75" customHeight="1">
      <c r="A18" s="217" t="s">
        <v>96</v>
      </c>
      <c r="B18" s="216" t="s">
        <v>221</v>
      </c>
      <c r="C18" s="226">
        <v>35767</v>
      </c>
      <c r="D18" s="226">
        <v>9400</v>
      </c>
      <c r="E18" s="226">
        <v>26367</v>
      </c>
    </row>
    <row r="19" spans="1:5" s="126" customFormat="1" ht="21" customHeight="1">
      <c r="A19" s="128" t="s">
        <v>97</v>
      </c>
      <c r="B19" s="131" t="s">
        <v>18</v>
      </c>
      <c r="C19" s="225">
        <v>100</v>
      </c>
      <c r="D19" s="226"/>
      <c r="E19" s="226">
        <v>100</v>
      </c>
    </row>
    <row r="20" spans="1:5" s="124" customFormat="1" ht="21" customHeight="1">
      <c r="A20" s="132" t="s">
        <v>118</v>
      </c>
      <c r="B20" s="133" t="s">
        <v>19</v>
      </c>
      <c r="C20" s="228">
        <v>32097</v>
      </c>
      <c r="D20" s="229">
        <v>15800</v>
      </c>
      <c r="E20" s="229">
        <v>16297</v>
      </c>
    </row>
    <row r="21" spans="1:5" s="134" customFormat="1" ht="12" customHeight="1"/>
    <row r="22" spans="1:5" s="134" customFormat="1" ht="24.75" customHeight="1">
      <c r="A22" s="230" t="s">
        <v>413</v>
      </c>
    </row>
    <row r="23" spans="1:5" s="134" customFormat="1"/>
  </sheetData>
  <mergeCells count="7">
    <mergeCell ref="A2:E2"/>
    <mergeCell ref="A4:E4"/>
    <mergeCell ref="A6:A7"/>
    <mergeCell ref="B6:B7"/>
    <mergeCell ref="C6:C7"/>
    <mergeCell ref="D6:E6"/>
    <mergeCell ref="A3:E3"/>
  </mergeCells>
  <pageMargins left="0.7" right="0.23622047244094491" top="0.59055118110236227" bottom="0.74803149606299213" header="0.31496062992125984" footer="0.31496062992125984"/>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E28"/>
  <sheetViews>
    <sheetView topLeftCell="A6" zoomScale="85" workbookViewId="0">
      <selection activeCell="A8" sqref="A8:C28"/>
    </sheetView>
  </sheetViews>
  <sheetFormatPr baseColWidth="10" defaultColWidth="11.42578125" defaultRowHeight="17"/>
  <cols>
    <col min="1" max="1" width="8.28515625" style="111" customWidth="1"/>
    <col min="2" max="2" width="64.140625" style="111" customWidth="1"/>
    <col min="3" max="3" width="18.42578125" style="111" customWidth="1"/>
    <col min="4" max="16384" width="11.42578125" style="111"/>
  </cols>
  <sheetData>
    <row r="1" spans="1:5" s="110" customFormat="1" ht="18" customHeight="1">
      <c r="A1" s="1" t="s">
        <v>0</v>
      </c>
      <c r="B1" s="2"/>
      <c r="C1" s="3" t="s">
        <v>381</v>
      </c>
      <c r="D1" s="135"/>
      <c r="E1" s="136"/>
    </row>
    <row r="2" spans="1:5" s="110" customFormat="1" ht="9" customHeight="1">
      <c r="A2" s="137"/>
      <c r="B2" s="138"/>
      <c r="C2" s="138"/>
    </row>
    <row r="3" spans="1:5" ht="21" customHeight="1">
      <c r="A3" s="409" t="s">
        <v>165</v>
      </c>
      <c r="B3" s="409"/>
      <c r="C3" s="409"/>
    </row>
    <row r="4" spans="1:5" ht="21" customHeight="1">
      <c r="A4" s="366" t="s">
        <v>432</v>
      </c>
      <c r="B4" s="366"/>
      <c r="C4" s="366"/>
      <c r="D4" s="338"/>
      <c r="E4" s="338"/>
    </row>
    <row r="5" spans="1:5" ht="18" customHeight="1">
      <c r="A5" s="410" t="s">
        <v>370</v>
      </c>
      <c r="B5" s="410"/>
      <c r="C5" s="410"/>
      <c r="D5" s="328"/>
      <c r="E5" s="328"/>
    </row>
    <row r="6" spans="1:5" ht="27" customHeight="1">
      <c r="A6" s="139"/>
      <c r="B6" s="140"/>
      <c r="C6" s="141" t="s">
        <v>1</v>
      </c>
    </row>
    <row r="7" spans="1:5" s="139" customFormat="1" ht="31.5" customHeight="1">
      <c r="A7" s="142" t="s">
        <v>2</v>
      </c>
      <c r="B7" s="142" t="s">
        <v>3</v>
      </c>
      <c r="C7" s="143" t="s">
        <v>98</v>
      </c>
    </row>
    <row r="8" spans="1:5" s="146" customFormat="1" ht="19.25" customHeight="1">
      <c r="A8" s="144"/>
      <c r="B8" s="145" t="s">
        <v>414</v>
      </c>
      <c r="C8" s="238">
        <v>948404</v>
      </c>
    </row>
    <row r="9" spans="1:5" s="146" customFormat="1" ht="19.25" customHeight="1">
      <c r="A9" s="147" t="s">
        <v>4</v>
      </c>
      <c r="B9" s="123" t="s">
        <v>415</v>
      </c>
      <c r="C9" s="218">
        <v>198699</v>
      </c>
    </row>
    <row r="10" spans="1:5" s="146" customFormat="1" ht="19.25" customHeight="1">
      <c r="A10" s="147" t="s">
        <v>5</v>
      </c>
      <c r="B10" s="323" t="s">
        <v>416</v>
      </c>
      <c r="C10" s="219">
        <v>749705</v>
      </c>
    </row>
    <row r="11" spans="1:5" s="149" customFormat="1" ht="19.25" customHeight="1">
      <c r="A11" s="148"/>
      <c r="B11" s="324" t="s">
        <v>13</v>
      </c>
      <c r="C11" s="325"/>
    </row>
    <row r="12" spans="1:5" s="124" customFormat="1" ht="19.25" customHeight="1">
      <c r="A12" s="18" t="s">
        <v>6</v>
      </c>
      <c r="B12" s="43" t="s">
        <v>14</v>
      </c>
      <c r="C12" s="219">
        <v>187000</v>
      </c>
    </row>
    <row r="13" spans="1:5" s="124" customFormat="1" ht="19.25" customHeight="1">
      <c r="A13" s="128" t="s">
        <v>11</v>
      </c>
      <c r="B13" s="129" t="s">
        <v>15</v>
      </c>
      <c r="C13" s="219">
        <v>110000</v>
      </c>
    </row>
    <row r="14" spans="1:5" s="124" customFormat="1" ht="19.25" customHeight="1">
      <c r="A14" s="128" t="s">
        <v>30</v>
      </c>
      <c r="B14" s="129" t="s">
        <v>95</v>
      </c>
      <c r="C14" s="219">
        <v>1300</v>
      </c>
    </row>
    <row r="15" spans="1:5" s="126" customFormat="1" ht="19.25" customHeight="1">
      <c r="A15" s="128" t="s">
        <v>59</v>
      </c>
      <c r="B15" s="129" t="s">
        <v>17</v>
      </c>
      <c r="C15" s="219">
        <v>425235</v>
      </c>
    </row>
    <row r="16" spans="1:5" s="126" customFormat="1" ht="19.25" customHeight="1">
      <c r="A16" s="128"/>
      <c r="B16" s="152" t="s">
        <v>13</v>
      </c>
      <c r="C16" s="219"/>
    </row>
    <row r="17" spans="1:3" s="126" customFormat="1" ht="19.25" customHeight="1">
      <c r="A17" s="130">
        <v>1</v>
      </c>
      <c r="B17" s="150" t="s">
        <v>99</v>
      </c>
      <c r="C17" s="221">
        <v>24884</v>
      </c>
    </row>
    <row r="18" spans="1:3" s="126" customFormat="1" ht="19.25" customHeight="1">
      <c r="A18" s="130">
        <f t="shared" ref="A18:A25" si="0">A17+1</f>
        <v>2</v>
      </c>
      <c r="B18" s="150" t="s">
        <v>100</v>
      </c>
      <c r="C18" s="239">
        <v>9440</v>
      </c>
    </row>
    <row r="19" spans="1:3" s="126" customFormat="1" ht="19.25" customHeight="1">
      <c r="A19" s="130">
        <f t="shared" si="0"/>
        <v>3</v>
      </c>
      <c r="B19" s="150" t="s">
        <v>101</v>
      </c>
      <c r="C19" s="239">
        <v>17800</v>
      </c>
    </row>
    <row r="20" spans="1:3" s="126" customFormat="1" ht="19.25" customHeight="1">
      <c r="A20" s="130">
        <f t="shared" si="0"/>
        <v>4</v>
      </c>
      <c r="B20" s="150" t="s">
        <v>102</v>
      </c>
      <c r="C20" s="239">
        <v>1993</v>
      </c>
    </row>
    <row r="21" spans="1:3" s="126" customFormat="1" ht="19.25" customHeight="1">
      <c r="A21" s="130">
        <f t="shared" si="0"/>
        <v>5</v>
      </c>
      <c r="B21" s="150" t="s">
        <v>103</v>
      </c>
      <c r="C21" s="239">
        <v>1965</v>
      </c>
    </row>
    <row r="22" spans="1:3" s="126" customFormat="1" ht="19.25" customHeight="1">
      <c r="A22" s="130">
        <f t="shared" si="0"/>
        <v>6</v>
      </c>
      <c r="B22" s="150" t="s">
        <v>104</v>
      </c>
      <c r="C22" s="239">
        <v>820</v>
      </c>
    </row>
    <row r="23" spans="1:3" s="126" customFormat="1" ht="19.25" customHeight="1">
      <c r="A23" s="130">
        <f t="shared" si="0"/>
        <v>7</v>
      </c>
      <c r="B23" s="150" t="s">
        <v>105</v>
      </c>
      <c r="C23" s="239">
        <v>2100</v>
      </c>
    </row>
    <row r="24" spans="1:3" s="126" customFormat="1" ht="19.25" customHeight="1">
      <c r="A24" s="130">
        <f t="shared" si="0"/>
        <v>8</v>
      </c>
      <c r="B24" s="150" t="s">
        <v>106</v>
      </c>
      <c r="C24" s="239">
        <v>34689</v>
      </c>
    </row>
    <row r="25" spans="1:3" s="151" customFormat="1" ht="19.25" customHeight="1">
      <c r="A25" s="130">
        <f t="shared" si="0"/>
        <v>9</v>
      </c>
      <c r="B25" s="150" t="s">
        <v>107</v>
      </c>
      <c r="C25" s="239">
        <v>46116</v>
      </c>
    </row>
    <row r="26" spans="1:3" s="151" customFormat="1" ht="19.25" customHeight="1">
      <c r="A26" s="130">
        <v>10</v>
      </c>
      <c r="B26" s="150" t="s">
        <v>108</v>
      </c>
      <c r="C26" s="239">
        <v>83218</v>
      </c>
    </row>
    <row r="27" spans="1:3" s="151" customFormat="1" ht="19.25" customHeight="1">
      <c r="A27" s="237" t="s">
        <v>96</v>
      </c>
      <c r="B27" s="216" t="s">
        <v>221</v>
      </c>
      <c r="C27" s="225">
        <v>9400</v>
      </c>
    </row>
    <row r="28" spans="1:3" s="124" customFormat="1" ht="19.25" customHeight="1">
      <c r="A28" s="132" t="s">
        <v>97</v>
      </c>
      <c r="B28" s="133" t="s">
        <v>156</v>
      </c>
      <c r="C28" s="228">
        <v>15800</v>
      </c>
    </row>
  </sheetData>
  <mergeCells count="3">
    <mergeCell ref="A3:C3"/>
    <mergeCell ref="A5:C5"/>
    <mergeCell ref="A4:C4"/>
  </mergeCells>
  <printOptions horizontalCentered="1"/>
  <pageMargins left="0.55118110236220474" right="0.55118110236220474" top="0.59055118110236227" bottom="0.47244094488188981" header="0.15748031496062992" footer="0.15748031496062992"/>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62"/>
  <sheetViews>
    <sheetView workbookViewId="0"/>
  </sheetViews>
  <sheetFormatPr baseColWidth="10" defaultColWidth="9.140625" defaultRowHeight="16"/>
  <cols>
    <col min="1" max="1" width="5.28515625" style="37" customWidth="1"/>
    <col min="2" max="2" width="46" style="37" customWidth="1"/>
    <col min="3" max="4" width="14.140625" style="37" customWidth="1"/>
    <col min="5" max="5" width="12.42578125" style="37" customWidth="1"/>
    <col min="6" max="6" width="14.140625" style="37" customWidth="1"/>
    <col min="7" max="9" width="11" style="37" customWidth="1"/>
    <col min="10" max="10" width="14.140625" style="37" customWidth="1"/>
    <col min="11" max="11" width="10.28515625" style="37" customWidth="1"/>
    <col min="12" max="12" width="12.28515625" style="37" customWidth="1"/>
    <col min="13" max="16384" width="9.140625" style="37"/>
  </cols>
  <sheetData>
    <row r="1" spans="1:12" s="89" customFormat="1" ht="27.75" customHeight="1">
      <c r="A1" s="88" t="s">
        <v>0</v>
      </c>
      <c r="B1" s="153"/>
      <c r="D1" s="154"/>
      <c r="E1" s="154"/>
      <c r="G1" s="155"/>
      <c r="L1" s="215" t="s">
        <v>382</v>
      </c>
    </row>
    <row r="2" spans="1:12" s="89" customFormat="1" ht="15.75" customHeight="1">
      <c r="A2" s="156"/>
      <c r="B2" s="153"/>
      <c r="G2" s="155"/>
      <c r="H2" s="155"/>
      <c r="I2" s="157"/>
      <c r="J2" s="157"/>
    </row>
    <row r="3" spans="1:12" ht="35.25" customHeight="1">
      <c r="A3" s="415" t="s">
        <v>361</v>
      </c>
      <c r="B3" s="415"/>
      <c r="C3" s="415"/>
      <c r="D3" s="415"/>
      <c r="E3" s="415"/>
      <c r="F3" s="415"/>
      <c r="G3" s="415"/>
      <c r="H3" s="415"/>
      <c r="I3" s="415"/>
      <c r="J3" s="415"/>
      <c r="K3" s="415"/>
      <c r="L3" s="415"/>
    </row>
    <row r="4" spans="1:12" ht="15.75" customHeight="1">
      <c r="A4" s="366" t="s">
        <v>433</v>
      </c>
      <c r="B4" s="366"/>
      <c r="C4" s="366"/>
      <c r="D4" s="366"/>
      <c r="E4" s="366"/>
      <c r="F4" s="366"/>
      <c r="G4" s="366"/>
      <c r="H4" s="366"/>
      <c r="I4" s="366"/>
      <c r="J4" s="366"/>
      <c r="K4" s="366"/>
      <c r="L4" s="366"/>
    </row>
    <row r="5" spans="1:12" ht="29" customHeight="1">
      <c r="A5" s="158"/>
      <c r="B5" s="158"/>
      <c r="C5" s="158"/>
      <c r="D5" s="158"/>
      <c r="E5" s="158"/>
      <c r="F5" s="158"/>
      <c r="G5" s="158"/>
      <c r="H5" s="158"/>
      <c r="L5" s="159" t="s">
        <v>109</v>
      </c>
    </row>
    <row r="6" spans="1:12" s="160" customFormat="1" ht="21.5" customHeight="1">
      <c r="A6" s="416" t="s">
        <v>2</v>
      </c>
      <c r="B6" s="416" t="s">
        <v>110</v>
      </c>
      <c r="C6" s="416" t="s">
        <v>111</v>
      </c>
      <c r="D6" s="419" t="s">
        <v>112</v>
      </c>
      <c r="E6" s="419"/>
      <c r="F6" s="419"/>
      <c r="G6" s="419"/>
      <c r="H6" s="419"/>
      <c r="I6" s="419"/>
      <c r="J6" s="419"/>
      <c r="K6" s="419"/>
      <c r="L6" s="419"/>
    </row>
    <row r="7" spans="1:12" s="160" customFormat="1" ht="33.75" customHeight="1">
      <c r="A7" s="417"/>
      <c r="B7" s="417"/>
      <c r="C7" s="417"/>
      <c r="D7" s="419" t="s">
        <v>420</v>
      </c>
      <c r="E7" s="419" t="s">
        <v>157</v>
      </c>
      <c r="F7" s="420" t="s">
        <v>419</v>
      </c>
      <c r="G7" s="411" t="s">
        <v>421</v>
      </c>
      <c r="H7" s="412"/>
      <c r="I7" s="413"/>
      <c r="J7" s="421" t="s">
        <v>158</v>
      </c>
      <c r="K7" s="414" t="s">
        <v>159</v>
      </c>
      <c r="L7" s="414" t="s">
        <v>113</v>
      </c>
    </row>
    <row r="8" spans="1:12" s="162" customFormat="1" ht="54" customHeight="1">
      <c r="A8" s="418"/>
      <c r="B8" s="418"/>
      <c r="C8" s="418"/>
      <c r="D8" s="419"/>
      <c r="E8" s="419"/>
      <c r="F8" s="420"/>
      <c r="G8" s="161" t="s">
        <v>114</v>
      </c>
      <c r="H8" s="161" t="s">
        <v>115</v>
      </c>
      <c r="I8" s="161" t="s">
        <v>116</v>
      </c>
      <c r="J8" s="422"/>
      <c r="K8" s="414"/>
      <c r="L8" s="414"/>
    </row>
    <row r="9" spans="1:12" s="164" customFormat="1" ht="17.25" customHeight="1">
      <c r="A9" s="163" t="s">
        <v>4</v>
      </c>
      <c r="B9" s="163" t="s">
        <v>5</v>
      </c>
      <c r="C9" s="163">
        <v>1</v>
      </c>
      <c r="D9" s="163">
        <f>+C9+1</f>
        <v>2</v>
      </c>
      <c r="E9" s="163">
        <f t="shared" ref="E9:F9" si="0">+D9+1</f>
        <v>3</v>
      </c>
      <c r="F9" s="163">
        <f t="shared" si="0"/>
        <v>4</v>
      </c>
      <c r="G9" s="163" t="s">
        <v>160</v>
      </c>
      <c r="H9" s="163">
        <v>6</v>
      </c>
      <c r="I9" s="163">
        <v>7</v>
      </c>
      <c r="J9" s="163">
        <v>8</v>
      </c>
      <c r="K9" s="163">
        <v>9</v>
      </c>
      <c r="L9" s="163">
        <v>10</v>
      </c>
    </row>
    <row r="10" spans="1:12" s="243" customFormat="1" ht="21" customHeight="1">
      <c r="A10" s="240"/>
      <c r="B10" s="241" t="s">
        <v>61</v>
      </c>
      <c r="C10" s="241">
        <v>749705000</v>
      </c>
      <c r="D10" s="241">
        <v>175950000</v>
      </c>
      <c r="E10" s="241">
        <v>111300000</v>
      </c>
      <c r="F10" s="241">
        <v>413735000</v>
      </c>
      <c r="G10" s="242">
        <v>16024000</v>
      </c>
      <c r="H10" s="242">
        <v>11050000</v>
      </c>
      <c r="I10" s="242">
        <v>4974000</v>
      </c>
      <c r="J10" s="242">
        <v>6526000</v>
      </c>
      <c r="K10" s="242">
        <v>9400000</v>
      </c>
      <c r="L10" s="242">
        <v>15800000</v>
      </c>
    </row>
    <row r="11" spans="1:12" s="248" customFormat="1" ht="21" customHeight="1">
      <c r="A11" s="244" t="s">
        <v>6</v>
      </c>
      <c r="B11" s="245" t="s">
        <v>168</v>
      </c>
      <c r="C11" s="246">
        <v>475361135</v>
      </c>
      <c r="D11" s="246">
        <v>87591466</v>
      </c>
      <c r="E11" s="246">
        <v>415490</v>
      </c>
      <c r="F11" s="246">
        <v>382795702</v>
      </c>
      <c r="G11" s="246">
        <v>291037</v>
      </c>
      <c r="H11" s="246">
        <v>15000</v>
      </c>
      <c r="I11" s="246">
        <v>276037</v>
      </c>
      <c r="J11" s="246">
        <v>3297440</v>
      </c>
      <c r="K11" s="247">
        <v>0</v>
      </c>
      <c r="L11" s="247">
        <v>0</v>
      </c>
    </row>
    <row r="12" spans="1:12" s="253" customFormat="1" ht="21" customHeight="1">
      <c r="A12" s="249"/>
      <c r="B12" s="250" t="s">
        <v>13</v>
      </c>
      <c r="C12" s="251"/>
      <c r="D12" s="251"/>
      <c r="E12" s="251"/>
      <c r="F12" s="251"/>
      <c r="G12" s="251"/>
      <c r="H12" s="251"/>
      <c r="I12" s="251"/>
      <c r="J12" s="251"/>
      <c r="K12" s="252"/>
      <c r="L12" s="252"/>
    </row>
    <row r="13" spans="1:12" s="256" customFormat="1" ht="21" customHeight="1">
      <c r="A13" s="254">
        <v>1</v>
      </c>
      <c r="B13" s="255" t="s">
        <v>169</v>
      </c>
      <c r="C13" s="252">
        <v>719820</v>
      </c>
      <c r="D13" s="252">
        <v>57000</v>
      </c>
      <c r="E13" s="252"/>
      <c r="F13" s="252">
        <v>662820</v>
      </c>
      <c r="G13" s="252">
        <v>0</v>
      </c>
      <c r="H13" s="252"/>
      <c r="I13" s="252">
        <v>0</v>
      </c>
      <c r="J13" s="252">
        <v>0</v>
      </c>
      <c r="K13" s="252"/>
      <c r="L13" s="252"/>
    </row>
    <row r="14" spans="1:12" s="256" customFormat="1" ht="21" customHeight="1">
      <c r="A14" s="254">
        <f t="shared" ref="A14:A53" si="1">+A13+1</f>
        <v>2</v>
      </c>
      <c r="B14" s="255" t="s">
        <v>170</v>
      </c>
      <c r="C14" s="252">
        <v>3888020</v>
      </c>
      <c r="D14" s="252">
        <v>620000</v>
      </c>
      <c r="E14" s="252"/>
      <c r="F14" s="252">
        <v>3264900</v>
      </c>
      <c r="G14" s="252">
        <v>0</v>
      </c>
      <c r="H14" s="252"/>
      <c r="I14" s="252">
        <v>0</v>
      </c>
      <c r="J14" s="252">
        <v>3120</v>
      </c>
      <c r="K14" s="252"/>
      <c r="L14" s="252"/>
    </row>
    <row r="15" spans="1:12" s="256" customFormat="1" ht="21" customHeight="1">
      <c r="A15" s="254">
        <f t="shared" si="1"/>
        <v>3</v>
      </c>
      <c r="B15" s="250" t="s">
        <v>171</v>
      </c>
      <c r="C15" s="250">
        <v>3626080</v>
      </c>
      <c r="D15" s="250">
        <v>584900</v>
      </c>
      <c r="E15" s="250"/>
      <c r="F15" s="250">
        <v>3039060</v>
      </c>
      <c r="G15" s="250">
        <v>0</v>
      </c>
      <c r="H15" s="250"/>
      <c r="I15" s="250">
        <v>0</v>
      </c>
      <c r="J15" s="250">
        <v>2120</v>
      </c>
      <c r="K15" s="252"/>
      <c r="L15" s="252"/>
    </row>
    <row r="16" spans="1:12" s="256" customFormat="1" ht="21" customHeight="1">
      <c r="A16" s="254">
        <f t="shared" si="1"/>
        <v>4</v>
      </c>
      <c r="B16" s="250" t="s">
        <v>172</v>
      </c>
      <c r="C16" s="251">
        <v>2416588</v>
      </c>
      <c r="D16" s="251">
        <v>227768</v>
      </c>
      <c r="E16" s="251"/>
      <c r="F16" s="251">
        <v>2188720</v>
      </c>
      <c r="G16" s="251">
        <v>0</v>
      </c>
      <c r="H16" s="251"/>
      <c r="I16" s="251">
        <v>0</v>
      </c>
      <c r="J16" s="251">
        <v>100</v>
      </c>
      <c r="K16" s="252"/>
      <c r="L16" s="252"/>
    </row>
    <row r="17" spans="1:12" s="257" customFormat="1" ht="21" customHeight="1">
      <c r="A17" s="254">
        <f t="shared" si="1"/>
        <v>5</v>
      </c>
      <c r="B17" s="250" t="s">
        <v>173</v>
      </c>
      <c r="C17" s="251">
        <v>21141385</v>
      </c>
      <c r="D17" s="251">
        <v>15997553</v>
      </c>
      <c r="E17" s="251">
        <v>10490</v>
      </c>
      <c r="F17" s="251">
        <v>4745950</v>
      </c>
      <c r="G17" s="251">
        <v>72242</v>
      </c>
      <c r="H17" s="251"/>
      <c r="I17" s="251">
        <v>72242</v>
      </c>
      <c r="J17" s="251">
        <v>225150</v>
      </c>
      <c r="K17" s="252"/>
      <c r="L17" s="252"/>
    </row>
    <row r="18" spans="1:12" s="259" customFormat="1" ht="21" customHeight="1">
      <c r="A18" s="254">
        <f t="shared" si="1"/>
        <v>6</v>
      </c>
      <c r="B18" s="250" t="s">
        <v>174</v>
      </c>
      <c r="C18" s="251">
        <v>48370</v>
      </c>
      <c r="D18" s="251">
        <v>0</v>
      </c>
      <c r="E18" s="251"/>
      <c r="F18" s="251">
        <v>48370</v>
      </c>
      <c r="G18" s="251">
        <v>0</v>
      </c>
      <c r="H18" s="251"/>
      <c r="I18" s="251">
        <v>0</v>
      </c>
      <c r="J18" s="251">
        <v>0</v>
      </c>
      <c r="K18" s="258"/>
      <c r="L18" s="258"/>
    </row>
    <row r="19" spans="1:12" s="257" customFormat="1" ht="21" customHeight="1">
      <c r="A19" s="254">
        <f t="shared" si="1"/>
        <v>7</v>
      </c>
      <c r="B19" s="250" t="s">
        <v>175</v>
      </c>
      <c r="C19" s="251">
        <v>43602904</v>
      </c>
      <c r="D19" s="251">
        <v>28113000</v>
      </c>
      <c r="E19" s="251">
        <v>0</v>
      </c>
      <c r="F19" s="251">
        <v>15462734</v>
      </c>
      <c r="G19" s="251">
        <v>0</v>
      </c>
      <c r="H19" s="251"/>
      <c r="I19" s="251">
        <v>0</v>
      </c>
      <c r="J19" s="251">
        <v>27170</v>
      </c>
      <c r="K19" s="252"/>
      <c r="L19" s="252"/>
    </row>
    <row r="20" spans="1:12" s="257" customFormat="1" ht="21" customHeight="1">
      <c r="A20" s="254">
        <f t="shared" si="1"/>
        <v>8</v>
      </c>
      <c r="B20" s="250" t="s">
        <v>176</v>
      </c>
      <c r="C20" s="251">
        <v>2307005</v>
      </c>
      <c r="D20" s="251">
        <v>220065</v>
      </c>
      <c r="E20" s="251">
        <v>0</v>
      </c>
      <c r="F20" s="251">
        <v>2023570</v>
      </c>
      <c r="G20" s="251">
        <v>1500</v>
      </c>
      <c r="H20" s="251"/>
      <c r="I20" s="251">
        <v>1500</v>
      </c>
      <c r="J20" s="251">
        <v>61870</v>
      </c>
      <c r="K20" s="252"/>
      <c r="L20" s="252"/>
    </row>
    <row r="21" spans="1:12" s="257" customFormat="1" ht="21" customHeight="1">
      <c r="A21" s="254">
        <f t="shared" si="1"/>
        <v>9</v>
      </c>
      <c r="B21" s="252" t="s">
        <v>177</v>
      </c>
      <c r="C21" s="252">
        <v>1308765</v>
      </c>
      <c r="D21" s="252">
        <v>291415</v>
      </c>
      <c r="E21" s="252"/>
      <c r="F21" s="252">
        <v>1000430</v>
      </c>
      <c r="G21" s="252">
        <v>2000</v>
      </c>
      <c r="H21" s="252"/>
      <c r="I21" s="252">
        <v>2000</v>
      </c>
      <c r="J21" s="252">
        <v>14920</v>
      </c>
      <c r="K21" s="252"/>
      <c r="L21" s="252"/>
    </row>
    <row r="22" spans="1:12" s="257" customFormat="1" ht="21" customHeight="1">
      <c r="A22" s="254">
        <f t="shared" si="1"/>
        <v>10</v>
      </c>
      <c r="B22" s="252" t="s">
        <v>178</v>
      </c>
      <c r="C22" s="252">
        <v>13654865</v>
      </c>
      <c r="D22" s="252">
        <v>5260000</v>
      </c>
      <c r="E22" s="252">
        <v>0</v>
      </c>
      <c r="F22" s="252">
        <v>6395520</v>
      </c>
      <c r="G22" s="252">
        <v>500</v>
      </c>
      <c r="H22" s="252"/>
      <c r="I22" s="252">
        <v>500</v>
      </c>
      <c r="J22" s="252">
        <v>1978845</v>
      </c>
      <c r="K22" s="252"/>
      <c r="L22" s="252"/>
    </row>
    <row r="23" spans="1:12" s="257" customFormat="1" ht="21" customHeight="1">
      <c r="A23" s="254">
        <f t="shared" si="1"/>
        <v>11</v>
      </c>
      <c r="B23" s="252" t="s">
        <v>179</v>
      </c>
      <c r="C23" s="252">
        <v>7322878</v>
      </c>
      <c r="D23" s="252">
        <v>1356508</v>
      </c>
      <c r="E23" s="252"/>
      <c r="F23" s="252">
        <v>5942450</v>
      </c>
      <c r="G23" s="252">
        <v>5000</v>
      </c>
      <c r="H23" s="252"/>
      <c r="I23" s="252">
        <v>5000</v>
      </c>
      <c r="J23" s="252">
        <v>18920</v>
      </c>
      <c r="K23" s="252"/>
      <c r="L23" s="252"/>
    </row>
    <row r="24" spans="1:12" s="257" customFormat="1" ht="21" customHeight="1">
      <c r="A24" s="254">
        <f t="shared" si="1"/>
        <v>12</v>
      </c>
      <c r="B24" s="252" t="s">
        <v>180</v>
      </c>
      <c r="C24" s="252">
        <v>3174730</v>
      </c>
      <c r="D24" s="252">
        <v>242000</v>
      </c>
      <c r="E24" s="252"/>
      <c r="F24" s="252">
        <v>2932730</v>
      </c>
      <c r="G24" s="252">
        <v>0</v>
      </c>
      <c r="H24" s="252"/>
      <c r="I24" s="252">
        <v>0</v>
      </c>
      <c r="J24" s="252">
        <v>0</v>
      </c>
      <c r="K24" s="252"/>
      <c r="L24" s="252"/>
    </row>
    <row r="25" spans="1:12" s="257" customFormat="1" ht="21" customHeight="1">
      <c r="A25" s="254">
        <f t="shared" si="1"/>
        <v>13</v>
      </c>
      <c r="B25" s="252" t="s">
        <v>181</v>
      </c>
      <c r="C25" s="252">
        <v>2941166</v>
      </c>
      <c r="D25" s="252">
        <v>750206</v>
      </c>
      <c r="E25" s="252">
        <v>0</v>
      </c>
      <c r="F25" s="252">
        <v>2163090</v>
      </c>
      <c r="G25" s="252">
        <v>3000</v>
      </c>
      <c r="H25" s="252"/>
      <c r="I25" s="252">
        <v>3000</v>
      </c>
      <c r="J25" s="252">
        <v>24870</v>
      </c>
      <c r="K25" s="252"/>
      <c r="L25" s="252"/>
    </row>
    <row r="26" spans="1:12" s="257" customFormat="1" ht="21" customHeight="1">
      <c r="A26" s="254">
        <f t="shared" si="1"/>
        <v>14</v>
      </c>
      <c r="B26" s="252" t="s">
        <v>182</v>
      </c>
      <c r="C26" s="252">
        <v>32872425</v>
      </c>
      <c r="D26" s="252">
        <v>316974</v>
      </c>
      <c r="E26" s="252">
        <v>0</v>
      </c>
      <c r="F26" s="252">
        <v>31768480</v>
      </c>
      <c r="G26" s="252">
        <v>50372</v>
      </c>
      <c r="H26" s="252">
        <v>0</v>
      </c>
      <c r="I26" s="252">
        <v>50372</v>
      </c>
      <c r="J26" s="252">
        <v>736599</v>
      </c>
      <c r="K26" s="252"/>
      <c r="L26" s="252">
        <v>0</v>
      </c>
    </row>
    <row r="27" spans="1:12" s="257" customFormat="1" ht="21" customHeight="1">
      <c r="A27" s="254">
        <f t="shared" si="1"/>
        <v>15</v>
      </c>
      <c r="B27" s="252" t="s">
        <v>183</v>
      </c>
      <c r="C27" s="252">
        <v>25265580</v>
      </c>
      <c r="D27" s="252">
        <v>209000</v>
      </c>
      <c r="E27" s="252"/>
      <c r="F27" s="252">
        <v>24675160</v>
      </c>
      <c r="G27" s="252">
        <v>0</v>
      </c>
      <c r="H27" s="252"/>
      <c r="I27" s="252">
        <v>0</v>
      </c>
      <c r="J27" s="252">
        <v>1420</v>
      </c>
      <c r="K27" s="252"/>
      <c r="L27" s="252"/>
    </row>
    <row r="28" spans="1:12" s="257" customFormat="1" ht="21" customHeight="1">
      <c r="A28" s="254">
        <f t="shared" si="1"/>
        <v>16</v>
      </c>
      <c r="B28" s="252" t="s">
        <v>184</v>
      </c>
      <c r="C28" s="252">
        <v>2567740</v>
      </c>
      <c r="D28" s="252">
        <v>459000</v>
      </c>
      <c r="E28" s="252"/>
      <c r="F28" s="252">
        <v>2107290</v>
      </c>
      <c r="G28" s="252">
        <v>700</v>
      </c>
      <c r="H28" s="252"/>
      <c r="I28" s="252">
        <v>700</v>
      </c>
      <c r="J28" s="252">
        <v>750</v>
      </c>
      <c r="K28" s="252"/>
      <c r="L28" s="252"/>
    </row>
    <row r="29" spans="1:12" s="257" customFormat="1" ht="21" customHeight="1">
      <c r="A29" s="254">
        <f t="shared" si="1"/>
        <v>17</v>
      </c>
      <c r="B29" s="252" t="s">
        <v>185</v>
      </c>
      <c r="C29" s="252">
        <v>899137</v>
      </c>
      <c r="D29" s="252">
        <v>671647</v>
      </c>
      <c r="E29" s="252"/>
      <c r="F29" s="252">
        <v>227370</v>
      </c>
      <c r="G29" s="252">
        <v>0</v>
      </c>
      <c r="H29" s="252"/>
      <c r="I29" s="252">
        <v>0</v>
      </c>
      <c r="J29" s="252">
        <v>120</v>
      </c>
      <c r="K29" s="252"/>
      <c r="L29" s="252"/>
    </row>
    <row r="30" spans="1:12" s="257" customFormat="1" ht="21" customHeight="1">
      <c r="A30" s="254">
        <f t="shared" si="1"/>
        <v>18</v>
      </c>
      <c r="B30" s="252" t="s">
        <v>186</v>
      </c>
      <c r="C30" s="252">
        <v>2490650</v>
      </c>
      <c r="D30" s="252">
        <v>548690</v>
      </c>
      <c r="E30" s="252"/>
      <c r="F30" s="252">
        <v>1933960</v>
      </c>
      <c r="G30" s="252">
        <v>8000</v>
      </c>
      <c r="H30" s="252"/>
      <c r="I30" s="252">
        <v>8000</v>
      </c>
      <c r="J30" s="252">
        <v>0</v>
      </c>
      <c r="K30" s="252"/>
      <c r="L30" s="252"/>
    </row>
    <row r="31" spans="1:12" s="257" customFormat="1" ht="21" customHeight="1">
      <c r="A31" s="254">
        <f t="shared" si="1"/>
        <v>19</v>
      </c>
      <c r="B31" s="252" t="s">
        <v>187</v>
      </c>
      <c r="C31" s="252">
        <v>654258</v>
      </c>
      <c r="D31" s="252">
        <v>117808</v>
      </c>
      <c r="E31" s="252">
        <v>0</v>
      </c>
      <c r="F31" s="252">
        <v>520800</v>
      </c>
      <c r="G31" s="252">
        <v>15500</v>
      </c>
      <c r="H31" s="252"/>
      <c r="I31" s="252">
        <v>15500</v>
      </c>
      <c r="J31" s="252">
        <v>150</v>
      </c>
      <c r="K31" s="252"/>
      <c r="L31" s="252"/>
    </row>
    <row r="32" spans="1:12" s="257" customFormat="1" ht="21" customHeight="1">
      <c r="A32" s="254">
        <f t="shared" si="1"/>
        <v>20</v>
      </c>
      <c r="B32" s="252" t="s">
        <v>188</v>
      </c>
      <c r="C32" s="252">
        <v>4187241</v>
      </c>
      <c r="D32" s="252">
        <v>1483000</v>
      </c>
      <c r="E32" s="252"/>
      <c r="F32" s="252">
        <v>2699241</v>
      </c>
      <c r="G32" s="252">
        <v>5000</v>
      </c>
      <c r="H32" s="252"/>
      <c r="I32" s="252">
        <v>5000</v>
      </c>
      <c r="J32" s="252">
        <v>0</v>
      </c>
      <c r="K32" s="252"/>
      <c r="L32" s="252"/>
    </row>
    <row r="33" spans="1:12" s="257" customFormat="1" ht="21" customHeight="1">
      <c r="A33" s="254">
        <f t="shared" si="1"/>
        <v>21</v>
      </c>
      <c r="B33" s="252" t="s">
        <v>189</v>
      </c>
      <c r="C33" s="252">
        <v>893790</v>
      </c>
      <c r="D33" s="252">
        <v>118000</v>
      </c>
      <c r="E33" s="252">
        <v>0</v>
      </c>
      <c r="F33" s="252">
        <v>745770</v>
      </c>
      <c r="G33" s="252">
        <v>25900</v>
      </c>
      <c r="H33" s="252">
        <v>15000</v>
      </c>
      <c r="I33" s="252">
        <v>10900</v>
      </c>
      <c r="J33" s="252">
        <v>4120</v>
      </c>
      <c r="K33" s="252"/>
      <c r="L33" s="252"/>
    </row>
    <row r="34" spans="1:12" s="257" customFormat="1" ht="21" customHeight="1">
      <c r="A34" s="254">
        <f t="shared" si="1"/>
        <v>22</v>
      </c>
      <c r="B34" s="252" t="s">
        <v>190</v>
      </c>
      <c r="C34" s="252">
        <v>319630</v>
      </c>
      <c r="D34" s="252">
        <v>61000</v>
      </c>
      <c r="E34" s="252"/>
      <c r="F34" s="252">
        <v>244930</v>
      </c>
      <c r="G34" s="252">
        <v>13500</v>
      </c>
      <c r="H34" s="252"/>
      <c r="I34" s="252">
        <v>13500</v>
      </c>
      <c r="J34" s="252">
        <v>200</v>
      </c>
      <c r="K34" s="252"/>
      <c r="L34" s="252"/>
    </row>
    <row r="35" spans="1:12" s="257" customFormat="1" ht="21" customHeight="1">
      <c r="A35" s="254">
        <f t="shared" si="1"/>
        <v>23</v>
      </c>
      <c r="B35" s="252" t="s">
        <v>191</v>
      </c>
      <c r="C35" s="252">
        <v>192320</v>
      </c>
      <c r="D35" s="252">
        <v>33000</v>
      </c>
      <c r="E35" s="252"/>
      <c r="F35" s="252">
        <v>159320</v>
      </c>
      <c r="G35" s="252">
        <v>0</v>
      </c>
      <c r="H35" s="252"/>
      <c r="I35" s="252">
        <v>0</v>
      </c>
      <c r="J35" s="252">
        <v>0</v>
      </c>
      <c r="K35" s="252"/>
      <c r="L35" s="252"/>
    </row>
    <row r="36" spans="1:12" s="257" customFormat="1" ht="21" customHeight="1">
      <c r="A36" s="254">
        <f t="shared" si="1"/>
        <v>24</v>
      </c>
      <c r="B36" s="252" t="s">
        <v>192</v>
      </c>
      <c r="C36" s="252">
        <v>1252510</v>
      </c>
      <c r="D36" s="252">
        <v>565000</v>
      </c>
      <c r="E36" s="252"/>
      <c r="F36" s="252">
        <v>687510</v>
      </c>
      <c r="G36" s="252">
        <v>0</v>
      </c>
      <c r="H36" s="252"/>
      <c r="I36" s="252">
        <v>0</v>
      </c>
      <c r="J36" s="252">
        <v>0</v>
      </c>
      <c r="K36" s="252"/>
      <c r="L36" s="252"/>
    </row>
    <row r="37" spans="1:12" s="257" customFormat="1" ht="21" customHeight="1">
      <c r="A37" s="254">
        <f t="shared" si="1"/>
        <v>25</v>
      </c>
      <c r="B37" s="252" t="s">
        <v>193</v>
      </c>
      <c r="C37" s="252">
        <v>696300</v>
      </c>
      <c r="D37" s="252">
        <v>75000</v>
      </c>
      <c r="E37" s="252"/>
      <c r="F37" s="252">
        <v>621300</v>
      </c>
      <c r="G37" s="252">
        <v>0</v>
      </c>
      <c r="H37" s="252"/>
      <c r="I37" s="252">
        <v>0</v>
      </c>
      <c r="J37" s="252">
        <v>0</v>
      </c>
      <c r="K37" s="252"/>
      <c r="L37" s="252"/>
    </row>
    <row r="38" spans="1:12" s="257" customFormat="1" ht="21" customHeight="1">
      <c r="A38" s="254">
        <f t="shared" si="1"/>
        <v>26</v>
      </c>
      <c r="B38" s="252" t="s">
        <v>194</v>
      </c>
      <c r="C38" s="252">
        <v>235630</v>
      </c>
      <c r="D38" s="252">
        <v>101000</v>
      </c>
      <c r="E38" s="252"/>
      <c r="F38" s="252">
        <v>134510</v>
      </c>
      <c r="G38" s="252">
        <v>0</v>
      </c>
      <c r="H38" s="252"/>
      <c r="I38" s="252">
        <v>0</v>
      </c>
      <c r="J38" s="252">
        <v>120</v>
      </c>
      <c r="K38" s="252"/>
      <c r="L38" s="252"/>
    </row>
    <row r="39" spans="1:12" s="257" customFormat="1" ht="21" customHeight="1">
      <c r="A39" s="254">
        <f t="shared" si="1"/>
        <v>27</v>
      </c>
      <c r="B39" s="252" t="s">
        <v>195</v>
      </c>
      <c r="C39" s="252">
        <v>808250</v>
      </c>
      <c r="D39" s="252">
        <v>196000</v>
      </c>
      <c r="E39" s="252"/>
      <c r="F39" s="252">
        <v>612130</v>
      </c>
      <c r="G39" s="252">
        <v>0</v>
      </c>
      <c r="H39" s="252"/>
      <c r="I39" s="252">
        <v>0</v>
      </c>
      <c r="J39" s="252">
        <v>120</v>
      </c>
      <c r="K39" s="252"/>
      <c r="L39" s="252"/>
    </row>
    <row r="40" spans="1:12" s="257" customFormat="1" ht="21" customHeight="1">
      <c r="A40" s="254">
        <f t="shared" si="1"/>
        <v>28</v>
      </c>
      <c r="B40" s="252" t="s">
        <v>196</v>
      </c>
      <c r="C40" s="252">
        <v>2535010</v>
      </c>
      <c r="D40" s="252">
        <v>1356830</v>
      </c>
      <c r="E40" s="252"/>
      <c r="F40" s="252">
        <v>1178180</v>
      </c>
      <c r="G40" s="252">
        <v>0</v>
      </c>
      <c r="H40" s="252"/>
      <c r="I40" s="252">
        <v>0</v>
      </c>
      <c r="J40" s="252">
        <v>0</v>
      </c>
      <c r="K40" s="252"/>
      <c r="L40" s="252"/>
    </row>
    <row r="41" spans="1:12" s="257" customFormat="1" ht="21" customHeight="1">
      <c r="A41" s="254">
        <f t="shared" si="1"/>
        <v>29</v>
      </c>
      <c r="B41" s="252" t="s">
        <v>197</v>
      </c>
      <c r="C41" s="252">
        <v>637770</v>
      </c>
      <c r="D41" s="252">
        <v>63000</v>
      </c>
      <c r="E41" s="252"/>
      <c r="F41" s="252">
        <v>574770</v>
      </c>
      <c r="G41" s="252">
        <v>0</v>
      </c>
      <c r="H41" s="252"/>
      <c r="I41" s="252">
        <v>0</v>
      </c>
      <c r="J41" s="252">
        <v>0</v>
      </c>
      <c r="K41" s="252"/>
      <c r="L41" s="252"/>
    </row>
    <row r="42" spans="1:12" s="257" customFormat="1" ht="21" customHeight="1">
      <c r="A42" s="254">
        <f t="shared" si="1"/>
        <v>30</v>
      </c>
      <c r="B42" s="252" t="s">
        <v>198</v>
      </c>
      <c r="C42" s="252">
        <v>888350</v>
      </c>
      <c r="D42" s="252">
        <v>87000</v>
      </c>
      <c r="E42" s="252"/>
      <c r="F42" s="252">
        <v>801350</v>
      </c>
      <c r="G42" s="252">
        <v>0</v>
      </c>
      <c r="H42" s="252"/>
      <c r="I42" s="252">
        <v>0</v>
      </c>
      <c r="J42" s="252">
        <v>0</v>
      </c>
      <c r="K42" s="252"/>
      <c r="L42" s="252"/>
    </row>
    <row r="43" spans="1:12" s="257" customFormat="1" ht="21" customHeight="1">
      <c r="A43" s="254">
        <f t="shared" si="1"/>
        <v>31</v>
      </c>
      <c r="B43" s="252" t="s">
        <v>199</v>
      </c>
      <c r="C43" s="252">
        <v>772090</v>
      </c>
      <c r="D43" s="252">
        <v>221000</v>
      </c>
      <c r="E43" s="252"/>
      <c r="F43" s="252">
        <v>551090</v>
      </c>
      <c r="G43" s="252">
        <v>0</v>
      </c>
      <c r="H43" s="252"/>
      <c r="I43" s="252">
        <v>0</v>
      </c>
      <c r="J43" s="252">
        <v>0</v>
      </c>
      <c r="K43" s="252"/>
      <c r="L43" s="252"/>
    </row>
    <row r="44" spans="1:12" s="257" customFormat="1" ht="21" customHeight="1">
      <c r="A44" s="254">
        <f t="shared" si="1"/>
        <v>32</v>
      </c>
      <c r="B44" s="252" t="s">
        <v>200</v>
      </c>
      <c r="C44" s="252">
        <v>138687</v>
      </c>
      <c r="D44" s="252">
        <v>49000</v>
      </c>
      <c r="E44" s="252"/>
      <c r="F44" s="252">
        <v>79860</v>
      </c>
      <c r="G44" s="252">
        <v>9047</v>
      </c>
      <c r="H44" s="252"/>
      <c r="I44" s="252">
        <v>9047</v>
      </c>
      <c r="J44" s="252">
        <v>780</v>
      </c>
      <c r="K44" s="252"/>
      <c r="L44" s="252"/>
    </row>
    <row r="45" spans="1:12" s="257" customFormat="1" ht="21" customHeight="1">
      <c r="A45" s="254">
        <f t="shared" si="1"/>
        <v>33</v>
      </c>
      <c r="B45" s="252" t="s">
        <v>201</v>
      </c>
      <c r="C45" s="252">
        <v>254005</v>
      </c>
      <c r="D45" s="252">
        <v>136000</v>
      </c>
      <c r="E45" s="252"/>
      <c r="F45" s="252">
        <v>106905</v>
      </c>
      <c r="G45" s="252">
        <v>10200</v>
      </c>
      <c r="H45" s="252"/>
      <c r="I45" s="252">
        <v>10200</v>
      </c>
      <c r="J45" s="252">
        <v>900</v>
      </c>
      <c r="K45" s="252"/>
      <c r="L45" s="252"/>
    </row>
    <row r="46" spans="1:12" s="257" customFormat="1" ht="21" customHeight="1">
      <c r="A46" s="254">
        <f t="shared" si="1"/>
        <v>34</v>
      </c>
      <c r="B46" s="252" t="s">
        <v>202</v>
      </c>
      <c r="C46" s="252">
        <v>182100</v>
      </c>
      <c r="D46" s="252">
        <v>67000</v>
      </c>
      <c r="E46" s="252"/>
      <c r="F46" s="252">
        <v>97230</v>
      </c>
      <c r="G46" s="252">
        <v>13200</v>
      </c>
      <c r="H46" s="252"/>
      <c r="I46" s="252">
        <v>13200</v>
      </c>
      <c r="J46" s="252">
        <v>4670</v>
      </c>
      <c r="K46" s="252"/>
      <c r="L46" s="252"/>
    </row>
    <row r="47" spans="1:12" s="257" customFormat="1" ht="21" customHeight="1">
      <c r="A47" s="254">
        <f t="shared" si="1"/>
        <v>35</v>
      </c>
      <c r="B47" s="252" t="s">
        <v>203</v>
      </c>
      <c r="C47" s="252">
        <v>246470</v>
      </c>
      <c r="D47" s="252">
        <v>92000</v>
      </c>
      <c r="E47" s="252"/>
      <c r="F47" s="252">
        <v>135060</v>
      </c>
      <c r="G47" s="252">
        <v>17200</v>
      </c>
      <c r="H47" s="252"/>
      <c r="I47" s="252">
        <v>17200</v>
      </c>
      <c r="J47" s="252">
        <v>2210</v>
      </c>
      <c r="K47" s="252"/>
      <c r="L47" s="252"/>
    </row>
    <row r="48" spans="1:12" s="257" customFormat="1" ht="21" customHeight="1">
      <c r="A48" s="254">
        <f t="shared" si="1"/>
        <v>36</v>
      </c>
      <c r="B48" s="252" t="s">
        <v>204</v>
      </c>
      <c r="C48" s="252">
        <v>65640</v>
      </c>
      <c r="D48" s="252">
        <v>33350</v>
      </c>
      <c r="E48" s="252"/>
      <c r="F48" s="252">
        <v>28620</v>
      </c>
      <c r="G48" s="252">
        <v>3200</v>
      </c>
      <c r="H48" s="252"/>
      <c r="I48" s="252">
        <v>3200</v>
      </c>
      <c r="J48" s="252">
        <v>470</v>
      </c>
      <c r="K48" s="252"/>
      <c r="L48" s="252"/>
    </row>
    <row r="49" spans="1:12" s="257" customFormat="1" ht="21" customHeight="1">
      <c r="A49" s="254">
        <f t="shared" si="1"/>
        <v>37</v>
      </c>
      <c r="B49" s="252" t="s">
        <v>205</v>
      </c>
      <c r="C49" s="252">
        <v>285070</v>
      </c>
      <c r="D49" s="252">
        <v>101000</v>
      </c>
      <c r="E49" s="252"/>
      <c r="F49" s="252">
        <v>170000</v>
      </c>
      <c r="G49" s="252">
        <v>0</v>
      </c>
      <c r="H49" s="252"/>
      <c r="I49" s="252">
        <v>0</v>
      </c>
      <c r="J49" s="252">
        <v>14070</v>
      </c>
      <c r="K49" s="252"/>
      <c r="L49" s="252"/>
    </row>
    <row r="50" spans="1:12" s="257" customFormat="1" ht="21" customHeight="1">
      <c r="A50" s="254">
        <f t="shared" si="1"/>
        <v>38</v>
      </c>
      <c r="B50" s="252" t="s">
        <v>206</v>
      </c>
      <c r="C50" s="252">
        <v>412523</v>
      </c>
      <c r="D50" s="252">
        <v>321000</v>
      </c>
      <c r="E50" s="252"/>
      <c r="F50" s="252">
        <v>75090</v>
      </c>
      <c r="G50" s="252">
        <v>15647</v>
      </c>
      <c r="H50" s="252"/>
      <c r="I50" s="252">
        <v>15647</v>
      </c>
      <c r="J50" s="252">
        <v>786</v>
      </c>
      <c r="K50" s="252"/>
      <c r="L50" s="252"/>
    </row>
    <row r="51" spans="1:12" s="257" customFormat="1" ht="21" customHeight="1">
      <c r="A51" s="254">
        <f t="shared" si="1"/>
        <v>39</v>
      </c>
      <c r="B51" s="252" t="s">
        <v>207</v>
      </c>
      <c r="C51" s="252">
        <v>3365000</v>
      </c>
      <c r="D51" s="252">
        <v>3365000</v>
      </c>
      <c r="E51" s="252"/>
      <c r="F51" s="252">
        <v>0</v>
      </c>
      <c r="G51" s="252">
        <v>0</v>
      </c>
      <c r="H51" s="252"/>
      <c r="I51" s="252">
        <v>0</v>
      </c>
      <c r="J51" s="252">
        <v>0</v>
      </c>
      <c r="K51" s="252"/>
      <c r="L51" s="252"/>
    </row>
    <row r="52" spans="1:12" s="257" customFormat="1" ht="21" customHeight="1">
      <c r="A52" s="254">
        <f t="shared" si="1"/>
        <v>40</v>
      </c>
      <c r="B52" s="252" t="s">
        <v>208</v>
      </c>
      <c r="C52" s="252">
        <v>5715629</v>
      </c>
      <c r="D52" s="252">
        <v>5715629</v>
      </c>
      <c r="E52" s="252"/>
      <c r="F52" s="252">
        <v>0</v>
      </c>
      <c r="G52" s="252">
        <v>0</v>
      </c>
      <c r="H52" s="252"/>
      <c r="I52" s="252">
        <v>0</v>
      </c>
      <c r="J52" s="252">
        <v>0</v>
      </c>
      <c r="K52" s="252"/>
      <c r="L52" s="252"/>
    </row>
    <row r="53" spans="1:12" s="257" customFormat="1" ht="21" customHeight="1">
      <c r="A53" s="254">
        <f t="shared" si="1"/>
        <v>41</v>
      </c>
      <c r="B53" s="252" t="s">
        <v>209</v>
      </c>
      <c r="C53" s="252">
        <v>46648820</v>
      </c>
      <c r="D53" s="252">
        <v>0</v>
      </c>
      <c r="E53" s="252"/>
      <c r="F53" s="252">
        <v>46648820</v>
      </c>
      <c r="G53" s="252">
        <v>0</v>
      </c>
      <c r="H53" s="252"/>
      <c r="I53" s="252">
        <v>0</v>
      </c>
      <c r="J53" s="252">
        <v>0</v>
      </c>
      <c r="K53" s="252"/>
      <c r="L53" s="252"/>
    </row>
    <row r="54" spans="1:12" s="261" customFormat="1" ht="42" customHeight="1">
      <c r="A54" s="263" t="s">
        <v>11</v>
      </c>
      <c r="B54" s="260" t="s">
        <v>210</v>
      </c>
      <c r="C54" s="260">
        <v>1491999</v>
      </c>
      <c r="D54" s="260">
        <v>1416279</v>
      </c>
      <c r="E54" s="260">
        <v>0</v>
      </c>
      <c r="F54" s="260">
        <v>75720</v>
      </c>
      <c r="G54" s="260">
        <v>0</v>
      </c>
      <c r="H54" s="260">
        <v>0</v>
      </c>
      <c r="I54" s="260">
        <v>0</v>
      </c>
      <c r="J54" s="260">
        <v>0</v>
      </c>
      <c r="K54" s="260">
        <v>0</v>
      </c>
      <c r="L54" s="260">
        <v>0</v>
      </c>
    </row>
    <row r="55" spans="1:12" s="261" customFormat="1" ht="42" customHeight="1">
      <c r="A55" s="263" t="s">
        <v>30</v>
      </c>
      <c r="B55" s="260" t="s">
        <v>211</v>
      </c>
      <c r="C55" s="260">
        <v>577444</v>
      </c>
      <c r="D55" s="260">
        <v>122909</v>
      </c>
      <c r="E55" s="260">
        <v>0</v>
      </c>
      <c r="F55" s="260">
        <v>453765</v>
      </c>
      <c r="G55" s="260">
        <v>0</v>
      </c>
      <c r="H55" s="260">
        <v>0</v>
      </c>
      <c r="I55" s="260">
        <v>0</v>
      </c>
      <c r="J55" s="260">
        <v>770</v>
      </c>
      <c r="K55" s="260">
        <v>0</v>
      </c>
      <c r="L55" s="260">
        <v>0</v>
      </c>
    </row>
    <row r="56" spans="1:12" s="261" customFormat="1" ht="51.75" customHeight="1">
      <c r="A56" s="263" t="s">
        <v>59</v>
      </c>
      <c r="B56" s="260" t="s">
        <v>212</v>
      </c>
      <c r="C56" s="260">
        <v>252000</v>
      </c>
      <c r="D56" s="260">
        <v>252000</v>
      </c>
      <c r="E56" s="260">
        <v>0</v>
      </c>
      <c r="F56" s="260">
        <v>0</v>
      </c>
      <c r="G56" s="260">
        <v>0</v>
      </c>
      <c r="H56" s="260"/>
      <c r="I56" s="260">
        <v>0</v>
      </c>
      <c r="J56" s="260">
        <v>0</v>
      </c>
      <c r="K56" s="260">
        <v>0</v>
      </c>
      <c r="L56" s="260">
        <v>0</v>
      </c>
    </row>
    <row r="57" spans="1:12" s="261" customFormat="1" ht="24" customHeight="1">
      <c r="A57" s="263" t="s">
        <v>96</v>
      </c>
      <c r="B57" s="260" t="s">
        <v>117</v>
      </c>
      <c r="C57" s="260">
        <v>122452351</v>
      </c>
      <c r="D57" s="260">
        <v>86567346</v>
      </c>
      <c r="E57" s="260"/>
      <c r="F57" s="260">
        <v>17857404</v>
      </c>
      <c r="G57" s="260">
        <v>15612811</v>
      </c>
      <c r="H57" s="260">
        <v>11035000</v>
      </c>
      <c r="I57" s="260">
        <v>4577811</v>
      </c>
      <c r="J57" s="260">
        <v>2414790</v>
      </c>
      <c r="K57" s="260"/>
      <c r="L57" s="260"/>
    </row>
    <row r="58" spans="1:12" s="261" customFormat="1" ht="50.25" customHeight="1">
      <c r="A58" s="263" t="s">
        <v>97</v>
      </c>
      <c r="B58" s="260" t="s">
        <v>213</v>
      </c>
      <c r="C58" s="260">
        <v>12552409</v>
      </c>
      <c r="D58" s="260">
        <v>0</v>
      </c>
      <c r="E58" s="260">
        <v>0</v>
      </c>
      <c r="F58" s="260">
        <v>12552409</v>
      </c>
      <c r="G58" s="260">
        <v>0</v>
      </c>
      <c r="H58" s="260">
        <v>0</v>
      </c>
      <c r="I58" s="260">
        <v>0</v>
      </c>
      <c r="J58" s="260">
        <v>0</v>
      </c>
      <c r="K58" s="260">
        <v>0</v>
      </c>
      <c r="L58" s="260">
        <v>0</v>
      </c>
    </row>
    <row r="59" spans="1:12" s="261" customFormat="1" ht="26.25" customHeight="1">
      <c r="A59" s="263" t="s">
        <v>118</v>
      </c>
      <c r="B59" s="260" t="s">
        <v>214</v>
      </c>
      <c r="C59" s="260">
        <v>110884510</v>
      </c>
      <c r="D59" s="260">
        <v>0</v>
      </c>
      <c r="E59" s="260">
        <v>110884510</v>
      </c>
      <c r="F59" s="260">
        <v>0</v>
      </c>
      <c r="G59" s="260">
        <v>0</v>
      </c>
      <c r="H59" s="260"/>
      <c r="I59" s="260">
        <v>0</v>
      </c>
      <c r="J59" s="260">
        <v>0</v>
      </c>
      <c r="K59" s="260"/>
      <c r="L59" s="260"/>
    </row>
    <row r="60" spans="1:12" s="261" customFormat="1" ht="42" customHeight="1">
      <c r="A60" s="263" t="s">
        <v>218</v>
      </c>
      <c r="B60" s="260" t="s">
        <v>215</v>
      </c>
      <c r="C60" s="260">
        <v>933152</v>
      </c>
      <c r="D60" s="260">
        <v>0</v>
      </c>
      <c r="E60" s="260">
        <v>0</v>
      </c>
      <c r="F60" s="260">
        <v>0</v>
      </c>
      <c r="G60" s="260">
        <v>120152</v>
      </c>
      <c r="H60" s="260">
        <v>0</v>
      </c>
      <c r="I60" s="260">
        <v>120152</v>
      </c>
      <c r="J60" s="260">
        <v>813000</v>
      </c>
      <c r="K60" s="260">
        <v>0</v>
      </c>
      <c r="L60" s="260">
        <v>0</v>
      </c>
    </row>
    <row r="61" spans="1:12" s="261" customFormat="1" ht="38.25" customHeight="1">
      <c r="A61" s="263" t="s">
        <v>219</v>
      </c>
      <c r="B61" s="260" t="s">
        <v>216</v>
      </c>
      <c r="C61" s="260">
        <v>9400000</v>
      </c>
      <c r="D61" s="260">
        <v>0</v>
      </c>
      <c r="E61" s="260"/>
      <c r="F61" s="260">
        <v>0</v>
      </c>
      <c r="G61" s="260"/>
      <c r="H61" s="260"/>
      <c r="I61" s="260">
        <v>0</v>
      </c>
      <c r="J61" s="260"/>
      <c r="K61" s="260">
        <v>9400000</v>
      </c>
      <c r="L61" s="260"/>
    </row>
    <row r="62" spans="1:12" s="261" customFormat="1" ht="24" customHeight="1">
      <c r="A62" s="264" t="s">
        <v>220</v>
      </c>
      <c r="B62" s="262" t="s">
        <v>217</v>
      </c>
      <c r="C62" s="262">
        <v>15800000</v>
      </c>
      <c r="D62" s="262">
        <v>0</v>
      </c>
      <c r="E62" s="262"/>
      <c r="F62" s="262">
        <v>0</v>
      </c>
      <c r="G62" s="262"/>
      <c r="H62" s="262"/>
      <c r="I62" s="262">
        <v>0</v>
      </c>
      <c r="J62" s="262"/>
      <c r="K62" s="262"/>
      <c r="L62" s="262">
        <v>15800000</v>
      </c>
    </row>
  </sheetData>
  <mergeCells count="13">
    <mergeCell ref="G7:I7"/>
    <mergeCell ref="K7:K8"/>
    <mergeCell ref="L7:L8"/>
    <mergeCell ref="A3:L3"/>
    <mergeCell ref="A4:L4"/>
    <mergeCell ref="A6:A8"/>
    <mergeCell ref="B6:B8"/>
    <mergeCell ref="C6:C8"/>
    <mergeCell ref="D6:L6"/>
    <mergeCell ref="D7:D8"/>
    <mergeCell ref="E7:E8"/>
    <mergeCell ref="F7:F8"/>
    <mergeCell ref="J7:J8"/>
  </mergeCells>
  <printOptions horizontalCentered="1"/>
  <pageMargins left="0.19685039370078741" right="0.19685039370078741" top="0.59055118110236227" bottom="0.59055118110236227" header="0.15748031496062992" footer="0.15748031496062992"/>
  <pageSetup paperSize="9" scale="80"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K57"/>
  <sheetViews>
    <sheetView workbookViewId="0"/>
  </sheetViews>
  <sheetFormatPr baseColWidth="10" defaultColWidth="9.140625" defaultRowHeight="16"/>
  <cols>
    <col min="1" max="1" width="5.28515625" style="37" customWidth="1"/>
    <col min="2" max="2" width="43.28515625" style="37" customWidth="1"/>
    <col min="3" max="11" width="13.42578125" style="37" customWidth="1"/>
    <col min="12" max="16384" width="9.140625" style="37"/>
  </cols>
  <sheetData>
    <row r="1" spans="1:11" s="89" customFormat="1" ht="27.75" customHeight="1">
      <c r="A1" s="88" t="s">
        <v>0</v>
      </c>
      <c r="B1" s="153"/>
      <c r="D1" s="154"/>
      <c r="E1" s="154"/>
      <c r="F1" s="154"/>
      <c r="K1" s="215" t="s">
        <v>383</v>
      </c>
    </row>
    <row r="2" spans="1:11" s="89" customFormat="1" ht="15.75" customHeight="1">
      <c r="A2" s="156"/>
      <c r="B2" s="153"/>
      <c r="J2" s="157"/>
    </row>
    <row r="3" spans="1:11" ht="35.25" customHeight="1">
      <c r="A3" s="427" t="s">
        <v>362</v>
      </c>
      <c r="B3" s="427"/>
      <c r="C3" s="427"/>
      <c r="D3" s="427"/>
      <c r="E3" s="427"/>
      <c r="F3" s="427"/>
      <c r="G3" s="427"/>
      <c r="H3" s="427"/>
      <c r="I3" s="427"/>
      <c r="J3" s="427"/>
      <c r="K3" s="427"/>
    </row>
    <row r="4" spans="1:11" ht="15.75" customHeight="1">
      <c r="A4" s="428" t="s">
        <v>434</v>
      </c>
      <c r="B4" s="428"/>
      <c r="C4" s="428"/>
      <c r="D4" s="428"/>
      <c r="E4" s="428"/>
      <c r="F4" s="428"/>
      <c r="G4" s="428"/>
      <c r="H4" s="428"/>
      <c r="I4" s="428"/>
      <c r="J4" s="428"/>
      <c r="K4" s="428"/>
    </row>
    <row r="5" spans="1:11" ht="29" customHeight="1">
      <c r="A5" s="158"/>
      <c r="B5" s="158"/>
      <c r="C5" s="158"/>
      <c r="D5" s="158"/>
      <c r="E5" s="190"/>
      <c r="F5" s="158"/>
      <c r="G5" s="158"/>
      <c r="H5" s="190"/>
      <c r="I5" s="190"/>
      <c r="K5" s="159" t="s">
        <v>109</v>
      </c>
    </row>
    <row r="6" spans="1:11" s="160" customFormat="1" ht="21.5" customHeight="1">
      <c r="A6" s="416" t="s">
        <v>2</v>
      </c>
      <c r="B6" s="416" t="s">
        <v>110</v>
      </c>
      <c r="C6" s="416" t="s">
        <v>61</v>
      </c>
      <c r="D6" s="419" t="s">
        <v>112</v>
      </c>
      <c r="E6" s="419"/>
      <c r="F6" s="419"/>
      <c r="G6" s="419"/>
      <c r="H6" s="419"/>
      <c r="I6" s="419"/>
      <c r="J6" s="419"/>
      <c r="K6" s="419"/>
    </row>
    <row r="7" spans="1:11" s="160" customFormat="1" ht="27.75" customHeight="1">
      <c r="A7" s="417"/>
      <c r="B7" s="417"/>
      <c r="C7" s="417"/>
      <c r="D7" s="425" t="s">
        <v>363</v>
      </c>
      <c r="E7" s="425" t="s">
        <v>364</v>
      </c>
      <c r="F7" s="425" t="s">
        <v>365</v>
      </c>
      <c r="G7" s="423" t="s">
        <v>161</v>
      </c>
      <c r="H7" s="429" t="s">
        <v>162</v>
      </c>
      <c r="I7" s="423" t="s">
        <v>119</v>
      </c>
      <c r="J7" s="423" t="s">
        <v>163</v>
      </c>
      <c r="K7" s="423" t="s">
        <v>164</v>
      </c>
    </row>
    <row r="8" spans="1:11" s="162" customFormat="1" ht="82.5" customHeight="1">
      <c r="A8" s="418"/>
      <c r="B8" s="418"/>
      <c r="C8" s="418"/>
      <c r="D8" s="426"/>
      <c r="E8" s="426"/>
      <c r="F8" s="426"/>
      <c r="G8" s="424"/>
      <c r="H8" s="430"/>
      <c r="I8" s="424"/>
      <c r="J8" s="424"/>
      <c r="K8" s="424"/>
    </row>
    <row r="9" spans="1:11" s="164" customFormat="1" ht="13.5" customHeight="1">
      <c r="A9" s="163" t="s">
        <v>4</v>
      </c>
      <c r="B9" s="163" t="s">
        <v>5</v>
      </c>
      <c r="C9" s="163">
        <v>1</v>
      </c>
      <c r="D9" s="163">
        <v>2</v>
      </c>
      <c r="E9" s="163">
        <f>+D9+1</f>
        <v>3</v>
      </c>
      <c r="F9" s="163">
        <f t="shared" ref="F9:K9" si="0">+E9+1</f>
        <v>4</v>
      </c>
      <c r="G9" s="163">
        <f t="shared" si="0"/>
        <v>5</v>
      </c>
      <c r="H9" s="163">
        <f t="shared" si="0"/>
        <v>6</v>
      </c>
      <c r="I9" s="163">
        <f t="shared" si="0"/>
        <v>7</v>
      </c>
      <c r="J9" s="163">
        <f t="shared" si="0"/>
        <v>8</v>
      </c>
      <c r="K9" s="163">
        <f t="shared" si="0"/>
        <v>9</v>
      </c>
    </row>
    <row r="10" spans="1:11" s="165" customFormat="1" ht="21" customHeight="1">
      <c r="A10" s="339"/>
      <c r="B10" s="340" t="s">
        <v>61</v>
      </c>
      <c r="C10" s="341">
        <v>413735000</v>
      </c>
      <c r="D10" s="341">
        <v>21417000</v>
      </c>
      <c r="E10" s="341">
        <v>15233000</v>
      </c>
      <c r="F10" s="341">
        <v>9380000</v>
      </c>
      <c r="G10" s="341">
        <v>4369000</v>
      </c>
      <c r="H10" s="341">
        <v>82448000</v>
      </c>
      <c r="I10" s="341">
        <v>30724000</v>
      </c>
      <c r="J10" s="341">
        <v>1838000</v>
      </c>
      <c r="K10" s="341">
        <v>46116000</v>
      </c>
    </row>
    <row r="11" spans="1:11" s="165" customFormat="1" ht="21" customHeight="1">
      <c r="A11" s="342" t="s">
        <v>6</v>
      </c>
      <c r="B11" s="343" t="s">
        <v>168</v>
      </c>
      <c r="C11" s="344">
        <v>382795702</v>
      </c>
      <c r="D11" s="344">
        <v>14468180</v>
      </c>
      <c r="E11" s="344">
        <v>9879200</v>
      </c>
      <c r="F11" s="344">
        <v>8838230</v>
      </c>
      <c r="G11" s="344">
        <v>3422815</v>
      </c>
      <c r="H11" s="344">
        <v>76701170</v>
      </c>
      <c r="I11" s="344">
        <v>22445350</v>
      </c>
      <c r="J11" s="344">
        <v>921557</v>
      </c>
      <c r="K11" s="344">
        <v>44569200</v>
      </c>
    </row>
    <row r="12" spans="1:11" s="165" customFormat="1" ht="21" customHeight="1">
      <c r="A12" s="342"/>
      <c r="B12" s="345" t="s">
        <v>13</v>
      </c>
      <c r="C12" s="344"/>
      <c r="D12" s="344"/>
      <c r="E12" s="344"/>
      <c r="F12" s="344"/>
      <c r="G12" s="344"/>
      <c r="H12" s="344"/>
      <c r="I12" s="344"/>
      <c r="J12" s="344"/>
      <c r="K12" s="344"/>
    </row>
    <row r="13" spans="1:11" s="160" customFormat="1" ht="21" customHeight="1">
      <c r="A13" s="346">
        <v>1</v>
      </c>
      <c r="B13" s="345" t="s">
        <v>169</v>
      </c>
      <c r="C13" s="347">
        <v>662820</v>
      </c>
      <c r="D13" s="347">
        <v>613140</v>
      </c>
      <c r="E13" s="347">
        <v>0</v>
      </c>
      <c r="F13" s="347">
        <v>47330</v>
      </c>
      <c r="G13" s="347">
        <v>150</v>
      </c>
      <c r="H13" s="347">
        <v>0</v>
      </c>
      <c r="I13" s="347">
        <v>2200</v>
      </c>
      <c r="J13" s="347">
        <v>0</v>
      </c>
      <c r="K13" s="347">
        <v>0</v>
      </c>
    </row>
    <row r="14" spans="1:11" s="160" customFormat="1" ht="21" customHeight="1">
      <c r="A14" s="346">
        <f t="shared" ref="A14:A53" si="1">+A13+1</f>
        <v>2</v>
      </c>
      <c r="B14" s="345" t="s">
        <v>170</v>
      </c>
      <c r="C14" s="347">
        <v>3264900</v>
      </c>
      <c r="D14" s="347">
        <v>32660</v>
      </c>
      <c r="E14" s="347">
        <v>0</v>
      </c>
      <c r="F14" s="347">
        <v>2260</v>
      </c>
      <c r="G14" s="347">
        <v>0</v>
      </c>
      <c r="H14" s="347">
        <v>0</v>
      </c>
      <c r="I14" s="347">
        <v>0</v>
      </c>
      <c r="J14" s="347">
        <v>0</v>
      </c>
      <c r="K14" s="347">
        <v>3229980</v>
      </c>
    </row>
    <row r="15" spans="1:11" s="160" customFormat="1" ht="21" customHeight="1">
      <c r="A15" s="346">
        <f t="shared" si="1"/>
        <v>3</v>
      </c>
      <c r="B15" s="345" t="s">
        <v>171</v>
      </c>
      <c r="C15" s="347">
        <v>3039060</v>
      </c>
      <c r="D15" s="347">
        <v>49270</v>
      </c>
      <c r="E15" s="347">
        <v>0</v>
      </c>
      <c r="F15" s="347">
        <v>3710</v>
      </c>
      <c r="G15" s="347">
        <v>0</v>
      </c>
      <c r="H15" s="347">
        <v>0</v>
      </c>
      <c r="I15" s="347">
        <v>0</v>
      </c>
      <c r="J15" s="347">
        <v>0</v>
      </c>
      <c r="K15" s="347">
        <v>2986080</v>
      </c>
    </row>
    <row r="16" spans="1:11" ht="21" customHeight="1">
      <c r="A16" s="346">
        <f t="shared" si="1"/>
        <v>4</v>
      </c>
      <c r="B16" s="345" t="s">
        <v>172</v>
      </c>
      <c r="C16" s="347">
        <v>2188720</v>
      </c>
      <c r="D16" s="347">
        <v>29600</v>
      </c>
      <c r="E16" s="347">
        <v>0</v>
      </c>
      <c r="F16" s="347">
        <v>3630</v>
      </c>
      <c r="G16" s="347">
        <v>0</v>
      </c>
      <c r="H16" s="347">
        <v>20000</v>
      </c>
      <c r="I16" s="347">
        <v>0</v>
      </c>
      <c r="J16" s="347">
        <v>0</v>
      </c>
      <c r="K16" s="347">
        <v>2135490</v>
      </c>
    </row>
    <row r="17" spans="1:11" ht="21" customHeight="1">
      <c r="A17" s="346">
        <f t="shared" si="1"/>
        <v>5</v>
      </c>
      <c r="B17" s="345" t="s">
        <v>173</v>
      </c>
      <c r="C17" s="347">
        <v>4745950</v>
      </c>
      <c r="D17" s="347">
        <v>998910</v>
      </c>
      <c r="E17" s="347">
        <v>44600</v>
      </c>
      <c r="F17" s="347">
        <v>790990</v>
      </c>
      <c r="G17" s="347">
        <v>500</v>
      </c>
      <c r="H17" s="347">
        <v>0</v>
      </c>
      <c r="I17" s="347">
        <v>2552140</v>
      </c>
      <c r="J17" s="347">
        <v>69800</v>
      </c>
      <c r="K17" s="347">
        <v>289010</v>
      </c>
    </row>
    <row r="18" spans="1:11" ht="21" customHeight="1">
      <c r="A18" s="346">
        <f t="shared" si="1"/>
        <v>6</v>
      </c>
      <c r="B18" s="345" t="s">
        <v>174</v>
      </c>
      <c r="C18" s="347">
        <v>48370</v>
      </c>
      <c r="D18" s="347">
        <v>0</v>
      </c>
      <c r="E18" s="347">
        <v>0</v>
      </c>
      <c r="F18" s="347">
        <v>0</v>
      </c>
      <c r="G18" s="347">
        <v>0</v>
      </c>
      <c r="H18" s="347">
        <v>0</v>
      </c>
      <c r="I18" s="347">
        <v>22600</v>
      </c>
      <c r="J18" s="347">
        <v>0</v>
      </c>
      <c r="K18" s="347">
        <v>25770</v>
      </c>
    </row>
    <row r="19" spans="1:11" ht="21" customHeight="1">
      <c r="A19" s="346">
        <f t="shared" si="1"/>
        <v>7</v>
      </c>
      <c r="B19" s="345" t="s">
        <v>175</v>
      </c>
      <c r="C19" s="347">
        <v>15462734</v>
      </c>
      <c r="D19" s="347">
        <v>454330</v>
      </c>
      <c r="E19" s="347">
        <v>91400</v>
      </c>
      <c r="F19" s="347">
        <v>53160</v>
      </c>
      <c r="G19" s="347">
        <v>500</v>
      </c>
      <c r="H19" s="347">
        <v>0</v>
      </c>
      <c r="I19" s="347">
        <v>14509500</v>
      </c>
      <c r="J19" s="347">
        <v>19584</v>
      </c>
      <c r="K19" s="347">
        <v>334260</v>
      </c>
    </row>
    <row r="20" spans="1:11" ht="21" customHeight="1">
      <c r="A20" s="346">
        <f t="shared" si="1"/>
        <v>8</v>
      </c>
      <c r="B20" s="345" t="s">
        <v>176</v>
      </c>
      <c r="C20" s="347">
        <v>2023570</v>
      </c>
      <c r="D20" s="347">
        <v>574960</v>
      </c>
      <c r="E20" s="347">
        <v>12400</v>
      </c>
      <c r="F20" s="347">
        <v>323500</v>
      </c>
      <c r="G20" s="347">
        <v>300</v>
      </c>
      <c r="H20" s="347">
        <v>0</v>
      </c>
      <c r="I20" s="347">
        <v>738780</v>
      </c>
      <c r="J20" s="347">
        <v>13100</v>
      </c>
      <c r="K20" s="347">
        <v>360530</v>
      </c>
    </row>
    <row r="21" spans="1:11" ht="21" customHeight="1">
      <c r="A21" s="346">
        <f t="shared" si="1"/>
        <v>9</v>
      </c>
      <c r="B21" s="345" t="s">
        <v>177</v>
      </c>
      <c r="C21" s="347">
        <v>1000430</v>
      </c>
      <c r="D21" s="347">
        <v>462480</v>
      </c>
      <c r="E21" s="347">
        <v>58400</v>
      </c>
      <c r="F21" s="347">
        <v>178610</v>
      </c>
      <c r="G21" s="347">
        <v>450</v>
      </c>
      <c r="H21" s="347">
        <v>0</v>
      </c>
      <c r="I21" s="347">
        <v>179500</v>
      </c>
      <c r="J21" s="347">
        <v>14900</v>
      </c>
      <c r="K21" s="347">
        <v>106090</v>
      </c>
    </row>
    <row r="22" spans="1:11" ht="21" customHeight="1">
      <c r="A22" s="346">
        <f t="shared" si="1"/>
        <v>10</v>
      </c>
      <c r="B22" s="345" t="s">
        <v>178</v>
      </c>
      <c r="C22" s="347">
        <v>6395520</v>
      </c>
      <c r="D22" s="347">
        <v>1094480</v>
      </c>
      <c r="E22" s="347">
        <v>5050200</v>
      </c>
      <c r="F22" s="347">
        <v>69490</v>
      </c>
      <c r="G22" s="347">
        <v>550</v>
      </c>
      <c r="H22" s="347">
        <v>0</v>
      </c>
      <c r="I22" s="347">
        <v>1000</v>
      </c>
      <c r="J22" s="347">
        <v>27100</v>
      </c>
      <c r="K22" s="347">
        <v>152700</v>
      </c>
    </row>
    <row r="23" spans="1:11" ht="21" customHeight="1">
      <c r="A23" s="346">
        <f t="shared" si="1"/>
        <v>11</v>
      </c>
      <c r="B23" s="345" t="s">
        <v>179</v>
      </c>
      <c r="C23" s="347">
        <v>5942450</v>
      </c>
      <c r="D23" s="347">
        <v>5538250</v>
      </c>
      <c r="E23" s="347">
        <v>0</v>
      </c>
      <c r="F23" s="347">
        <v>284130</v>
      </c>
      <c r="G23" s="347">
        <v>1750</v>
      </c>
      <c r="H23" s="347">
        <v>0</v>
      </c>
      <c r="I23" s="347">
        <v>150</v>
      </c>
      <c r="J23" s="347">
        <v>10700</v>
      </c>
      <c r="K23" s="347">
        <v>107470</v>
      </c>
    </row>
    <row r="24" spans="1:11" ht="21" customHeight="1">
      <c r="A24" s="346">
        <f t="shared" si="1"/>
        <v>12</v>
      </c>
      <c r="B24" s="345" t="s">
        <v>180</v>
      </c>
      <c r="C24" s="347">
        <v>2932730</v>
      </c>
      <c r="D24" s="347">
        <v>5300</v>
      </c>
      <c r="E24" s="347">
        <v>0</v>
      </c>
      <c r="F24" s="347">
        <v>2805910</v>
      </c>
      <c r="G24" s="347">
        <v>400</v>
      </c>
      <c r="H24" s="347">
        <v>0</v>
      </c>
      <c r="I24" s="347">
        <v>0</v>
      </c>
      <c r="J24" s="347">
        <v>5320</v>
      </c>
      <c r="K24" s="347">
        <v>115800</v>
      </c>
    </row>
    <row r="25" spans="1:11" ht="21" customHeight="1">
      <c r="A25" s="346">
        <f t="shared" si="1"/>
        <v>13</v>
      </c>
      <c r="B25" s="345" t="s">
        <v>181</v>
      </c>
      <c r="C25" s="347">
        <v>2163090</v>
      </c>
      <c r="D25" s="347">
        <v>516350</v>
      </c>
      <c r="E25" s="347">
        <v>8300</v>
      </c>
      <c r="F25" s="347">
        <v>56310</v>
      </c>
      <c r="G25" s="347">
        <v>1332190</v>
      </c>
      <c r="H25" s="347">
        <v>6000</v>
      </c>
      <c r="I25" s="347">
        <v>77300</v>
      </c>
      <c r="J25" s="347">
        <v>12350</v>
      </c>
      <c r="K25" s="347">
        <v>154290</v>
      </c>
    </row>
    <row r="26" spans="1:11" ht="21" customHeight="1">
      <c r="A26" s="346">
        <f t="shared" si="1"/>
        <v>14</v>
      </c>
      <c r="B26" s="345" t="s">
        <v>182</v>
      </c>
      <c r="C26" s="347">
        <v>31768480</v>
      </c>
      <c r="D26" s="347">
        <v>382980</v>
      </c>
      <c r="E26" s="347">
        <v>1164400</v>
      </c>
      <c r="F26" s="347">
        <v>17530</v>
      </c>
      <c r="G26" s="347">
        <v>400</v>
      </c>
      <c r="H26" s="347">
        <v>30041340</v>
      </c>
      <c r="I26" s="347">
        <v>34450</v>
      </c>
      <c r="J26" s="347">
        <v>3800</v>
      </c>
      <c r="K26" s="347">
        <v>123580</v>
      </c>
    </row>
    <row r="27" spans="1:11" ht="21" customHeight="1">
      <c r="A27" s="346">
        <f t="shared" si="1"/>
        <v>15</v>
      </c>
      <c r="B27" s="345" t="s">
        <v>183</v>
      </c>
      <c r="C27" s="347">
        <v>24675160</v>
      </c>
      <c r="D27" s="347">
        <v>144930</v>
      </c>
      <c r="E27" s="347">
        <v>0</v>
      </c>
      <c r="F27" s="347">
        <v>53870</v>
      </c>
      <c r="G27" s="347">
        <v>500</v>
      </c>
      <c r="H27" s="347">
        <v>760000</v>
      </c>
      <c r="I27" s="347">
        <v>604900</v>
      </c>
      <c r="J27" s="347">
        <v>0</v>
      </c>
      <c r="K27" s="347">
        <v>23110960</v>
      </c>
    </row>
    <row r="28" spans="1:11" ht="21" customHeight="1">
      <c r="A28" s="346">
        <f t="shared" si="1"/>
        <v>16</v>
      </c>
      <c r="B28" s="345" t="s">
        <v>184</v>
      </c>
      <c r="C28" s="347">
        <v>2107290</v>
      </c>
      <c r="D28" s="347">
        <v>95610</v>
      </c>
      <c r="E28" s="347">
        <v>0</v>
      </c>
      <c r="F28" s="347">
        <v>12910</v>
      </c>
      <c r="G28" s="347">
        <v>200</v>
      </c>
      <c r="H28" s="347">
        <v>0</v>
      </c>
      <c r="I28" s="347">
        <v>1000</v>
      </c>
      <c r="J28" s="347">
        <v>2200</v>
      </c>
      <c r="K28" s="347">
        <v>1995370</v>
      </c>
    </row>
    <row r="29" spans="1:11" ht="21" customHeight="1">
      <c r="A29" s="346">
        <f t="shared" si="1"/>
        <v>17</v>
      </c>
      <c r="B29" s="345" t="s">
        <v>185</v>
      </c>
      <c r="C29" s="347">
        <v>227370</v>
      </c>
      <c r="D29" s="347">
        <v>149170</v>
      </c>
      <c r="E29" s="347">
        <v>0</v>
      </c>
      <c r="F29" s="347">
        <v>2000</v>
      </c>
      <c r="G29" s="347">
        <v>0</v>
      </c>
      <c r="H29" s="347">
        <v>0</v>
      </c>
      <c r="I29" s="347">
        <v>0</v>
      </c>
      <c r="J29" s="347">
        <v>0</v>
      </c>
      <c r="K29" s="347">
        <v>76200</v>
      </c>
    </row>
    <row r="30" spans="1:11" ht="21" customHeight="1">
      <c r="A30" s="346">
        <f t="shared" si="1"/>
        <v>18</v>
      </c>
      <c r="B30" s="345" t="s">
        <v>186</v>
      </c>
      <c r="C30" s="347">
        <v>1933960</v>
      </c>
      <c r="D30" s="347">
        <v>67340</v>
      </c>
      <c r="E30" s="347">
        <v>0</v>
      </c>
      <c r="F30" s="347">
        <v>48150</v>
      </c>
      <c r="G30" s="347">
        <v>300</v>
      </c>
      <c r="H30" s="347">
        <v>0</v>
      </c>
      <c r="I30" s="347">
        <v>200100</v>
      </c>
      <c r="J30" s="347">
        <v>2410</v>
      </c>
      <c r="K30" s="347">
        <v>1615660</v>
      </c>
    </row>
    <row r="31" spans="1:11" ht="21" customHeight="1">
      <c r="A31" s="346">
        <f t="shared" si="1"/>
        <v>19</v>
      </c>
      <c r="B31" s="345" t="s">
        <v>187</v>
      </c>
      <c r="C31" s="347">
        <v>520800</v>
      </c>
      <c r="D31" s="347">
        <v>183230</v>
      </c>
      <c r="E31" s="347">
        <v>0</v>
      </c>
      <c r="F31" s="347">
        <v>19750</v>
      </c>
      <c r="G31" s="347">
        <v>69320</v>
      </c>
      <c r="H31" s="347">
        <v>0</v>
      </c>
      <c r="I31" s="347">
        <v>7420</v>
      </c>
      <c r="J31" s="347">
        <v>0</v>
      </c>
      <c r="K31" s="347">
        <v>241080</v>
      </c>
    </row>
    <row r="32" spans="1:11" ht="21" customHeight="1">
      <c r="A32" s="346">
        <f t="shared" si="1"/>
        <v>20</v>
      </c>
      <c r="B32" s="345" t="s">
        <v>188</v>
      </c>
      <c r="C32" s="347">
        <v>2699241</v>
      </c>
      <c r="D32" s="347">
        <v>56940</v>
      </c>
      <c r="E32" s="347">
        <v>5500</v>
      </c>
      <c r="F32" s="347">
        <v>332630</v>
      </c>
      <c r="G32" s="347">
        <v>200</v>
      </c>
      <c r="H32" s="347">
        <v>0</v>
      </c>
      <c r="I32" s="347">
        <v>1533300</v>
      </c>
      <c r="J32" s="347">
        <v>559931</v>
      </c>
      <c r="K32" s="347">
        <v>210740</v>
      </c>
    </row>
    <row r="33" spans="1:11" ht="21" customHeight="1">
      <c r="A33" s="346">
        <f t="shared" si="1"/>
        <v>21</v>
      </c>
      <c r="B33" s="345" t="s">
        <v>189</v>
      </c>
      <c r="C33" s="347">
        <v>745770</v>
      </c>
      <c r="D33" s="347">
        <v>64300</v>
      </c>
      <c r="E33" s="347">
        <v>0</v>
      </c>
      <c r="F33" s="347">
        <v>21850</v>
      </c>
      <c r="G33" s="347">
        <v>208910</v>
      </c>
      <c r="H33" s="347">
        <v>0</v>
      </c>
      <c r="I33" s="347">
        <v>31590</v>
      </c>
      <c r="J33" s="347">
        <v>2000</v>
      </c>
      <c r="K33" s="347">
        <v>417120</v>
      </c>
    </row>
    <row r="34" spans="1:11" ht="21" customHeight="1">
      <c r="A34" s="346">
        <f t="shared" si="1"/>
        <v>22</v>
      </c>
      <c r="B34" s="345" t="s">
        <v>190</v>
      </c>
      <c r="C34" s="347">
        <v>244930</v>
      </c>
      <c r="D34" s="347">
        <v>23020</v>
      </c>
      <c r="E34" s="347">
        <v>0</v>
      </c>
      <c r="F34" s="347">
        <v>40900</v>
      </c>
      <c r="G34" s="347">
        <v>105000</v>
      </c>
      <c r="H34" s="347">
        <v>0</v>
      </c>
      <c r="I34" s="347">
        <v>3300</v>
      </c>
      <c r="J34" s="347">
        <v>3750</v>
      </c>
      <c r="K34" s="347">
        <v>68960</v>
      </c>
    </row>
    <row r="35" spans="1:11" ht="21" customHeight="1">
      <c r="A35" s="346">
        <f t="shared" si="1"/>
        <v>23</v>
      </c>
      <c r="B35" s="345" t="s">
        <v>191</v>
      </c>
      <c r="C35" s="347">
        <v>159320</v>
      </c>
      <c r="D35" s="347">
        <v>4360</v>
      </c>
      <c r="E35" s="347">
        <v>0</v>
      </c>
      <c r="F35" s="347">
        <v>6670</v>
      </c>
      <c r="G35" s="347">
        <v>0</v>
      </c>
      <c r="H35" s="347">
        <v>0</v>
      </c>
      <c r="I35" s="347">
        <v>0</v>
      </c>
      <c r="J35" s="347">
        <v>0</v>
      </c>
      <c r="K35" s="347">
        <v>148290</v>
      </c>
    </row>
    <row r="36" spans="1:11" ht="21" customHeight="1">
      <c r="A36" s="346">
        <f t="shared" si="1"/>
        <v>24</v>
      </c>
      <c r="B36" s="345" t="s">
        <v>192</v>
      </c>
      <c r="C36" s="347">
        <v>687510</v>
      </c>
      <c r="D36" s="347">
        <v>11090</v>
      </c>
      <c r="E36" s="347">
        <v>0</v>
      </c>
      <c r="F36" s="347">
        <v>2800</v>
      </c>
      <c r="G36" s="347">
        <v>0</v>
      </c>
      <c r="H36" s="347">
        <v>0</v>
      </c>
      <c r="I36" s="347">
        <v>0</v>
      </c>
      <c r="J36" s="347">
        <v>14740</v>
      </c>
      <c r="K36" s="347">
        <v>658880</v>
      </c>
    </row>
    <row r="37" spans="1:11" ht="21" customHeight="1">
      <c r="A37" s="346">
        <f t="shared" si="1"/>
        <v>25</v>
      </c>
      <c r="B37" s="345" t="s">
        <v>366</v>
      </c>
      <c r="C37" s="347">
        <v>621300</v>
      </c>
      <c r="D37" s="347">
        <v>700</v>
      </c>
      <c r="E37" s="347">
        <v>0</v>
      </c>
      <c r="F37" s="347">
        <v>1710</v>
      </c>
      <c r="G37" s="347">
        <v>618890</v>
      </c>
      <c r="H37" s="347">
        <v>0</v>
      </c>
      <c r="I37" s="347">
        <v>0</v>
      </c>
      <c r="J37" s="347">
        <v>0</v>
      </c>
      <c r="K37" s="347">
        <v>0</v>
      </c>
    </row>
    <row r="38" spans="1:11" ht="21" customHeight="1">
      <c r="A38" s="346">
        <f t="shared" si="1"/>
        <v>26</v>
      </c>
      <c r="B38" s="345" t="s">
        <v>194</v>
      </c>
      <c r="C38" s="347">
        <v>134510</v>
      </c>
      <c r="D38" s="347">
        <v>19510</v>
      </c>
      <c r="E38" s="347">
        <v>0</v>
      </c>
      <c r="F38" s="347">
        <v>0</v>
      </c>
      <c r="G38" s="347">
        <v>115000</v>
      </c>
      <c r="H38" s="347">
        <v>0</v>
      </c>
      <c r="I38" s="347">
        <v>0</v>
      </c>
      <c r="J38" s="347">
        <v>0</v>
      </c>
      <c r="K38" s="347">
        <v>0</v>
      </c>
    </row>
    <row r="39" spans="1:11" ht="21" customHeight="1">
      <c r="A39" s="346">
        <f t="shared" si="1"/>
        <v>27</v>
      </c>
      <c r="B39" s="345" t="s">
        <v>195</v>
      </c>
      <c r="C39" s="347">
        <v>612130</v>
      </c>
      <c r="D39" s="347">
        <v>30990</v>
      </c>
      <c r="E39" s="347">
        <v>0</v>
      </c>
      <c r="F39" s="347">
        <v>1940</v>
      </c>
      <c r="G39" s="347">
        <v>579200</v>
      </c>
      <c r="H39" s="347">
        <v>0</v>
      </c>
      <c r="I39" s="347">
        <v>0</v>
      </c>
      <c r="J39" s="347">
        <v>0</v>
      </c>
      <c r="K39" s="347">
        <v>0</v>
      </c>
    </row>
    <row r="40" spans="1:11" ht="21" customHeight="1">
      <c r="A40" s="346">
        <f t="shared" si="1"/>
        <v>28</v>
      </c>
      <c r="B40" s="345" t="s">
        <v>196</v>
      </c>
      <c r="C40" s="347">
        <v>1178180</v>
      </c>
      <c r="D40" s="347">
        <v>98010</v>
      </c>
      <c r="E40" s="347">
        <v>0</v>
      </c>
      <c r="F40" s="347">
        <v>1040990</v>
      </c>
      <c r="G40" s="347">
        <v>16320</v>
      </c>
      <c r="H40" s="347">
        <v>0</v>
      </c>
      <c r="I40" s="347">
        <v>17500</v>
      </c>
      <c r="J40" s="347">
        <v>5360</v>
      </c>
      <c r="K40" s="347">
        <v>0</v>
      </c>
    </row>
    <row r="41" spans="1:11" ht="21" customHeight="1">
      <c r="A41" s="346">
        <f t="shared" si="1"/>
        <v>29</v>
      </c>
      <c r="B41" s="345" t="s">
        <v>197</v>
      </c>
      <c r="C41" s="347">
        <v>574770</v>
      </c>
      <c r="D41" s="347">
        <v>19130</v>
      </c>
      <c r="E41" s="347">
        <v>0</v>
      </c>
      <c r="F41" s="347">
        <v>544210</v>
      </c>
      <c r="G41" s="347">
        <v>8730</v>
      </c>
      <c r="H41" s="347">
        <v>0</v>
      </c>
      <c r="I41" s="347">
        <v>1000</v>
      </c>
      <c r="J41" s="347">
        <v>1700</v>
      </c>
      <c r="K41" s="347">
        <v>0</v>
      </c>
    </row>
    <row r="42" spans="1:11" ht="21" customHeight="1">
      <c r="A42" s="346">
        <f t="shared" si="1"/>
        <v>30</v>
      </c>
      <c r="B42" s="345" t="s">
        <v>198</v>
      </c>
      <c r="C42" s="347">
        <v>801350</v>
      </c>
      <c r="D42" s="347">
        <v>692400</v>
      </c>
      <c r="E42" s="347">
        <v>0</v>
      </c>
      <c r="F42" s="347">
        <v>105700</v>
      </c>
      <c r="G42" s="347">
        <v>750</v>
      </c>
      <c r="H42" s="347">
        <v>0</v>
      </c>
      <c r="I42" s="347">
        <v>500</v>
      </c>
      <c r="J42" s="347">
        <v>2000</v>
      </c>
      <c r="K42" s="347">
        <v>0</v>
      </c>
    </row>
    <row r="43" spans="1:11" ht="21" customHeight="1">
      <c r="A43" s="346">
        <f t="shared" si="1"/>
        <v>31</v>
      </c>
      <c r="B43" s="345" t="s">
        <v>199</v>
      </c>
      <c r="C43" s="347">
        <v>551090</v>
      </c>
      <c r="D43" s="347">
        <v>382660</v>
      </c>
      <c r="E43" s="347">
        <v>0</v>
      </c>
      <c r="F43" s="347">
        <v>166930</v>
      </c>
      <c r="G43" s="347">
        <v>0</v>
      </c>
      <c r="H43" s="347">
        <v>0</v>
      </c>
      <c r="I43" s="347">
        <v>0</v>
      </c>
      <c r="J43" s="347">
        <v>1500</v>
      </c>
      <c r="K43" s="347">
        <v>0</v>
      </c>
    </row>
    <row r="44" spans="1:11" ht="21" customHeight="1">
      <c r="A44" s="346">
        <f t="shared" si="1"/>
        <v>32</v>
      </c>
      <c r="B44" s="345" t="s">
        <v>200</v>
      </c>
      <c r="C44" s="347">
        <v>79860</v>
      </c>
      <c r="D44" s="347">
        <v>3220</v>
      </c>
      <c r="E44" s="347">
        <v>0</v>
      </c>
      <c r="F44" s="347">
        <v>3820</v>
      </c>
      <c r="G44" s="347">
        <v>0</v>
      </c>
      <c r="H44" s="347">
        <v>0</v>
      </c>
      <c r="I44" s="347">
        <v>500</v>
      </c>
      <c r="J44" s="347">
        <v>4200</v>
      </c>
      <c r="K44" s="347">
        <v>68120</v>
      </c>
    </row>
    <row r="45" spans="1:11" ht="21" customHeight="1">
      <c r="A45" s="346">
        <f t="shared" si="1"/>
        <v>33</v>
      </c>
      <c r="B45" s="345" t="s">
        <v>201</v>
      </c>
      <c r="C45" s="347">
        <v>106905</v>
      </c>
      <c r="D45" s="347">
        <v>23470</v>
      </c>
      <c r="E45" s="347">
        <v>0</v>
      </c>
      <c r="F45" s="347">
        <v>9430</v>
      </c>
      <c r="G45" s="347">
        <v>3445</v>
      </c>
      <c r="H45" s="347">
        <v>0</v>
      </c>
      <c r="I45" s="347">
        <v>1000</v>
      </c>
      <c r="J45" s="347">
        <v>3700</v>
      </c>
      <c r="K45" s="347">
        <v>65860</v>
      </c>
    </row>
    <row r="46" spans="1:11" ht="21" customHeight="1">
      <c r="A46" s="346">
        <f t="shared" si="1"/>
        <v>34</v>
      </c>
      <c r="B46" s="345" t="s">
        <v>202</v>
      </c>
      <c r="C46" s="347">
        <v>97230</v>
      </c>
      <c r="D46" s="347">
        <v>15860</v>
      </c>
      <c r="E46" s="347">
        <v>0</v>
      </c>
      <c r="F46" s="347">
        <v>1200</v>
      </c>
      <c r="G46" s="347">
        <v>8420</v>
      </c>
      <c r="H46" s="347">
        <v>4000</v>
      </c>
      <c r="I46" s="347">
        <v>500</v>
      </c>
      <c r="J46" s="347">
        <v>1200</v>
      </c>
      <c r="K46" s="347">
        <v>66050</v>
      </c>
    </row>
    <row r="47" spans="1:11" ht="21" customHeight="1">
      <c r="A47" s="346">
        <f t="shared" si="1"/>
        <v>35</v>
      </c>
      <c r="B47" s="345" t="s">
        <v>203</v>
      </c>
      <c r="C47" s="347">
        <v>135060</v>
      </c>
      <c r="D47" s="347">
        <v>20970</v>
      </c>
      <c r="E47" s="347">
        <v>0</v>
      </c>
      <c r="F47" s="347">
        <v>4300</v>
      </c>
      <c r="G47" s="347">
        <v>0</v>
      </c>
      <c r="H47" s="347">
        <v>0</v>
      </c>
      <c r="I47" s="347">
        <v>11000</v>
      </c>
      <c r="J47" s="347">
        <v>8700</v>
      </c>
      <c r="K47" s="347">
        <v>90090</v>
      </c>
    </row>
    <row r="48" spans="1:11" ht="21" customHeight="1">
      <c r="A48" s="346">
        <f t="shared" si="1"/>
        <v>36</v>
      </c>
      <c r="B48" s="345" t="s">
        <v>204</v>
      </c>
      <c r="C48" s="347">
        <v>28620</v>
      </c>
      <c r="D48" s="347">
        <v>120</v>
      </c>
      <c r="E48" s="347">
        <v>0</v>
      </c>
      <c r="F48" s="347">
        <v>0</v>
      </c>
      <c r="G48" s="347">
        <v>0</v>
      </c>
      <c r="H48" s="347">
        <v>9310</v>
      </c>
      <c r="I48" s="347">
        <v>0</v>
      </c>
      <c r="J48" s="347">
        <v>1250</v>
      </c>
      <c r="K48" s="347">
        <v>17940</v>
      </c>
    </row>
    <row r="49" spans="1:11" ht="21" customHeight="1">
      <c r="A49" s="346">
        <f t="shared" si="1"/>
        <v>37</v>
      </c>
      <c r="B49" s="345" t="s">
        <v>205</v>
      </c>
      <c r="C49" s="347">
        <v>170000</v>
      </c>
      <c r="D49" s="347">
        <v>101950</v>
      </c>
      <c r="E49" s="347">
        <v>0</v>
      </c>
      <c r="F49" s="347">
        <v>49500</v>
      </c>
      <c r="G49" s="347">
        <v>1990</v>
      </c>
      <c r="H49" s="347">
        <v>0</v>
      </c>
      <c r="I49" s="347">
        <v>1000</v>
      </c>
      <c r="J49" s="347">
        <v>4310</v>
      </c>
      <c r="K49" s="347">
        <v>11250</v>
      </c>
    </row>
    <row r="50" spans="1:11" ht="21" customHeight="1">
      <c r="A50" s="346">
        <f t="shared" si="1"/>
        <v>38</v>
      </c>
      <c r="B50" s="345" t="s">
        <v>206</v>
      </c>
      <c r="C50" s="347">
        <v>75090</v>
      </c>
      <c r="D50" s="347">
        <v>37630</v>
      </c>
      <c r="E50" s="347">
        <v>0</v>
      </c>
      <c r="F50" s="347">
        <v>5780</v>
      </c>
      <c r="G50" s="347">
        <v>0</v>
      </c>
      <c r="H50" s="347">
        <v>0</v>
      </c>
      <c r="I50" s="347">
        <v>7720</v>
      </c>
      <c r="J50" s="347">
        <v>2150</v>
      </c>
      <c r="K50" s="347">
        <v>21810</v>
      </c>
    </row>
    <row r="51" spans="1:11" ht="21" customHeight="1">
      <c r="A51" s="346">
        <f t="shared" si="1"/>
        <v>39</v>
      </c>
      <c r="B51" s="345" t="s">
        <v>207</v>
      </c>
      <c r="C51" s="347">
        <v>0</v>
      </c>
      <c r="D51" s="347">
        <v>0</v>
      </c>
      <c r="E51" s="347">
        <v>0</v>
      </c>
      <c r="F51" s="347">
        <v>0</v>
      </c>
      <c r="G51" s="347">
        <v>0</v>
      </c>
      <c r="H51" s="347">
        <v>0</v>
      </c>
      <c r="I51" s="347">
        <v>0</v>
      </c>
      <c r="J51" s="347">
        <v>0</v>
      </c>
      <c r="K51" s="347">
        <v>0</v>
      </c>
    </row>
    <row r="52" spans="1:11" ht="21" customHeight="1">
      <c r="A52" s="346">
        <f t="shared" si="1"/>
        <v>40</v>
      </c>
      <c r="B52" s="345" t="s">
        <v>208</v>
      </c>
      <c r="C52" s="347">
        <v>0</v>
      </c>
      <c r="D52" s="347">
        <v>0</v>
      </c>
      <c r="E52" s="347">
        <v>0</v>
      </c>
      <c r="F52" s="347">
        <v>0</v>
      </c>
      <c r="G52" s="347">
        <v>0</v>
      </c>
      <c r="H52" s="347">
        <v>0</v>
      </c>
      <c r="I52" s="347">
        <v>0</v>
      </c>
      <c r="J52" s="347">
        <v>0</v>
      </c>
      <c r="K52" s="347">
        <v>0</v>
      </c>
    </row>
    <row r="53" spans="1:11" ht="21" customHeight="1">
      <c r="A53" s="346">
        <f t="shared" si="1"/>
        <v>41</v>
      </c>
      <c r="B53" s="345" t="s">
        <v>209</v>
      </c>
      <c r="C53" s="347">
        <v>46648820</v>
      </c>
      <c r="D53" s="347">
        <v>0</v>
      </c>
      <c r="E53" s="347">
        <v>1764000</v>
      </c>
      <c r="F53" s="347">
        <v>0</v>
      </c>
      <c r="G53" s="347">
        <v>0</v>
      </c>
      <c r="H53" s="347">
        <v>44884820</v>
      </c>
      <c r="I53" s="347">
        <v>0</v>
      </c>
      <c r="J53" s="347">
        <v>0</v>
      </c>
      <c r="K53" s="347">
        <v>0</v>
      </c>
    </row>
    <row r="54" spans="1:11" s="156" customFormat="1" ht="39" customHeight="1">
      <c r="A54" s="348" t="s">
        <v>11</v>
      </c>
      <c r="B54" s="349" t="s">
        <v>210</v>
      </c>
      <c r="C54" s="350">
        <v>75720</v>
      </c>
      <c r="D54" s="350">
        <v>300</v>
      </c>
      <c r="E54" s="350">
        <v>0</v>
      </c>
      <c r="F54" s="350">
        <v>5190</v>
      </c>
      <c r="G54" s="350">
        <v>31260</v>
      </c>
      <c r="H54" s="350">
        <v>0</v>
      </c>
      <c r="I54" s="350">
        <v>10000</v>
      </c>
      <c r="J54" s="350">
        <v>0</v>
      </c>
      <c r="K54" s="350">
        <v>28970</v>
      </c>
    </row>
    <row r="55" spans="1:11" s="156" customFormat="1" ht="39" customHeight="1">
      <c r="A55" s="348" t="s">
        <v>30</v>
      </c>
      <c r="B55" s="349" t="s">
        <v>211</v>
      </c>
      <c r="C55" s="350">
        <v>453765</v>
      </c>
      <c r="D55" s="350">
        <v>7630</v>
      </c>
      <c r="E55" s="350">
        <v>500</v>
      </c>
      <c r="F55" s="350">
        <v>33440</v>
      </c>
      <c r="G55" s="350">
        <v>135525</v>
      </c>
      <c r="H55" s="350">
        <v>2110</v>
      </c>
      <c r="I55" s="350">
        <v>34500</v>
      </c>
      <c r="J55" s="350">
        <v>4880</v>
      </c>
      <c r="K55" s="350">
        <v>235180</v>
      </c>
    </row>
    <row r="56" spans="1:11" s="156" customFormat="1" ht="27" customHeight="1">
      <c r="A56" s="348" t="s">
        <v>59</v>
      </c>
      <c r="B56" s="349" t="s">
        <v>117</v>
      </c>
      <c r="C56" s="350">
        <v>17857404</v>
      </c>
      <c r="D56" s="350">
        <v>4579012</v>
      </c>
      <c r="E56" s="350">
        <v>4812829</v>
      </c>
      <c r="F56" s="350">
        <v>77000</v>
      </c>
      <c r="G56" s="350">
        <v>62800</v>
      </c>
      <c r="H56" s="350">
        <v>3237301</v>
      </c>
      <c r="I56" s="350">
        <v>4402413</v>
      </c>
      <c r="J56" s="350">
        <v>369020</v>
      </c>
      <c r="K56" s="350">
        <v>67029</v>
      </c>
    </row>
    <row r="57" spans="1:11" s="156" customFormat="1" ht="48.75" customHeight="1">
      <c r="A57" s="351" t="s">
        <v>96</v>
      </c>
      <c r="B57" s="352" t="s">
        <v>213</v>
      </c>
      <c r="C57" s="353">
        <v>12552409</v>
      </c>
      <c r="D57" s="353">
        <v>2361878</v>
      </c>
      <c r="E57" s="353">
        <v>540471</v>
      </c>
      <c r="F57" s="353">
        <v>426140</v>
      </c>
      <c r="G57" s="353">
        <v>716600</v>
      </c>
      <c r="H57" s="353">
        <v>2507419</v>
      </c>
      <c r="I57" s="353">
        <v>3831737</v>
      </c>
      <c r="J57" s="353">
        <v>542543</v>
      </c>
      <c r="K57" s="353">
        <v>1215621</v>
      </c>
    </row>
  </sheetData>
  <mergeCells count="14">
    <mergeCell ref="K7:K8"/>
    <mergeCell ref="E7:E8"/>
    <mergeCell ref="A3:K3"/>
    <mergeCell ref="A4:K4"/>
    <mergeCell ref="A6:A8"/>
    <mergeCell ref="B6:B8"/>
    <mergeCell ref="C6:C8"/>
    <mergeCell ref="D6:K6"/>
    <mergeCell ref="D7:D8"/>
    <mergeCell ref="F7:F8"/>
    <mergeCell ref="G7:G8"/>
    <mergeCell ref="H7:H8"/>
    <mergeCell ref="I7:I8"/>
    <mergeCell ref="J7:J8"/>
  </mergeCells>
  <printOptions horizontalCentered="1"/>
  <pageMargins left="0.19685039370078741" right="0.19685039370078741" top="0.59055118110236227" bottom="0.59055118110236227" header="0.15748031496062992" footer="0.15748031496062992"/>
  <pageSetup paperSize="9" scale="82"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P81"/>
  <sheetViews>
    <sheetView workbookViewId="0"/>
  </sheetViews>
  <sheetFormatPr baseColWidth="10" defaultColWidth="8.85546875" defaultRowHeight="16"/>
  <cols>
    <col min="1" max="1" width="4.7109375" style="166" customWidth="1"/>
    <col min="2" max="2" width="27.42578125" style="166" customWidth="1"/>
    <col min="3" max="6" width="14.85546875" style="282" customWidth="1"/>
    <col min="7" max="7" width="15" style="282" customWidth="1"/>
    <col min="8" max="11" width="14.85546875" style="282" customWidth="1"/>
    <col min="12" max="13" width="11.42578125" style="282" customWidth="1"/>
    <col min="14" max="14" width="14.85546875" style="282" customWidth="1"/>
    <col min="15" max="16384" width="8.85546875" style="166"/>
  </cols>
  <sheetData>
    <row r="1" spans="1:16">
      <c r="A1" s="88" t="s">
        <v>0</v>
      </c>
      <c r="C1" s="281"/>
      <c r="K1" s="432" t="s">
        <v>384</v>
      </c>
      <c r="L1" s="432"/>
      <c r="M1" s="432"/>
      <c r="N1" s="432"/>
      <c r="O1" s="167"/>
      <c r="P1" s="167"/>
    </row>
    <row r="2" spans="1:16" s="168" customFormat="1" ht="20" customHeight="1">
      <c r="A2" s="433" t="s">
        <v>422</v>
      </c>
      <c r="B2" s="433"/>
      <c r="C2" s="433"/>
      <c r="D2" s="433"/>
      <c r="E2" s="433"/>
      <c r="F2" s="433"/>
      <c r="G2" s="433"/>
      <c r="H2" s="433"/>
      <c r="I2" s="433"/>
      <c r="J2" s="433"/>
      <c r="K2" s="433"/>
      <c r="L2" s="433"/>
      <c r="M2" s="433"/>
      <c r="N2" s="433"/>
    </row>
    <row r="3" spans="1:16" s="169" customFormat="1" ht="18.5" customHeight="1">
      <c r="A3" s="433" t="s">
        <v>367</v>
      </c>
      <c r="B3" s="433"/>
      <c r="C3" s="433"/>
      <c r="D3" s="433"/>
      <c r="E3" s="433"/>
      <c r="F3" s="433"/>
      <c r="G3" s="433"/>
      <c r="H3" s="433"/>
      <c r="I3" s="433"/>
      <c r="J3" s="433"/>
      <c r="K3" s="433"/>
      <c r="L3" s="433"/>
      <c r="M3" s="433"/>
      <c r="N3" s="433"/>
    </row>
    <row r="4" spans="1:16" ht="15.5" customHeight="1">
      <c r="A4" s="428" t="s">
        <v>434</v>
      </c>
      <c r="B4" s="428"/>
      <c r="C4" s="428"/>
      <c r="D4" s="428"/>
      <c r="E4" s="428"/>
      <c r="F4" s="428"/>
      <c r="G4" s="428"/>
      <c r="H4" s="428"/>
      <c r="I4" s="428"/>
      <c r="J4" s="428"/>
      <c r="K4" s="428"/>
      <c r="L4" s="428"/>
      <c r="M4" s="428"/>
      <c r="N4" s="428"/>
    </row>
    <row r="5" spans="1:16" s="170" customFormat="1">
      <c r="C5" s="283"/>
      <c r="D5" s="284"/>
      <c r="E5" s="285"/>
      <c r="F5" s="285"/>
      <c r="G5" s="285"/>
      <c r="H5" s="285"/>
      <c r="I5" s="286"/>
      <c r="J5" s="286"/>
      <c r="K5" s="434" t="s">
        <v>109</v>
      </c>
      <c r="L5" s="434"/>
      <c r="M5" s="434"/>
      <c r="N5" s="434"/>
    </row>
    <row r="6" spans="1:16" s="173" customFormat="1" ht="15.75" customHeight="1">
      <c r="A6" s="171"/>
      <c r="B6" s="172"/>
      <c r="C6" s="287"/>
      <c r="D6" s="287"/>
      <c r="E6" s="435" t="s">
        <v>423</v>
      </c>
      <c r="F6" s="435"/>
      <c r="G6" s="435"/>
      <c r="H6" s="435"/>
      <c r="I6" s="288" t="s">
        <v>120</v>
      </c>
      <c r="J6" s="288" t="s">
        <v>120</v>
      </c>
      <c r="K6" s="289"/>
      <c r="L6" s="287"/>
      <c r="M6" s="287"/>
      <c r="N6" s="287" t="s">
        <v>428</v>
      </c>
    </row>
    <row r="7" spans="1:16" s="173" customFormat="1" ht="15.75" customHeight="1">
      <c r="A7" s="174"/>
      <c r="B7" s="175"/>
      <c r="C7" s="290" t="s">
        <v>121</v>
      </c>
      <c r="D7" s="291" t="s">
        <v>122</v>
      </c>
      <c r="E7" s="291" t="s">
        <v>123</v>
      </c>
      <c r="F7" s="431" t="s">
        <v>124</v>
      </c>
      <c r="G7" s="431"/>
      <c r="H7" s="431"/>
      <c r="I7" s="292" t="s">
        <v>125</v>
      </c>
      <c r="J7" s="292" t="s">
        <v>126</v>
      </c>
      <c r="K7" s="292" t="s">
        <v>127</v>
      </c>
      <c r="L7" s="291" t="s">
        <v>128</v>
      </c>
      <c r="M7" s="291" t="s">
        <v>129</v>
      </c>
      <c r="N7" s="291" t="s">
        <v>429</v>
      </c>
    </row>
    <row r="8" spans="1:16" s="173" customFormat="1" ht="15.75" customHeight="1">
      <c r="A8" s="175" t="s">
        <v>2</v>
      </c>
      <c r="B8" s="174" t="s">
        <v>130</v>
      </c>
      <c r="C8" s="290" t="s">
        <v>131</v>
      </c>
      <c r="D8" s="292" t="s">
        <v>132</v>
      </c>
      <c r="E8" s="292" t="s">
        <v>133</v>
      </c>
      <c r="F8" s="292" t="s">
        <v>121</v>
      </c>
      <c r="G8" s="293" t="s">
        <v>134</v>
      </c>
      <c r="H8" s="292" t="s">
        <v>135</v>
      </c>
      <c r="I8" s="292" t="s">
        <v>136</v>
      </c>
      <c r="J8" s="292" t="s">
        <v>424</v>
      </c>
      <c r="K8" s="292" t="s">
        <v>125</v>
      </c>
      <c r="L8" s="291" t="s">
        <v>91</v>
      </c>
      <c r="M8" s="291" t="s">
        <v>91</v>
      </c>
      <c r="N8" s="291" t="s">
        <v>427</v>
      </c>
    </row>
    <row r="9" spans="1:16" s="173" customFormat="1" ht="15.75" customHeight="1">
      <c r="A9" s="176"/>
      <c r="B9" s="175"/>
      <c r="C9" s="290" t="s">
        <v>137</v>
      </c>
      <c r="D9" s="292" t="s">
        <v>138</v>
      </c>
      <c r="E9" s="292" t="s">
        <v>139</v>
      </c>
      <c r="F9" s="292" t="s">
        <v>140</v>
      </c>
      <c r="G9" s="292" t="s">
        <v>135</v>
      </c>
      <c r="H9" s="292" t="s">
        <v>141</v>
      </c>
      <c r="I9" s="294" t="s">
        <v>142</v>
      </c>
      <c r="J9" s="294" t="s">
        <v>425</v>
      </c>
      <c r="K9" s="292" t="s">
        <v>143</v>
      </c>
      <c r="L9" s="291"/>
      <c r="M9" s="291"/>
      <c r="N9" s="291" t="s">
        <v>430</v>
      </c>
    </row>
    <row r="10" spans="1:16" s="173" customFormat="1" ht="21.75" customHeight="1">
      <c r="A10" s="177"/>
      <c r="B10" s="178"/>
      <c r="C10" s="295"/>
      <c r="D10" s="358" t="s">
        <v>144</v>
      </c>
      <c r="E10" s="359">
        <v>1</v>
      </c>
      <c r="F10" s="292"/>
      <c r="G10" s="360" t="s">
        <v>145</v>
      </c>
      <c r="H10" s="360" t="s">
        <v>146</v>
      </c>
      <c r="I10" s="361" t="s">
        <v>91</v>
      </c>
      <c r="J10" s="361" t="s">
        <v>426</v>
      </c>
      <c r="K10" s="295"/>
      <c r="L10" s="296"/>
      <c r="M10" s="296"/>
      <c r="N10" s="297"/>
    </row>
    <row r="11" spans="1:16" s="179" customFormat="1" ht="12">
      <c r="A11" s="274" t="s">
        <v>4</v>
      </c>
      <c r="B11" s="275" t="s">
        <v>5</v>
      </c>
      <c r="C11" s="298">
        <v>1</v>
      </c>
      <c r="D11" s="298" t="s">
        <v>147</v>
      </c>
      <c r="E11" s="298">
        <v>3</v>
      </c>
      <c r="F11" s="298">
        <v>4</v>
      </c>
      <c r="G11" s="298">
        <v>5</v>
      </c>
      <c r="H11" s="298">
        <v>6</v>
      </c>
      <c r="I11" s="298">
        <v>7</v>
      </c>
      <c r="J11" s="298">
        <v>8</v>
      </c>
      <c r="K11" s="298" t="s">
        <v>354</v>
      </c>
      <c r="L11" s="299">
        <v>10</v>
      </c>
      <c r="M11" s="299">
        <v>11</v>
      </c>
      <c r="N11" s="299" t="s">
        <v>355</v>
      </c>
    </row>
    <row r="12" spans="1:16" s="278" customFormat="1" ht="18.5" customHeight="1">
      <c r="A12" s="302"/>
      <c r="B12" s="304" t="s">
        <v>61</v>
      </c>
      <c r="C12" s="279">
        <v>1418200000</v>
      </c>
      <c r="D12" s="279">
        <v>565795904</v>
      </c>
      <c r="E12" s="279">
        <v>216593949</v>
      </c>
      <c r="F12" s="279">
        <v>688190999</v>
      </c>
      <c r="G12" s="279"/>
      <c r="H12" s="279">
        <v>349201955</v>
      </c>
      <c r="I12" s="279">
        <v>194250178</v>
      </c>
      <c r="J12" s="279">
        <v>4448939</v>
      </c>
      <c r="K12" s="279">
        <v>764495021</v>
      </c>
      <c r="L12" s="279">
        <v>2149700</v>
      </c>
      <c r="M12" s="279">
        <v>11149700</v>
      </c>
      <c r="N12" s="279">
        <v>773495021</v>
      </c>
    </row>
    <row r="13" spans="1:16" s="278" customFormat="1" ht="18.5" customHeight="1">
      <c r="A13" s="303" t="s">
        <v>6</v>
      </c>
      <c r="B13" s="305" t="s">
        <v>222</v>
      </c>
      <c r="C13" s="280">
        <v>52787000</v>
      </c>
      <c r="D13" s="280">
        <v>38610680</v>
      </c>
      <c r="E13" s="280">
        <v>16236187</v>
      </c>
      <c r="F13" s="280">
        <v>22374493</v>
      </c>
      <c r="G13" s="280"/>
      <c r="H13" s="280">
        <v>22374493</v>
      </c>
      <c r="I13" s="280">
        <v>67957796</v>
      </c>
      <c r="J13" s="280">
        <v>1823208</v>
      </c>
      <c r="K13" s="280">
        <v>108391684</v>
      </c>
      <c r="L13" s="280">
        <v>597100</v>
      </c>
      <c r="M13" s="280">
        <v>192100</v>
      </c>
      <c r="N13" s="280">
        <v>107986684</v>
      </c>
    </row>
    <row r="14" spans="1:16" ht="18.5" customHeight="1">
      <c r="A14" s="276" t="s">
        <v>223</v>
      </c>
      <c r="B14" s="306" t="s">
        <v>224</v>
      </c>
      <c r="C14" s="300">
        <v>2033000</v>
      </c>
      <c r="D14" s="300">
        <v>1650710</v>
      </c>
      <c r="E14" s="300">
        <v>641910</v>
      </c>
      <c r="F14" s="300">
        <v>1008800</v>
      </c>
      <c r="G14" s="300">
        <v>100</v>
      </c>
      <c r="H14" s="300">
        <v>1008800</v>
      </c>
      <c r="I14" s="300">
        <v>6925012</v>
      </c>
      <c r="J14" s="300">
        <v>159949</v>
      </c>
      <c r="K14" s="300">
        <v>8735671</v>
      </c>
      <c r="L14" s="300">
        <v>112800</v>
      </c>
      <c r="M14" s="300"/>
      <c r="N14" s="300">
        <v>8622871</v>
      </c>
    </row>
    <row r="15" spans="1:16" ht="18.5" customHeight="1">
      <c r="A15" s="276" t="s">
        <v>225</v>
      </c>
      <c r="B15" s="306" t="s">
        <v>226</v>
      </c>
      <c r="C15" s="300">
        <v>1756000</v>
      </c>
      <c r="D15" s="300">
        <v>1577000</v>
      </c>
      <c r="E15" s="300">
        <v>606825</v>
      </c>
      <c r="F15" s="300">
        <v>970175</v>
      </c>
      <c r="G15" s="300">
        <v>100</v>
      </c>
      <c r="H15" s="300">
        <v>970175</v>
      </c>
      <c r="I15" s="300">
        <v>4084211</v>
      </c>
      <c r="J15" s="300">
        <v>130341</v>
      </c>
      <c r="K15" s="300">
        <v>5791552</v>
      </c>
      <c r="L15" s="300">
        <v>13100</v>
      </c>
      <c r="M15" s="300"/>
      <c r="N15" s="300">
        <v>5778452</v>
      </c>
    </row>
    <row r="16" spans="1:16" ht="18.5" customHeight="1">
      <c r="A16" s="276" t="s">
        <v>227</v>
      </c>
      <c r="B16" s="306" t="s">
        <v>228</v>
      </c>
      <c r="C16" s="300">
        <v>1124000</v>
      </c>
      <c r="D16" s="300">
        <v>923680</v>
      </c>
      <c r="E16" s="300">
        <v>455380</v>
      </c>
      <c r="F16" s="300">
        <v>468300</v>
      </c>
      <c r="G16" s="300">
        <v>100</v>
      </c>
      <c r="H16" s="300">
        <v>468300</v>
      </c>
      <c r="I16" s="300">
        <v>5630617</v>
      </c>
      <c r="J16" s="300">
        <v>150162</v>
      </c>
      <c r="K16" s="300">
        <v>6704459</v>
      </c>
      <c r="L16" s="300">
        <v>95300</v>
      </c>
      <c r="M16" s="300"/>
      <c r="N16" s="300">
        <v>6609159</v>
      </c>
    </row>
    <row r="17" spans="1:14" ht="18.5" customHeight="1">
      <c r="A17" s="276" t="s">
        <v>229</v>
      </c>
      <c r="B17" s="306" t="s">
        <v>230</v>
      </c>
      <c r="C17" s="300">
        <v>5896000</v>
      </c>
      <c r="D17" s="300">
        <v>1608800</v>
      </c>
      <c r="E17" s="300">
        <v>902550</v>
      </c>
      <c r="F17" s="300">
        <v>706250</v>
      </c>
      <c r="G17" s="300">
        <v>100</v>
      </c>
      <c r="H17" s="300">
        <v>706250</v>
      </c>
      <c r="I17" s="300">
        <v>5685090</v>
      </c>
      <c r="J17" s="300">
        <v>239534</v>
      </c>
      <c r="K17" s="300">
        <v>7533424</v>
      </c>
      <c r="L17" s="300">
        <v>147300</v>
      </c>
      <c r="M17" s="300"/>
      <c r="N17" s="300">
        <v>7386124</v>
      </c>
    </row>
    <row r="18" spans="1:14" ht="18.5" customHeight="1">
      <c r="A18" s="276" t="s">
        <v>231</v>
      </c>
      <c r="B18" s="306" t="s">
        <v>232</v>
      </c>
      <c r="C18" s="300">
        <v>5644500</v>
      </c>
      <c r="D18" s="300">
        <v>4026900</v>
      </c>
      <c r="E18" s="300">
        <v>2430300</v>
      </c>
      <c r="F18" s="300">
        <v>1596600</v>
      </c>
      <c r="G18" s="300">
        <v>100</v>
      </c>
      <c r="H18" s="300">
        <v>1596600</v>
      </c>
      <c r="I18" s="300">
        <v>4469925</v>
      </c>
      <c r="J18" s="300"/>
      <c r="K18" s="300">
        <v>8496825</v>
      </c>
      <c r="L18" s="300"/>
      <c r="M18" s="300">
        <v>55000</v>
      </c>
      <c r="N18" s="300">
        <v>8551825</v>
      </c>
    </row>
    <row r="19" spans="1:14" ht="18.5" customHeight="1">
      <c r="A19" s="276" t="s">
        <v>233</v>
      </c>
      <c r="B19" s="306" t="s">
        <v>234</v>
      </c>
      <c r="C19" s="300">
        <v>2016000</v>
      </c>
      <c r="D19" s="300">
        <v>1718700</v>
      </c>
      <c r="E19" s="300">
        <v>820500</v>
      </c>
      <c r="F19" s="300">
        <v>898200</v>
      </c>
      <c r="G19" s="300">
        <v>100</v>
      </c>
      <c r="H19" s="300">
        <v>898200</v>
      </c>
      <c r="I19" s="300">
        <v>4881309</v>
      </c>
      <c r="J19" s="300">
        <v>147235</v>
      </c>
      <c r="K19" s="300">
        <v>6747244</v>
      </c>
      <c r="L19" s="300">
        <v>90100</v>
      </c>
      <c r="M19" s="300"/>
      <c r="N19" s="300">
        <v>6657144</v>
      </c>
    </row>
    <row r="20" spans="1:14" ht="18.5" customHeight="1">
      <c r="A20" s="276" t="s">
        <v>235</v>
      </c>
      <c r="B20" s="306" t="s">
        <v>236</v>
      </c>
      <c r="C20" s="300">
        <v>13112000</v>
      </c>
      <c r="D20" s="300">
        <v>9437300</v>
      </c>
      <c r="E20" s="300">
        <v>3149500</v>
      </c>
      <c r="F20" s="300">
        <v>6287800</v>
      </c>
      <c r="G20" s="300">
        <v>100</v>
      </c>
      <c r="H20" s="300">
        <v>6287800</v>
      </c>
      <c r="I20" s="300">
        <v>2044557</v>
      </c>
      <c r="J20" s="300"/>
      <c r="K20" s="300">
        <v>11481857</v>
      </c>
      <c r="L20" s="300"/>
      <c r="M20" s="300">
        <v>120000</v>
      </c>
      <c r="N20" s="300">
        <v>11601857</v>
      </c>
    </row>
    <row r="21" spans="1:14" ht="18" customHeight="1">
      <c r="A21" s="276" t="s">
        <v>237</v>
      </c>
      <c r="B21" s="306" t="s">
        <v>238</v>
      </c>
      <c r="C21" s="300">
        <v>586000</v>
      </c>
      <c r="D21" s="300">
        <v>525010</v>
      </c>
      <c r="E21" s="300">
        <v>268360</v>
      </c>
      <c r="F21" s="300">
        <v>256650</v>
      </c>
      <c r="G21" s="300">
        <v>100</v>
      </c>
      <c r="H21" s="300">
        <v>256650</v>
      </c>
      <c r="I21" s="300">
        <v>2802252</v>
      </c>
      <c r="J21" s="300">
        <v>114536</v>
      </c>
      <c r="K21" s="300">
        <v>3441798</v>
      </c>
      <c r="L21" s="300"/>
      <c r="M21" s="300">
        <v>17100</v>
      </c>
      <c r="N21" s="300">
        <v>3458898</v>
      </c>
    </row>
    <row r="22" spans="1:14">
      <c r="A22" s="276" t="s">
        <v>239</v>
      </c>
      <c r="B22" s="306" t="s">
        <v>240</v>
      </c>
      <c r="C22" s="300">
        <v>6025000</v>
      </c>
      <c r="D22" s="300">
        <v>4788110</v>
      </c>
      <c r="E22" s="300">
        <v>1316310</v>
      </c>
      <c r="F22" s="300">
        <v>3471800</v>
      </c>
      <c r="G22" s="300">
        <v>100</v>
      </c>
      <c r="H22" s="300">
        <v>3471800</v>
      </c>
      <c r="I22" s="300">
        <v>4973822</v>
      </c>
      <c r="J22" s="300"/>
      <c r="K22" s="300">
        <v>9761932</v>
      </c>
      <c r="L22" s="300"/>
      <c r="M22" s="300"/>
      <c r="N22" s="300">
        <v>9761932</v>
      </c>
    </row>
    <row r="23" spans="1:14">
      <c r="A23" s="276" t="s">
        <v>241</v>
      </c>
      <c r="B23" s="306" t="s">
        <v>242</v>
      </c>
      <c r="C23" s="300">
        <v>5433500</v>
      </c>
      <c r="D23" s="300">
        <v>3919900</v>
      </c>
      <c r="E23" s="300">
        <v>1714220</v>
      </c>
      <c r="F23" s="300">
        <v>2205680</v>
      </c>
      <c r="G23" s="300">
        <v>100</v>
      </c>
      <c r="H23" s="300">
        <v>2205680</v>
      </c>
      <c r="I23" s="300">
        <v>6282444</v>
      </c>
      <c r="J23" s="300">
        <v>22177</v>
      </c>
      <c r="K23" s="300">
        <v>10224521</v>
      </c>
      <c r="L23" s="300"/>
      <c r="M23" s="300"/>
      <c r="N23" s="300">
        <v>10224521</v>
      </c>
    </row>
    <row r="24" spans="1:14">
      <c r="A24" s="276" t="s">
        <v>243</v>
      </c>
      <c r="B24" s="306" t="s">
        <v>244</v>
      </c>
      <c r="C24" s="300">
        <v>2792000</v>
      </c>
      <c r="D24" s="300">
        <v>2489150</v>
      </c>
      <c r="E24" s="300">
        <v>960700</v>
      </c>
      <c r="F24" s="300">
        <v>1528450</v>
      </c>
      <c r="G24" s="300">
        <v>100</v>
      </c>
      <c r="H24" s="300">
        <v>1528450</v>
      </c>
      <c r="I24" s="300">
        <v>4877218</v>
      </c>
      <c r="J24" s="300">
        <v>159047</v>
      </c>
      <c r="K24" s="300">
        <v>7525415</v>
      </c>
      <c r="L24" s="300"/>
      <c r="M24" s="300"/>
      <c r="N24" s="300">
        <v>7525415</v>
      </c>
    </row>
    <row r="25" spans="1:14">
      <c r="A25" s="276" t="s">
        <v>245</v>
      </c>
      <c r="B25" s="306" t="s">
        <v>246</v>
      </c>
      <c r="C25" s="300">
        <v>3654000</v>
      </c>
      <c r="D25" s="300">
        <v>3410300</v>
      </c>
      <c r="E25" s="300">
        <v>1645300</v>
      </c>
      <c r="F25" s="300">
        <v>1765000</v>
      </c>
      <c r="G25" s="300">
        <v>100</v>
      </c>
      <c r="H25" s="300">
        <v>1765000</v>
      </c>
      <c r="I25" s="300">
        <v>5857077</v>
      </c>
      <c r="J25" s="300">
        <v>350652</v>
      </c>
      <c r="K25" s="300">
        <v>9618029</v>
      </c>
      <c r="L25" s="300"/>
      <c r="M25" s="300"/>
      <c r="N25" s="300">
        <v>9618029</v>
      </c>
    </row>
    <row r="26" spans="1:14">
      <c r="A26" s="276" t="s">
        <v>247</v>
      </c>
      <c r="B26" s="306" t="s">
        <v>248</v>
      </c>
      <c r="C26" s="300">
        <v>1706000</v>
      </c>
      <c r="D26" s="300">
        <v>1630020</v>
      </c>
      <c r="E26" s="300">
        <v>905932</v>
      </c>
      <c r="F26" s="300">
        <v>724088</v>
      </c>
      <c r="G26" s="300">
        <v>100</v>
      </c>
      <c r="H26" s="300">
        <v>724088</v>
      </c>
      <c r="I26" s="300">
        <v>3777363</v>
      </c>
      <c r="J26" s="300">
        <v>130868</v>
      </c>
      <c r="K26" s="300">
        <v>5538251</v>
      </c>
      <c r="L26" s="300">
        <v>68700</v>
      </c>
      <c r="M26" s="300"/>
      <c r="N26" s="300">
        <v>5469551</v>
      </c>
    </row>
    <row r="27" spans="1:14">
      <c r="A27" s="276" t="s">
        <v>249</v>
      </c>
      <c r="B27" s="306" t="s">
        <v>250</v>
      </c>
      <c r="C27" s="300">
        <v>1009000</v>
      </c>
      <c r="D27" s="300">
        <v>905100</v>
      </c>
      <c r="E27" s="300">
        <v>418400</v>
      </c>
      <c r="F27" s="300">
        <v>486700</v>
      </c>
      <c r="G27" s="300">
        <v>100</v>
      </c>
      <c r="H27" s="300">
        <v>486700</v>
      </c>
      <c r="I27" s="300">
        <v>5666899</v>
      </c>
      <c r="J27" s="300">
        <v>218707</v>
      </c>
      <c r="K27" s="300">
        <v>6790706</v>
      </c>
      <c r="L27" s="300">
        <v>69800</v>
      </c>
      <c r="M27" s="300"/>
      <c r="N27" s="300">
        <v>6720906</v>
      </c>
    </row>
    <row r="28" spans="1:14" s="278" customFormat="1">
      <c r="A28" s="303" t="s">
        <v>11</v>
      </c>
      <c r="B28" s="305" t="s">
        <v>251</v>
      </c>
      <c r="C28" s="280">
        <v>444517500</v>
      </c>
      <c r="D28" s="280">
        <v>199202993</v>
      </c>
      <c r="E28" s="280">
        <v>74120310</v>
      </c>
      <c r="F28" s="280">
        <v>246785980</v>
      </c>
      <c r="G28" s="280"/>
      <c r="H28" s="280">
        <v>125082683</v>
      </c>
      <c r="I28" s="280">
        <v>13978152</v>
      </c>
      <c r="J28" s="280">
        <v>75502</v>
      </c>
      <c r="K28" s="280">
        <v>213256647</v>
      </c>
      <c r="L28" s="280">
        <v>498300</v>
      </c>
      <c r="M28" s="280">
        <v>2889700</v>
      </c>
      <c r="N28" s="280">
        <v>215648047</v>
      </c>
    </row>
    <row r="29" spans="1:14">
      <c r="A29" s="276" t="s">
        <v>252</v>
      </c>
      <c r="B29" s="306" t="s">
        <v>253</v>
      </c>
      <c r="C29" s="300">
        <v>238370000</v>
      </c>
      <c r="D29" s="300">
        <v>93801105</v>
      </c>
      <c r="E29" s="300">
        <v>40377000</v>
      </c>
      <c r="F29" s="300">
        <v>152640300</v>
      </c>
      <c r="G29" s="300">
        <v>35</v>
      </c>
      <c r="H29" s="300">
        <v>53424105</v>
      </c>
      <c r="I29" s="300"/>
      <c r="J29" s="300"/>
      <c r="K29" s="300">
        <v>93801105</v>
      </c>
      <c r="L29" s="300"/>
      <c r="M29" s="300">
        <v>1212900</v>
      </c>
      <c r="N29" s="300">
        <v>95014005</v>
      </c>
    </row>
    <row r="30" spans="1:14">
      <c r="A30" s="276" t="s">
        <v>254</v>
      </c>
      <c r="B30" s="306" t="s">
        <v>255</v>
      </c>
      <c r="C30" s="300">
        <v>65332000</v>
      </c>
      <c r="D30" s="300">
        <v>18028140</v>
      </c>
      <c r="E30" s="300">
        <v>7043400</v>
      </c>
      <c r="F30" s="300">
        <v>14083000</v>
      </c>
      <c r="G30" s="300">
        <v>78</v>
      </c>
      <c r="H30" s="300">
        <v>10984740</v>
      </c>
      <c r="I30" s="300"/>
      <c r="J30" s="300"/>
      <c r="K30" s="300">
        <v>18028140</v>
      </c>
      <c r="L30" s="300"/>
      <c r="M30" s="300">
        <v>750000</v>
      </c>
      <c r="N30" s="300">
        <v>18778140</v>
      </c>
    </row>
    <row r="31" spans="1:14">
      <c r="A31" s="276" t="s">
        <v>256</v>
      </c>
      <c r="B31" s="306" t="s">
        <v>257</v>
      </c>
      <c r="C31" s="300">
        <v>35438000</v>
      </c>
      <c r="D31" s="300">
        <v>21811425</v>
      </c>
      <c r="E31" s="300">
        <v>13180400</v>
      </c>
      <c r="F31" s="300">
        <v>13278500</v>
      </c>
      <c r="G31" s="300">
        <v>65</v>
      </c>
      <c r="H31" s="300">
        <v>8631025</v>
      </c>
      <c r="I31" s="300"/>
      <c r="J31" s="300"/>
      <c r="K31" s="300">
        <v>21811425</v>
      </c>
      <c r="L31" s="300"/>
      <c r="M31" s="300">
        <v>227000</v>
      </c>
      <c r="N31" s="300">
        <v>22038425</v>
      </c>
    </row>
    <row r="32" spans="1:14">
      <c r="A32" s="276" t="s">
        <v>258</v>
      </c>
      <c r="B32" s="306" t="s">
        <v>259</v>
      </c>
      <c r="C32" s="300">
        <v>14430000</v>
      </c>
      <c r="D32" s="300">
        <v>10139884</v>
      </c>
      <c r="E32" s="300">
        <v>1740520</v>
      </c>
      <c r="F32" s="300">
        <v>8570780</v>
      </c>
      <c r="G32" s="300">
        <v>98</v>
      </c>
      <c r="H32" s="300">
        <v>8399364</v>
      </c>
      <c r="I32" s="300"/>
      <c r="J32" s="300"/>
      <c r="K32" s="300">
        <v>10139884</v>
      </c>
      <c r="L32" s="300">
        <v>99300</v>
      </c>
      <c r="M32" s="300"/>
      <c r="N32" s="300">
        <v>10040584</v>
      </c>
    </row>
    <row r="33" spans="1:14">
      <c r="A33" s="276" t="s">
        <v>260</v>
      </c>
      <c r="B33" s="306" t="s">
        <v>261</v>
      </c>
      <c r="C33" s="300">
        <v>11855000</v>
      </c>
      <c r="D33" s="300">
        <v>7709211</v>
      </c>
      <c r="E33" s="300">
        <v>1531500</v>
      </c>
      <c r="F33" s="300">
        <v>6642700</v>
      </c>
      <c r="G33" s="300">
        <v>93</v>
      </c>
      <c r="H33" s="300">
        <v>6177711</v>
      </c>
      <c r="I33" s="300"/>
      <c r="J33" s="300"/>
      <c r="K33" s="300">
        <v>7709211</v>
      </c>
      <c r="L33" s="300"/>
      <c r="M33" s="300">
        <v>50000</v>
      </c>
      <c r="N33" s="300">
        <v>7759211</v>
      </c>
    </row>
    <row r="34" spans="1:14">
      <c r="A34" s="276" t="s">
        <v>262</v>
      </c>
      <c r="B34" s="306" t="s">
        <v>263</v>
      </c>
      <c r="C34" s="300">
        <v>29640000</v>
      </c>
      <c r="D34" s="300">
        <v>14507474</v>
      </c>
      <c r="E34" s="300">
        <v>1312700</v>
      </c>
      <c r="F34" s="300">
        <v>24895800</v>
      </c>
      <c r="G34" s="300">
        <v>53</v>
      </c>
      <c r="H34" s="300">
        <v>13194774</v>
      </c>
      <c r="I34" s="300"/>
      <c r="J34" s="300"/>
      <c r="K34" s="300">
        <v>14507474</v>
      </c>
      <c r="L34" s="300"/>
      <c r="M34" s="300">
        <v>378100</v>
      </c>
      <c r="N34" s="300">
        <v>14885574</v>
      </c>
    </row>
    <row r="35" spans="1:14">
      <c r="A35" s="276" t="s">
        <v>264</v>
      </c>
      <c r="B35" s="306" t="s">
        <v>265</v>
      </c>
      <c r="C35" s="300">
        <v>23861000</v>
      </c>
      <c r="D35" s="300">
        <v>14927664</v>
      </c>
      <c r="E35" s="300">
        <v>3190800</v>
      </c>
      <c r="F35" s="300">
        <v>14140800</v>
      </c>
      <c r="G35" s="300">
        <v>83</v>
      </c>
      <c r="H35" s="300">
        <v>11736864</v>
      </c>
      <c r="I35" s="300"/>
      <c r="J35" s="300"/>
      <c r="K35" s="300">
        <v>14927664</v>
      </c>
      <c r="L35" s="300"/>
      <c r="M35" s="300">
        <v>271700</v>
      </c>
      <c r="N35" s="300">
        <v>15199364</v>
      </c>
    </row>
    <row r="36" spans="1:14">
      <c r="A36" s="276" t="s">
        <v>266</v>
      </c>
      <c r="B36" s="306" t="s">
        <v>267</v>
      </c>
      <c r="C36" s="300">
        <v>6632000</v>
      </c>
      <c r="D36" s="300">
        <v>4978080</v>
      </c>
      <c r="E36" s="300">
        <v>1184480</v>
      </c>
      <c r="F36" s="300">
        <v>3793600</v>
      </c>
      <c r="G36" s="300">
        <v>100</v>
      </c>
      <c r="H36" s="300">
        <v>3793600</v>
      </c>
      <c r="I36" s="300">
        <v>1010010</v>
      </c>
      <c r="J36" s="300"/>
      <c r="K36" s="300">
        <v>5988090</v>
      </c>
      <c r="L36" s="300">
        <v>30400</v>
      </c>
      <c r="M36" s="300"/>
      <c r="N36" s="300">
        <v>5957690</v>
      </c>
    </row>
    <row r="37" spans="1:14">
      <c r="A37" s="276" t="s">
        <v>268</v>
      </c>
      <c r="B37" s="306" t="s">
        <v>269</v>
      </c>
      <c r="C37" s="300">
        <v>4092000</v>
      </c>
      <c r="D37" s="300">
        <v>3476600</v>
      </c>
      <c r="E37" s="300">
        <v>1573350</v>
      </c>
      <c r="F37" s="300">
        <v>1903250</v>
      </c>
      <c r="G37" s="300">
        <v>100</v>
      </c>
      <c r="H37" s="300">
        <v>1903250</v>
      </c>
      <c r="I37" s="300">
        <v>6053179</v>
      </c>
      <c r="J37" s="300">
        <v>75502</v>
      </c>
      <c r="K37" s="300">
        <v>9605281</v>
      </c>
      <c r="L37" s="300">
        <v>106900</v>
      </c>
      <c r="M37" s="300"/>
      <c r="N37" s="300">
        <v>9498381</v>
      </c>
    </row>
    <row r="38" spans="1:14">
      <c r="A38" s="276" t="s">
        <v>270</v>
      </c>
      <c r="B38" s="306" t="s">
        <v>271</v>
      </c>
      <c r="C38" s="300">
        <v>7626000</v>
      </c>
      <c r="D38" s="300">
        <v>4782310</v>
      </c>
      <c r="E38" s="300">
        <v>1124160</v>
      </c>
      <c r="F38" s="300">
        <v>3658150</v>
      </c>
      <c r="G38" s="300">
        <v>100</v>
      </c>
      <c r="H38" s="300">
        <v>3658150</v>
      </c>
      <c r="I38" s="300">
        <v>2314537</v>
      </c>
      <c r="J38" s="300"/>
      <c r="K38" s="300">
        <v>7096847</v>
      </c>
      <c r="L38" s="300">
        <v>131500</v>
      </c>
      <c r="M38" s="300"/>
      <c r="N38" s="300">
        <v>6965347</v>
      </c>
    </row>
    <row r="39" spans="1:14">
      <c r="A39" s="276" t="s">
        <v>272</v>
      </c>
      <c r="B39" s="306" t="s">
        <v>273</v>
      </c>
      <c r="C39" s="300">
        <v>7241500</v>
      </c>
      <c r="D39" s="300">
        <v>5041100</v>
      </c>
      <c r="E39" s="300">
        <v>1862000</v>
      </c>
      <c r="F39" s="300">
        <v>3179100</v>
      </c>
      <c r="G39" s="300">
        <v>100</v>
      </c>
      <c r="H39" s="300">
        <v>3179100</v>
      </c>
      <c r="I39" s="300">
        <v>4600426</v>
      </c>
      <c r="J39" s="300"/>
      <c r="K39" s="300">
        <v>9641526</v>
      </c>
      <c r="L39" s="300">
        <v>130200</v>
      </c>
      <c r="M39" s="300"/>
      <c r="N39" s="300">
        <v>9511326</v>
      </c>
    </row>
    <row r="40" spans="1:14" s="278" customFormat="1">
      <c r="A40" s="303" t="s">
        <v>30</v>
      </c>
      <c r="B40" s="305" t="s">
        <v>274</v>
      </c>
      <c r="C40" s="280">
        <v>148377600</v>
      </c>
      <c r="D40" s="280">
        <v>100938154</v>
      </c>
      <c r="E40" s="280">
        <v>29618688</v>
      </c>
      <c r="F40" s="280">
        <v>81894020</v>
      </c>
      <c r="G40" s="280"/>
      <c r="H40" s="280">
        <v>71319466</v>
      </c>
      <c r="I40" s="280">
        <v>48206132</v>
      </c>
      <c r="J40" s="280">
        <v>1395109</v>
      </c>
      <c r="K40" s="280">
        <v>150539395</v>
      </c>
      <c r="L40" s="280">
        <v>342000</v>
      </c>
      <c r="M40" s="280">
        <v>1395300</v>
      </c>
      <c r="N40" s="280">
        <v>151592695</v>
      </c>
    </row>
    <row r="41" spans="1:14">
      <c r="A41" s="276" t="s">
        <v>275</v>
      </c>
      <c r="B41" s="306" t="s">
        <v>276</v>
      </c>
      <c r="C41" s="300">
        <v>21817000</v>
      </c>
      <c r="D41" s="300">
        <v>9479900</v>
      </c>
      <c r="E41" s="300">
        <v>4215300</v>
      </c>
      <c r="F41" s="300">
        <v>5264600</v>
      </c>
      <c r="G41" s="300">
        <v>100</v>
      </c>
      <c r="H41" s="300">
        <v>5264600</v>
      </c>
      <c r="I41" s="300">
        <v>14301651</v>
      </c>
      <c r="J41" s="300">
        <v>169153</v>
      </c>
      <c r="K41" s="300">
        <v>23950704</v>
      </c>
      <c r="L41" s="300">
        <v>61300</v>
      </c>
      <c r="M41" s="300"/>
      <c r="N41" s="300">
        <v>23889404</v>
      </c>
    </row>
    <row r="42" spans="1:14">
      <c r="A42" s="276" t="s">
        <v>277</v>
      </c>
      <c r="B42" s="306" t="s">
        <v>278</v>
      </c>
      <c r="C42" s="300">
        <v>11991000</v>
      </c>
      <c r="D42" s="300">
        <v>9801100</v>
      </c>
      <c r="E42" s="300">
        <v>3029900</v>
      </c>
      <c r="F42" s="300">
        <v>6771200</v>
      </c>
      <c r="G42" s="300">
        <v>100</v>
      </c>
      <c r="H42" s="300">
        <v>6771200</v>
      </c>
      <c r="I42" s="300">
        <v>9582968</v>
      </c>
      <c r="J42" s="300">
        <v>91770</v>
      </c>
      <c r="K42" s="300">
        <v>19475838</v>
      </c>
      <c r="L42" s="300">
        <v>268100</v>
      </c>
      <c r="M42" s="300"/>
      <c r="N42" s="300">
        <v>19207738</v>
      </c>
    </row>
    <row r="43" spans="1:14">
      <c r="A43" s="276" t="s">
        <v>279</v>
      </c>
      <c r="B43" s="306" t="s">
        <v>280</v>
      </c>
      <c r="C43" s="300">
        <v>8508000</v>
      </c>
      <c r="D43" s="300">
        <v>4923893</v>
      </c>
      <c r="E43" s="300">
        <v>1489393</v>
      </c>
      <c r="F43" s="300">
        <v>3434500</v>
      </c>
      <c r="G43" s="300">
        <v>100</v>
      </c>
      <c r="H43" s="300">
        <v>3434500</v>
      </c>
      <c r="I43" s="300">
        <v>5719191</v>
      </c>
      <c r="J43" s="300">
        <v>354280</v>
      </c>
      <c r="K43" s="300">
        <v>10997364</v>
      </c>
      <c r="L43" s="300"/>
      <c r="M43" s="300">
        <v>48000</v>
      </c>
      <c r="N43" s="300">
        <v>11045364</v>
      </c>
    </row>
    <row r="44" spans="1:14">
      <c r="A44" s="276" t="s">
        <v>281</v>
      </c>
      <c r="B44" s="306" t="s">
        <v>282</v>
      </c>
      <c r="C44" s="300">
        <v>3005000</v>
      </c>
      <c r="D44" s="300">
        <v>2616200</v>
      </c>
      <c r="E44" s="300">
        <v>1559700</v>
      </c>
      <c r="F44" s="300">
        <v>1056500</v>
      </c>
      <c r="G44" s="300">
        <v>100</v>
      </c>
      <c r="H44" s="300">
        <v>1056500</v>
      </c>
      <c r="I44" s="300">
        <v>4456742</v>
      </c>
      <c r="J44" s="300">
        <v>111701</v>
      </c>
      <c r="K44" s="300">
        <v>7184643</v>
      </c>
      <c r="L44" s="300"/>
      <c r="M44" s="300">
        <v>13600</v>
      </c>
      <c r="N44" s="300">
        <v>7198243</v>
      </c>
    </row>
    <row r="45" spans="1:14">
      <c r="A45" s="276" t="s">
        <v>283</v>
      </c>
      <c r="B45" s="306" t="s">
        <v>284</v>
      </c>
      <c r="C45" s="300">
        <v>2547000</v>
      </c>
      <c r="D45" s="300">
        <v>1967150</v>
      </c>
      <c r="E45" s="300">
        <v>727250</v>
      </c>
      <c r="F45" s="300">
        <v>1239900</v>
      </c>
      <c r="G45" s="300">
        <v>100</v>
      </c>
      <c r="H45" s="300">
        <v>1239900</v>
      </c>
      <c r="I45" s="300">
        <v>3440576</v>
      </c>
      <c r="J45" s="300">
        <v>30163</v>
      </c>
      <c r="K45" s="300">
        <v>5437889</v>
      </c>
      <c r="L45" s="300"/>
      <c r="M45" s="300">
        <v>9700</v>
      </c>
      <c r="N45" s="300">
        <v>5447589</v>
      </c>
    </row>
    <row r="46" spans="1:14">
      <c r="A46" s="276" t="s">
        <v>285</v>
      </c>
      <c r="B46" s="306" t="s">
        <v>286</v>
      </c>
      <c r="C46" s="300">
        <v>6435600</v>
      </c>
      <c r="D46" s="300">
        <v>5576800</v>
      </c>
      <c r="E46" s="300">
        <v>1635600</v>
      </c>
      <c r="F46" s="300">
        <v>3941200</v>
      </c>
      <c r="G46" s="300">
        <v>100</v>
      </c>
      <c r="H46" s="300">
        <v>3941200</v>
      </c>
      <c r="I46" s="300">
        <v>1506730</v>
      </c>
      <c r="J46" s="300">
        <v>162970</v>
      </c>
      <c r="K46" s="300">
        <v>7246500</v>
      </c>
      <c r="L46" s="300"/>
      <c r="M46" s="300">
        <v>31000</v>
      </c>
      <c r="N46" s="300">
        <v>7277500</v>
      </c>
    </row>
    <row r="47" spans="1:14">
      <c r="A47" s="276" t="s">
        <v>287</v>
      </c>
      <c r="B47" s="306" t="s">
        <v>288</v>
      </c>
      <c r="C47" s="300">
        <v>25875000</v>
      </c>
      <c r="D47" s="300">
        <v>15925932</v>
      </c>
      <c r="E47" s="300">
        <v>5012000</v>
      </c>
      <c r="F47" s="300">
        <v>16049900</v>
      </c>
      <c r="G47" s="300">
        <v>68</v>
      </c>
      <c r="H47" s="300">
        <v>10913932</v>
      </c>
      <c r="I47" s="300"/>
      <c r="J47" s="300"/>
      <c r="K47" s="300">
        <v>15925932</v>
      </c>
      <c r="L47" s="300"/>
      <c r="M47" s="300">
        <v>781200</v>
      </c>
      <c r="N47" s="300">
        <v>16707132</v>
      </c>
    </row>
    <row r="48" spans="1:14">
      <c r="A48" s="276" t="s">
        <v>289</v>
      </c>
      <c r="B48" s="306" t="s">
        <v>290</v>
      </c>
      <c r="C48" s="300">
        <v>19676000</v>
      </c>
      <c r="D48" s="300">
        <v>13663210</v>
      </c>
      <c r="E48" s="300">
        <v>1793200</v>
      </c>
      <c r="F48" s="300">
        <v>13188900</v>
      </c>
      <c r="G48" s="300">
        <v>90</v>
      </c>
      <c r="H48" s="300">
        <v>11870010</v>
      </c>
      <c r="I48" s="300"/>
      <c r="J48" s="300"/>
      <c r="K48" s="300">
        <v>13663210</v>
      </c>
      <c r="L48" s="300"/>
      <c r="M48" s="300">
        <v>76300</v>
      </c>
      <c r="N48" s="300">
        <v>13739510</v>
      </c>
    </row>
    <row r="49" spans="1:14">
      <c r="A49" s="276" t="s">
        <v>291</v>
      </c>
      <c r="B49" s="306" t="s">
        <v>292</v>
      </c>
      <c r="C49" s="300">
        <v>13905000</v>
      </c>
      <c r="D49" s="300">
        <v>11377104</v>
      </c>
      <c r="E49" s="300">
        <v>1093600</v>
      </c>
      <c r="F49" s="300">
        <v>11685800</v>
      </c>
      <c r="G49" s="300">
        <v>88</v>
      </c>
      <c r="H49" s="300">
        <v>10283504</v>
      </c>
      <c r="I49" s="300"/>
      <c r="J49" s="300"/>
      <c r="K49" s="300">
        <v>11377104</v>
      </c>
      <c r="L49" s="300"/>
      <c r="M49" s="300">
        <v>155000</v>
      </c>
      <c r="N49" s="300">
        <v>11532104</v>
      </c>
    </row>
    <row r="50" spans="1:14">
      <c r="A50" s="276" t="s">
        <v>293</v>
      </c>
      <c r="B50" s="306" t="s">
        <v>294</v>
      </c>
      <c r="C50" s="300">
        <v>6729000</v>
      </c>
      <c r="D50" s="300">
        <v>5612350</v>
      </c>
      <c r="E50" s="300">
        <v>2342550</v>
      </c>
      <c r="F50" s="300">
        <v>3269800</v>
      </c>
      <c r="G50" s="300">
        <v>100</v>
      </c>
      <c r="H50" s="300">
        <v>3269800</v>
      </c>
      <c r="I50" s="300">
        <v>3013820</v>
      </c>
      <c r="J50" s="300"/>
      <c r="K50" s="300">
        <v>8626170</v>
      </c>
      <c r="L50" s="300"/>
      <c r="M50" s="300">
        <v>46500</v>
      </c>
      <c r="N50" s="300">
        <v>8672670</v>
      </c>
    </row>
    <row r="51" spans="1:14">
      <c r="A51" s="276" t="s">
        <v>295</v>
      </c>
      <c r="B51" s="306" t="s">
        <v>296</v>
      </c>
      <c r="C51" s="300">
        <v>2761000</v>
      </c>
      <c r="D51" s="300">
        <v>2460465</v>
      </c>
      <c r="E51" s="300">
        <v>824745</v>
      </c>
      <c r="F51" s="300">
        <v>1635720</v>
      </c>
      <c r="G51" s="300">
        <v>100</v>
      </c>
      <c r="H51" s="300">
        <v>1635720</v>
      </c>
      <c r="I51" s="300">
        <v>2904044</v>
      </c>
      <c r="J51" s="300">
        <v>171826</v>
      </c>
      <c r="K51" s="300">
        <v>5536335</v>
      </c>
      <c r="L51" s="300"/>
      <c r="M51" s="300">
        <v>32000</v>
      </c>
      <c r="N51" s="300">
        <v>5568335</v>
      </c>
    </row>
    <row r="52" spans="1:14">
      <c r="A52" s="276" t="s">
        <v>297</v>
      </c>
      <c r="B52" s="306" t="s">
        <v>298</v>
      </c>
      <c r="C52" s="300">
        <v>14665000</v>
      </c>
      <c r="D52" s="300">
        <v>10308400</v>
      </c>
      <c r="E52" s="300">
        <v>3320800</v>
      </c>
      <c r="F52" s="300">
        <v>9705000</v>
      </c>
      <c r="G52" s="300">
        <v>72</v>
      </c>
      <c r="H52" s="300">
        <v>6987600</v>
      </c>
      <c r="I52" s="300"/>
      <c r="J52" s="300"/>
      <c r="K52" s="300">
        <v>10308400</v>
      </c>
      <c r="L52" s="300"/>
      <c r="M52" s="300">
        <v>162000</v>
      </c>
      <c r="N52" s="300">
        <v>10470400</v>
      </c>
    </row>
    <row r="53" spans="1:14">
      <c r="A53" s="276" t="s">
        <v>299</v>
      </c>
      <c r="B53" s="306" t="s">
        <v>300</v>
      </c>
      <c r="C53" s="300">
        <v>1963000</v>
      </c>
      <c r="D53" s="300">
        <v>1701060</v>
      </c>
      <c r="E53" s="300">
        <v>366760</v>
      </c>
      <c r="F53" s="300">
        <v>1334300</v>
      </c>
      <c r="G53" s="300">
        <v>100</v>
      </c>
      <c r="H53" s="300">
        <v>1334300</v>
      </c>
      <c r="I53" s="300">
        <v>1458285</v>
      </c>
      <c r="J53" s="300">
        <v>156919</v>
      </c>
      <c r="K53" s="300">
        <v>3316264</v>
      </c>
      <c r="L53" s="300">
        <v>12600</v>
      </c>
      <c r="M53" s="300"/>
      <c r="N53" s="300">
        <v>3303664</v>
      </c>
    </row>
    <row r="54" spans="1:14">
      <c r="A54" s="276" t="s">
        <v>301</v>
      </c>
      <c r="B54" s="306" t="s">
        <v>302</v>
      </c>
      <c r="C54" s="300">
        <v>8500000</v>
      </c>
      <c r="D54" s="300">
        <v>5524590</v>
      </c>
      <c r="E54" s="300">
        <v>2207890</v>
      </c>
      <c r="F54" s="300">
        <v>3316700</v>
      </c>
      <c r="G54" s="300">
        <v>100</v>
      </c>
      <c r="H54" s="300">
        <v>3316700</v>
      </c>
      <c r="I54" s="300">
        <v>1822125</v>
      </c>
      <c r="J54" s="300">
        <v>146327</v>
      </c>
      <c r="K54" s="300">
        <v>7493042</v>
      </c>
      <c r="L54" s="300"/>
      <c r="M54" s="300">
        <v>40000</v>
      </c>
      <c r="N54" s="300">
        <v>7533042</v>
      </c>
    </row>
    <row r="55" spans="1:14" s="278" customFormat="1">
      <c r="A55" s="303" t="s">
        <v>59</v>
      </c>
      <c r="B55" s="305" t="s">
        <v>303</v>
      </c>
      <c r="C55" s="280">
        <v>18951000</v>
      </c>
      <c r="D55" s="280">
        <v>16507000</v>
      </c>
      <c r="E55" s="280">
        <v>7072929</v>
      </c>
      <c r="F55" s="280">
        <v>9434071</v>
      </c>
      <c r="G55" s="280"/>
      <c r="H55" s="280">
        <v>9434071</v>
      </c>
      <c r="I55" s="280">
        <v>23446477</v>
      </c>
      <c r="J55" s="280">
        <v>85344</v>
      </c>
      <c r="K55" s="280">
        <v>40038821</v>
      </c>
      <c r="L55" s="280">
        <v>170300</v>
      </c>
      <c r="M55" s="280">
        <v>45000</v>
      </c>
      <c r="N55" s="280">
        <v>39913521</v>
      </c>
    </row>
    <row r="56" spans="1:14">
      <c r="A56" s="276" t="s">
        <v>304</v>
      </c>
      <c r="B56" s="306" t="s">
        <v>305</v>
      </c>
      <c r="C56" s="300">
        <v>4680000</v>
      </c>
      <c r="D56" s="300">
        <v>4216800</v>
      </c>
      <c r="E56" s="300">
        <v>1484029</v>
      </c>
      <c r="F56" s="300">
        <v>2732771</v>
      </c>
      <c r="G56" s="300">
        <v>100</v>
      </c>
      <c r="H56" s="300">
        <v>2732771</v>
      </c>
      <c r="I56" s="300">
        <v>7346874</v>
      </c>
      <c r="J56" s="300">
        <v>54961</v>
      </c>
      <c r="K56" s="300">
        <v>11618635</v>
      </c>
      <c r="L56" s="300"/>
      <c r="M56" s="300">
        <v>45000</v>
      </c>
      <c r="N56" s="300">
        <v>11663635</v>
      </c>
    </row>
    <row r="57" spans="1:14">
      <c r="A57" s="276" t="s">
        <v>306</v>
      </c>
      <c r="B57" s="306" t="s">
        <v>307</v>
      </c>
      <c r="C57" s="300">
        <v>1835000</v>
      </c>
      <c r="D57" s="300">
        <v>1585800</v>
      </c>
      <c r="E57" s="300">
        <v>794500</v>
      </c>
      <c r="F57" s="300">
        <v>791300</v>
      </c>
      <c r="G57" s="300">
        <v>100</v>
      </c>
      <c r="H57" s="300">
        <v>791300</v>
      </c>
      <c r="I57" s="300">
        <v>3059715</v>
      </c>
      <c r="J57" s="300"/>
      <c r="K57" s="300">
        <v>4645515</v>
      </c>
      <c r="L57" s="300">
        <v>70300</v>
      </c>
      <c r="M57" s="300"/>
      <c r="N57" s="300">
        <v>4575215</v>
      </c>
    </row>
    <row r="58" spans="1:14">
      <c r="A58" s="276" t="s">
        <v>308</v>
      </c>
      <c r="B58" s="306" t="s">
        <v>309</v>
      </c>
      <c r="C58" s="300">
        <v>3983000</v>
      </c>
      <c r="D58" s="300">
        <v>3370900</v>
      </c>
      <c r="E58" s="300">
        <v>1210000</v>
      </c>
      <c r="F58" s="300">
        <v>2160900</v>
      </c>
      <c r="G58" s="300">
        <v>100</v>
      </c>
      <c r="H58" s="300">
        <v>2160900</v>
      </c>
      <c r="I58" s="300">
        <v>5831170</v>
      </c>
      <c r="J58" s="300"/>
      <c r="K58" s="300">
        <v>9202070</v>
      </c>
      <c r="L58" s="300">
        <v>2400</v>
      </c>
      <c r="M58" s="300"/>
      <c r="N58" s="300">
        <v>9199670</v>
      </c>
    </row>
    <row r="59" spans="1:14">
      <c r="A59" s="276" t="s">
        <v>310</v>
      </c>
      <c r="B59" s="306" t="s">
        <v>311</v>
      </c>
      <c r="C59" s="300">
        <v>2079000</v>
      </c>
      <c r="D59" s="300">
        <v>1692000</v>
      </c>
      <c r="E59" s="300">
        <v>722500</v>
      </c>
      <c r="F59" s="300">
        <v>969500</v>
      </c>
      <c r="G59" s="300">
        <v>100</v>
      </c>
      <c r="H59" s="300">
        <v>969500</v>
      </c>
      <c r="I59" s="300">
        <v>2999986</v>
      </c>
      <c r="J59" s="300">
        <v>30383</v>
      </c>
      <c r="K59" s="300">
        <v>4722369</v>
      </c>
      <c r="L59" s="300">
        <v>11300</v>
      </c>
      <c r="M59" s="300"/>
      <c r="N59" s="300">
        <v>4711069</v>
      </c>
    </row>
    <row r="60" spans="1:14">
      <c r="A60" s="276" t="s">
        <v>312</v>
      </c>
      <c r="B60" s="306" t="s">
        <v>313</v>
      </c>
      <c r="C60" s="300">
        <v>6374000</v>
      </c>
      <c r="D60" s="300">
        <v>5641500</v>
      </c>
      <c r="E60" s="300">
        <v>2861900</v>
      </c>
      <c r="F60" s="300">
        <v>2779600</v>
      </c>
      <c r="G60" s="300">
        <v>100</v>
      </c>
      <c r="H60" s="300">
        <v>2779600</v>
      </c>
      <c r="I60" s="300">
        <v>4208732</v>
      </c>
      <c r="J60" s="300">
        <v>0</v>
      </c>
      <c r="K60" s="300">
        <v>9850232</v>
      </c>
      <c r="L60" s="300">
        <v>86300</v>
      </c>
      <c r="M60" s="300"/>
      <c r="N60" s="300">
        <v>9763932</v>
      </c>
    </row>
    <row r="61" spans="1:14" s="278" customFormat="1">
      <c r="A61" s="303" t="s">
        <v>96</v>
      </c>
      <c r="B61" s="305" t="s">
        <v>314</v>
      </c>
      <c r="C61" s="280">
        <v>559244000</v>
      </c>
      <c r="D61" s="280">
        <v>142961999</v>
      </c>
      <c r="E61" s="280">
        <v>63299170</v>
      </c>
      <c r="F61" s="280">
        <v>285760900</v>
      </c>
      <c r="G61" s="280"/>
      <c r="H61" s="280">
        <v>79662829</v>
      </c>
      <c r="I61" s="280">
        <v>3924646</v>
      </c>
      <c r="J61" s="280"/>
      <c r="K61" s="280">
        <v>146886645</v>
      </c>
      <c r="L61" s="280">
        <v>6200</v>
      </c>
      <c r="M61" s="280">
        <v>5612200</v>
      </c>
      <c r="N61" s="280">
        <v>152492645</v>
      </c>
    </row>
    <row r="62" spans="1:14">
      <c r="A62" s="276" t="s">
        <v>315</v>
      </c>
      <c r="B62" s="306" t="s">
        <v>316</v>
      </c>
      <c r="C62" s="300">
        <v>376780000</v>
      </c>
      <c r="D62" s="300">
        <v>77684764</v>
      </c>
      <c r="E62" s="300">
        <v>42124000</v>
      </c>
      <c r="F62" s="300">
        <v>197559800</v>
      </c>
      <c r="G62" s="300">
        <v>18</v>
      </c>
      <c r="H62" s="300">
        <v>35560764</v>
      </c>
      <c r="I62" s="300"/>
      <c r="J62" s="300"/>
      <c r="K62" s="300">
        <v>77684764</v>
      </c>
      <c r="L62" s="300"/>
      <c r="M62" s="300">
        <v>4884600</v>
      </c>
      <c r="N62" s="300">
        <v>82569364</v>
      </c>
    </row>
    <row r="63" spans="1:14">
      <c r="A63" s="276" t="s">
        <v>317</v>
      </c>
      <c r="B63" s="306" t="s">
        <v>318</v>
      </c>
      <c r="C63" s="300">
        <v>53849000</v>
      </c>
      <c r="D63" s="300">
        <v>20998193</v>
      </c>
      <c r="E63" s="300">
        <v>6197000</v>
      </c>
      <c r="F63" s="300">
        <v>31491900</v>
      </c>
      <c r="G63" s="300">
        <v>47</v>
      </c>
      <c r="H63" s="300">
        <v>14801193</v>
      </c>
      <c r="I63" s="300"/>
      <c r="J63" s="300"/>
      <c r="K63" s="300">
        <v>20998193</v>
      </c>
      <c r="L63" s="300"/>
      <c r="M63" s="300">
        <v>298200</v>
      </c>
      <c r="N63" s="300">
        <v>21296393</v>
      </c>
    </row>
    <row r="64" spans="1:14">
      <c r="A64" s="276" t="s">
        <v>319</v>
      </c>
      <c r="B64" s="306" t="s">
        <v>320</v>
      </c>
      <c r="C64" s="300">
        <v>52330000</v>
      </c>
      <c r="D64" s="300">
        <v>17795024</v>
      </c>
      <c r="E64" s="300">
        <v>6210800</v>
      </c>
      <c r="F64" s="300">
        <v>32178400</v>
      </c>
      <c r="G64" s="300">
        <v>36</v>
      </c>
      <c r="H64" s="300">
        <v>11584224</v>
      </c>
      <c r="I64" s="300"/>
      <c r="J64" s="300"/>
      <c r="K64" s="300">
        <v>17795024</v>
      </c>
      <c r="L64" s="300"/>
      <c r="M64" s="300">
        <v>39400</v>
      </c>
      <c r="N64" s="300">
        <v>17834424</v>
      </c>
    </row>
    <row r="65" spans="1:14">
      <c r="A65" s="276" t="s">
        <v>321</v>
      </c>
      <c r="B65" s="306" t="s">
        <v>322</v>
      </c>
      <c r="C65" s="300">
        <v>5178000</v>
      </c>
      <c r="D65" s="300">
        <v>4391780</v>
      </c>
      <c r="E65" s="300">
        <v>1860180</v>
      </c>
      <c r="F65" s="300">
        <v>2531600</v>
      </c>
      <c r="G65" s="300">
        <v>100</v>
      </c>
      <c r="H65" s="300">
        <v>2531600</v>
      </c>
      <c r="I65" s="300">
        <v>2594915</v>
      </c>
      <c r="J65" s="300"/>
      <c r="K65" s="300">
        <v>6986695</v>
      </c>
      <c r="L65" s="300"/>
      <c r="M65" s="300">
        <v>40000</v>
      </c>
      <c r="N65" s="300">
        <v>7026695</v>
      </c>
    </row>
    <row r="66" spans="1:14">
      <c r="A66" s="276" t="s">
        <v>323</v>
      </c>
      <c r="B66" s="306" t="s">
        <v>324</v>
      </c>
      <c r="C66" s="300">
        <v>6907000</v>
      </c>
      <c r="D66" s="300">
        <v>5854500</v>
      </c>
      <c r="E66" s="300">
        <v>2783500</v>
      </c>
      <c r="F66" s="300">
        <v>3071000</v>
      </c>
      <c r="G66" s="300">
        <v>100</v>
      </c>
      <c r="H66" s="300">
        <v>3071000</v>
      </c>
      <c r="I66" s="300">
        <v>1329731</v>
      </c>
      <c r="J66" s="300"/>
      <c r="K66" s="300">
        <v>7184231</v>
      </c>
      <c r="L66" s="300">
        <v>6200</v>
      </c>
      <c r="M66" s="300"/>
      <c r="N66" s="300">
        <v>7178031</v>
      </c>
    </row>
    <row r="67" spans="1:14">
      <c r="A67" s="276" t="s">
        <v>325</v>
      </c>
      <c r="B67" s="306" t="s">
        <v>326</v>
      </c>
      <c r="C67" s="300">
        <v>64200000</v>
      </c>
      <c r="D67" s="300">
        <v>16237738</v>
      </c>
      <c r="E67" s="300">
        <v>4123690</v>
      </c>
      <c r="F67" s="300">
        <v>18928200</v>
      </c>
      <c r="G67" s="300">
        <v>64</v>
      </c>
      <c r="H67" s="300">
        <v>12114048</v>
      </c>
      <c r="I67" s="300"/>
      <c r="J67" s="300"/>
      <c r="K67" s="300">
        <v>16237738</v>
      </c>
      <c r="L67" s="300"/>
      <c r="M67" s="300">
        <v>350000</v>
      </c>
      <c r="N67" s="300">
        <v>16587738</v>
      </c>
    </row>
    <row r="68" spans="1:14" s="278" customFormat="1">
      <c r="A68" s="303" t="s">
        <v>97</v>
      </c>
      <c r="B68" s="305" t="s">
        <v>327</v>
      </c>
      <c r="C68" s="280">
        <v>79344900</v>
      </c>
      <c r="D68" s="280">
        <v>67575078</v>
      </c>
      <c r="E68" s="280">
        <v>26246665</v>
      </c>
      <c r="F68" s="280">
        <v>41941535</v>
      </c>
      <c r="G68" s="280"/>
      <c r="H68" s="280">
        <v>41328413</v>
      </c>
      <c r="I68" s="280">
        <v>36736975</v>
      </c>
      <c r="J68" s="280">
        <v>1069776</v>
      </c>
      <c r="K68" s="280">
        <v>105381829</v>
      </c>
      <c r="L68" s="280">
        <v>535800</v>
      </c>
      <c r="M68" s="280">
        <v>1015400</v>
      </c>
      <c r="N68" s="280">
        <v>105861429</v>
      </c>
    </row>
    <row r="69" spans="1:14">
      <c r="A69" s="276" t="s">
        <v>328</v>
      </c>
      <c r="B69" s="306" t="s">
        <v>329</v>
      </c>
      <c r="C69" s="300">
        <v>12855000</v>
      </c>
      <c r="D69" s="300">
        <v>10491910</v>
      </c>
      <c r="E69" s="300">
        <v>3196210</v>
      </c>
      <c r="F69" s="300">
        <v>7295700</v>
      </c>
      <c r="G69" s="300">
        <v>100</v>
      </c>
      <c r="H69" s="300">
        <v>7295700</v>
      </c>
      <c r="I69" s="300">
        <v>266017</v>
      </c>
      <c r="J69" s="300"/>
      <c r="K69" s="300">
        <v>10757927</v>
      </c>
      <c r="L69" s="300"/>
      <c r="M69" s="300">
        <v>90000</v>
      </c>
      <c r="N69" s="300">
        <v>10847927</v>
      </c>
    </row>
    <row r="70" spans="1:14">
      <c r="A70" s="276" t="s">
        <v>330</v>
      </c>
      <c r="B70" s="306" t="s">
        <v>331</v>
      </c>
      <c r="C70" s="300">
        <v>7980000</v>
      </c>
      <c r="D70" s="300">
        <v>7089400</v>
      </c>
      <c r="E70" s="300">
        <v>2365700</v>
      </c>
      <c r="F70" s="300">
        <v>4723700</v>
      </c>
      <c r="G70" s="300">
        <v>100</v>
      </c>
      <c r="H70" s="300">
        <v>4723700</v>
      </c>
      <c r="I70" s="300">
        <v>1904237</v>
      </c>
      <c r="J70" s="300"/>
      <c r="K70" s="300">
        <v>8993637</v>
      </c>
      <c r="L70" s="300">
        <v>63000</v>
      </c>
      <c r="M70" s="300"/>
      <c r="N70" s="300">
        <v>8930637</v>
      </c>
    </row>
    <row r="71" spans="1:14">
      <c r="A71" s="276" t="s">
        <v>332</v>
      </c>
      <c r="B71" s="306" t="s">
        <v>333</v>
      </c>
      <c r="C71" s="300">
        <v>3599900</v>
      </c>
      <c r="D71" s="300">
        <v>3344200</v>
      </c>
      <c r="E71" s="300">
        <v>1731860</v>
      </c>
      <c r="F71" s="300">
        <v>1612340</v>
      </c>
      <c r="G71" s="300">
        <v>100</v>
      </c>
      <c r="H71" s="300">
        <v>1612340</v>
      </c>
      <c r="I71" s="300">
        <v>3605852</v>
      </c>
      <c r="J71" s="300">
        <v>17315</v>
      </c>
      <c r="K71" s="300">
        <v>6967367</v>
      </c>
      <c r="L71" s="300"/>
      <c r="M71" s="300">
        <v>5200</v>
      </c>
      <c r="N71" s="300">
        <v>6972567</v>
      </c>
    </row>
    <row r="72" spans="1:14">
      <c r="A72" s="276" t="s">
        <v>334</v>
      </c>
      <c r="B72" s="306" t="s">
        <v>335</v>
      </c>
      <c r="C72" s="300">
        <v>3447000</v>
      </c>
      <c r="D72" s="300">
        <v>3211800</v>
      </c>
      <c r="E72" s="300">
        <v>1341600</v>
      </c>
      <c r="F72" s="300">
        <v>1870200</v>
      </c>
      <c r="G72" s="300">
        <v>100</v>
      </c>
      <c r="H72" s="300">
        <v>1870200</v>
      </c>
      <c r="I72" s="300">
        <v>3682602</v>
      </c>
      <c r="J72" s="300"/>
      <c r="K72" s="300">
        <v>6894402</v>
      </c>
      <c r="L72" s="300">
        <v>50800</v>
      </c>
      <c r="M72" s="300"/>
      <c r="N72" s="300">
        <v>6843602</v>
      </c>
    </row>
    <row r="73" spans="1:14">
      <c r="A73" s="276" t="s">
        <v>336</v>
      </c>
      <c r="B73" s="306" t="s">
        <v>337</v>
      </c>
      <c r="C73" s="300">
        <v>5770000</v>
      </c>
      <c r="D73" s="300">
        <v>4825000</v>
      </c>
      <c r="E73" s="300">
        <v>2040600</v>
      </c>
      <c r="F73" s="300">
        <v>2784400</v>
      </c>
      <c r="G73" s="300">
        <v>100</v>
      </c>
      <c r="H73" s="300">
        <v>2784400</v>
      </c>
      <c r="I73" s="300">
        <v>1284965</v>
      </c>
      <c r="J73" s="300">
        <v>210899</v>
      </c>
      <c r="K73" s="300">
        <v>6320864</v>
      </c>
      <c r="L73" s="300">
        <v>43800</v>
      </c>
      <c r="M73" s="300"/>
      <c r="N73" s="300">
        <v>6277064</v>
      </c>
    </row>
    <row r="74" spans="1:14">
      <c r="A74" s="276" t="s">
        <v>338</v>
      </c>
      <c r="B74" s="306" t="s">
        <v>339</v>
      </c>
      <c r="C74" s="300">
        <v>11076000</v>
      </c>
      <c r="D74" s="300">
        <v>8738478</v>
      </c>
      <c r="E74" s="300">
        <v>2539125</v>
      </c>
      <c r="F74" s="300">
        <v>6812475</v>
      </c>
      <c r="G74" s="300">
        <v>91</v>
      </c>
      <c r="H74" s="300">
        <v>6199353</v>
      </c>
      <c r="I74" s="300"/>
      <c r="J74" s="300"/>
      <c r="K74" s="300">
        <v>8738478</v>
      </c>
      <c r="L74" s="300"/>
      <c r="M74" s="300">
        <v>842400</v>
      </c>
      <c r="N74" s="300">
        <v>9580878</v>
      </c>
    </row>
    <row r="75" spans="1:14">
      <c r="A75" s="276" t="s">
        <v>340</v>
      </c>
      <c r="B75" s="306" t="s">
        <v>341</v>
      </c>
      <c r="C75" s="300">
        <v>2735000</v>
      </c>
      <c r="D75" s="300">
        <v>2378300</v>
      </c>
      <c r="E75" s="300">
        <v>1098490</v>
      </c>
      <c r="F75" s="300">
        <v>1279810</v>
      </c>
      <c r="G75" s="300">
        <v>100</v>
      </c>
      <c r="H75" s="300">
        <v>1279810</v>
      </c>
      <c r="I75" s="300">
        <v>2201747</v>
      </c>
      <c r="J75" s="300">
        <v>160793</v>
      </c>
      <c r="K75" s="300">
        <v>4740840</v>
      </c>
      <c r="L75" s="300">
        <v>84400</v>
      </c>
      <c r="M75" s="300"/>
      <c r="N75" s="300">
        <v>4656440</v>
      </c>
    </row>
    <row r="76" spans="1:14">
      <c r="A76" s="276" t="s">
        <v>342</v>
      </c>
      <c r="B76" s="306" t="s">
        <v>343</v>
      </c>
      <c r="C76" s="300">
        <v>3710000</v>
      </c>
      <c r="D76" s="300">
        <v>2601600</v>
      </c>
      <c r="E76" s="300">
        <v>1197200</v>
      </c>
      <c r="F76" s="300">
        <v>1404400</v>
      </c>
      <c r="G76" s="300">
        <v>100</v>
      </c>
      <c r="H76" s="300">
        <v>1404400</v>
      </c>
      <c r="I76" s="300">
        <v>4622144</v>
      </c>
      <c r="J76" s="300">
        <v>169721</v>
      </c>
      <c r="K76" s="300">
        <v>7393465</v>
      </c>
      <c r="L76" s="300"/>
      <c r="M76" s="300">
        <v>26800</v>
      </c>
      <c r="N76" s="300">
        <v>7420265</v>
      </c>
    </row>
    <row r="77" spans="1:14">
      <c r="A77" s="276" t="s">
        <v>344</v>
      </c>
      <c r="B77" s="306" t="s">
        <v>345</v>
      </c>
      <c r="C77" s="300">
        <v>5445000</v>
      </c>
      <c r="D77" s="300">
        <v>4817600</v>
      </c>
      <c r="E77" s="300">
        <v>2280340</v>
      </c>
      <c r="F77" s="300">
        <v>2537260</v>
      </c>
      <c r="G77" s="300">
        <v>100</v>
      </c>
      <c r="H77" s="300">
        <v>2537260</v>
      </c>
      <c r="I77" s="300">
        <v>5998711</v>
      </c>
      <c r="J77" s="300">
        <v>123058</v>
      </c>
      <c r="K77" s="300">
        <v>10939369</v>
      </c>
      <c r="L77" s="300">
        <v>93500</v>
      </c>
      <c r="M77" s="300"/>
      <c r="N77" s="300">
        <v>10845869</v>
      </c>
    </row>
    <row r="78" spans="1:14">
      <c r="A78" s="276" t="s">
        <v>346</v>
      </c>
      <c r="B78" s="306" t="s">
        <v>347</v>
      </c>
      <c r="C78" s="300">
        <v>6651000</v>
      </c>
      <c r="D78" s="300">
        <v>5023100</v>
      </c>
      <c r="E78" s="300">
        <v>2355700</v>
      </c>
      <c r="F78" s="300">
        <v>2667400</v>
      </c>
      <c r="G78" s="300">
        <v>100</v>
      </c>
      <c r="H78" s="300">
        <v>2667400</v>
      </c>
      <c r="I78" s="300">
        <v>4693126</v>
      </c>
      <c r="J78" s="300">
        <v>94455</v>
      </c>
      <c r="K78" s="300">
        <v>9810681</v>
      </c>
      <c r="L78" s="300">
        <v>167700</v>
      </c>
      <c r="M78" s="300"/>
      <c r="N78" s="300">
        <v>9642981</v>
      </c>
    </row>
    <row r="79" spans="1:14">
      <c r="A79" s="276" t="s">
        <v>348</v>
      </c>
      <c r="B79" s="306" t="s">
        <v>349</v>
      </c>
      <c r="C79" s="300">
        <v>9126000</v>
      </c>
      <c r="D79" s="300">
        <v>8588390</v>
      </c>
      <c r="E79" s="300">
        <v>3326190</v>
      </c>
      <c r="F79" s="300">
        <v>5262200</v>
      </c>
      <c r="G79" s="300">
        <v>100</v>
      </c>
      <c r="H79" s="300">
        <v>5262200</v>
      </c>
      <c r="I79" s="300">
        <v>2968049</v>
      </c>
      <c r="J79" s="300"/>
      <c r="K79" s="300">
        <v>11556439</v>
      </c>
      <c r="L79" s="300">
        <v>32600</v>
      </c>
      <c r="M79" s="300"/>
      <c r="N79" s="300">
        <v>11523839</v>
      </c>
    </row>
    <row r="80" spans="1:14">
      <c r="A80" s="276" t="s">
        <v>350</v>
      </c>
      <c r="B80" s="306" t="s">
        <v>351</v>
      </c>
      <c r="C80" s="300">
        <v>2908000</v>
      </c>
      <c r="D80" s="300">
        <v>2703300</v>
      </c>
      <c r="E80" s="300">
        <v>1384750</v>
      </c>
      <c r="F80" s="300">
        <v>1318550</v>
      </c>
      <c r="G80" s="300">
        <v>100</v>
      </c>
      <c r="H80" s="300">
        <v>1318550</v>
      </c>
      <c r="I80" s="300">
        <v>2313097</v>
      </c>
      <c r="J80" s="300">
        <v>91686</v>
      </c>
      <c r="K80" s="300">
        <v>5108083</v>
      </c>
      <c r="L80" s="300"/>
      <c r="M80" s="300"/>
      <c r="N80" s="300">
        <v>5108083</v>
      </c>
    </row>
    <row r="81" spans="1:14">
      <c r="A81" s="277" t="s">
        <v>352</v>
      </c>
      <c r="B81" s="307" t="s">
        <v>353</v>
      </c>
      <c r="C81" s="301">
        <v>4042000</v>
      </c>
      <c r="D81" s="301">
        <v>3762000</v>
      </c>
      <c r="E81" s="301">
        <v>1388900</v>
      </c>
      <c r="F81" s="301">
        <v>2373100</v>
      </c>
      <c r="G81" s="301">
        <v>100</v>
      </c>
      <c r="H81" s="301">
        <v>2373100</v>
      </c>
      <c r="I81" s="301">
        <v>3196428</v>
      </c>
      <c r="J81" s="301">
        <v>201849</v>
      </c>
      <c r="K81" s="301">
        <v>7160277</v>
      </c>
      <c r="L81" s="301"/>
      <c r="M81" s="301">
        <v>51000</v>
      </c>
      <c r="N81" s="301">
        <v>7211277</v>
      </c>
    </row>
  </sheetData>
  <mergeCells count="7">
    <mergeCell ref="F7:H7"/>
    <mergeCell ref="K1:N1"/>
    <mergeCell ref="A2:N2"/>
    <mergeCell ref="A3:N3"/>
    <mergeCell ref="A4:N4"/>
    <mergeCell ref="K5:N5"/>
    <mergeCell ref="E6:H6"/>
  </mergeCells>
  <printOptions horizontalCentered="1"/>
  <pageMargins left="0.23622047244094491" right="0.19685039370078741" top="0.55118110236220474" bottom="0.59055118110236227" header="0.15748031496062992" footer="0.15748031496062992"/>
  <pageSetup paperSize="9" scale="70" orientation="landscape"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10</vt:i4>
      </vt:variant>
      <vt:variant>
        <vt:lpstr>Named Ranges</vt:lpstr>
      </vt:variant>
      <vt:variant>
        <vt:i4>17</vt:i4>
      </vt:variant>
    </vt:vector>
  </HeadingPairs>
  <TitlesOfParts>
    <vt:vector size="27" baseType="lpstr">
      <vt:lpstr>B12</vt:lpstr>
      <vt:lpstr>B13</vt:lpstr>
      <vt:lpstr>B14</vt:lpstr>
      <vt:lpstr>B15</vt:lpstr>
      <vt:lpstr>B16</vt:lpstr>
      <vt:lpstr>B17</vt:lpstr>
      <vt:lpstr>B18</vt:lpstr>
      <vt:lpstr>B20</vt:lpstr>
      <vt:lpstr>B21</vt:lpstr>
      <vt:lpstr>B22</vt:lpstr>
      <vt:lpstr>'B12'!Print_Area</vt:lpstr>
      <vt:lpstr>'B13'!Print_Area</vt:lpstr>
      <vt:lpstr>'B14'!Print_Area</vt:lpstr>
      <vt:lpstr>'B15'!Print_Area</vt:lpstr>
      <vt:lpstr>'B17'!Print_Area</vt:lpstr>
      <vt:lpstr>'B18'!Print_Area</vt:lpstr>
      <vt:lpstr>'B20'!Print_Area</vt:lpstr>
      <vt:lpstr>'B21'!Print_Area</vt:lpstr>
      <vt:lpstr>'B22'!Print_Area</vt:lpstr>
      <vt:lpstr>'B12'!Print_Titles</vt:lpstr>
      <vt:lpstr>'B13'!Print_Titles</vt:lpstr>
      <vt:lpstr>'B14'!Print_Titles</vt:lpstr>
      <vt:lpstr>'B15'!Print_Titles</vt:lpstr>
      <vt:lpstr>'B18'!Print_Titles</vt:lpstr>
      <vt:lpstr>'B20'!Print_Titles</vt:lpstr>
      <vt:lpstr>'B21'!Print_Titles</vt:lpstr>
      <vt:lpstr>'B22'!Print_Titles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nguyenminhtam</dc:creator>
  <cp:lastModifiedBy>-</cp:lastModifiedBy>
  <cp:lastPrinted>2017-12-22T03:20:29Z</cp:lastPrinted>
  <dcterms:created xsi:type="dcterms:W3CDTF">2017-10-13T04:03:32Z</dcterms:created>
  <dcterms:modified xsi:type="dcterms:W3CDTF">2019-02-01T23:07:13Z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ISdDocName">
    <vt:lpwstr>MOFUCM118692</vt:lpwstr>
  </property>
  <property fmtid="{D5CDD505-2E9C-101B-9397-08002B2CF9AE}" pid="3" name="DISProperties">
    <vt:lpwstr>DISdDocName,DIScgiUrl,DISdUser,DISdID,DISidcName,DISTaskPaneUrl</vt:lpwstr>
  </property>
  <property fmtid="{D5CDD505-2E9C-101B-9397-08002B2CF9AE}" pid="4" name="DIScgiUrl">
    <vt:lpwstr>http://svr-portal1:16200/cs/idcplg</vt:lpwstr>
  </property>
  <property fmtid="{D5CDD505-2E9C-101B-9397-08002B2CF9AE}" pid="5" name="DISdUser">
    <vt:lpwstr>anonymous</vt:lpwstr>
  </property>
  <property fmtid="{D5CDD505-2E9C-101B-9397-08002B2CF9AE}" pid="6" name="DISdID">
    <vt:lpwstr>123899</vt:lpwstr>
  </property>
  <property fmtid="{D5CDD505-2E9C-101B-9397-08002B2CF9AE}" pid="7" name="DISidcName">
    <vt:lpwstr>mofucm</vt:lpwstr>
  </property>
  <property fmtid="{D5CDD505-2E9C-101B-9397-08002B2CF9AE}" pid="8" name="DISTaskPaneUrl">
    <vt:lpwstr>http://svr-portal1:16200/cs/idcplg?IdcService=DESKTOP_DOC_INFO&amp;dDocName=MOFUCM118692&amp;dID=123899&amp;ClientControlled=DocMan,taskpane&amp;coreContentOnly=1</vt:lpwstr>
  </property>
</Properties>
</file>