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usford\Studio\IoT\Assignment 2\src\A\"/>
    </mc:Choice>
  </mc:AlternateContent>
  <xr:revisionPtr revIDLastSave="0" documentId="13_ncr:1_{31BAC20A-4603-4C11-B70E-037D7431739D}" xr6:coauthVersionLast="36" xr6:coauthVersionMax="36" xr10:uidLastSave="{00000000-0000-0000-0000-000000000000}"/>
  <bookViews>
    <workbookView xWindow="0" yWindow="0" windowWidth="20520" windowHeight="10995" xr2:uid="{E9EAF184-C62E-42EB-9420-D604BD9D5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1" i="1"/>
  <c r="N32" i="1"/>
  <c r="N33" i="1"/>
  <c r="N34" i="1"/>
  <c r="N18" i="1"/>
  <c r="N19" i="1"/>
  <c r="N20" i="1"/>
  <c r="N3" i="1"/>
  <c r="O4" i="1"/>
  <c r="O5" i="1"/>
  <c r="O6" i="1"/>
  <c r="O7" i="1"/>
  <c r="O31" i="1"/>
  <c r="O32" i="1"/>
  <c r="O33" i="1"/>
  <c r="O34" i="1"/>
  <c r="O18" i="1"/>
  <c r="O19" i="1"/>
  <c r="O20" i="1"/>
  <c r="O3" i="1"/>
  <c r="P18" i="1" l="1"/>
  <c r="P4" i="1"/>
  <c r="P31" i="1"/>
  <c r="P33" i="1"/>
  <c r="P32" i="1"/>
  <c r="P34" i="1"/>
  <c r="P20" i="1"/>
  <c r="P6" i="1"/>
  <c r="P3" i="1"/>
  <c r="P7" i="1"/>
  <c r="P19" i="1"/>
  <c r="P5" i="1"/>
  <c r="M4" i="1"/>
  <c r="M5" i="1"/>
  <c r="M6" i="1"/>
  <c r="M7" i="1"/>
  <c r="M31" i="1"/>
  <c r="M32" i="1"/>
  <c r="M33" i="1"/>
  <c r="M34" i="1"/>
  <c r="M18" i="1"/>
  <c r="M19" i="1"/>
  <c r="M20" i="1"/>
  <c r="M3" i="1"/>
  <c r="L4" i="1"/>
  <c r="L5" i="1"/>
  <c r="L6" i="1"/>
  <c r="L7" i="1"/>
  <c r="L31" i="1"/>
  <c r="L32" i="1"/>
  <c r="L33" i="1"/>
  <c r="L34" i="1"/>
  <c r="L18" i="1"/>
  <c r="L19" i="1"/>
  <c r="L20" i="1"/>
  <c r="L3" i="1"/>
</calcChain>
</file>

<file path=xl/sharedStrings.xml><?xml version="1.0" encoding="utf-8"?>
<sst xmlns="http://schemas.openxmlformats.org/spreadsheetml/2006/main" count="106" uniqueCount="65">
  <si>
    <t>200cm</t>
    <phoneticPr fontId="1" type="noConversion"/>
  </si>
  <si>
    <t>150cm</t>
    <phoneticPr fontId="1" type="noConversion"/>
  </si>
  <si>
    <t>100cm</t>
    <phoneticPr fontId="1" type="noConversion"/>
  </si>
  <si>
    <t>60cm</t>
    <phoneticPr fontId="1" type="noConversion"/>
  </si>
  <si>
    <t>20cm</t>
    <phoneticPr fontId="1" type="noConversion"/>
  </si>
  <si>
    <t>不同距离</t>
    <phoneticPr fontId="1" type="noConversion"/>
  </si>
  <si>
    <t>环境噪声</t>
    <phoneticPr fontId="1" type="noConversion"/>
  </si>
  <si>
    <t>障碍物</t>
    <phoneticPr fontId="1" type="noConversion"/>
  </si>
  <si>
    <t>1cm</t>
    <phoneticPr fontId="1" type="noConversion"/>
  </si>
  <si>
    <t>5cm</t>
    <phoneticPr fontId="1" type="noConversion"/>
  </si>
  <si>
    <t>10cm</t>
    <phoneticPr fontId="1" type="noConversion"/>
  </si>
  <si>
    <t>安静</t>
    <phoneticPr fontId="1" type="noConversion"/>
  </si>
  <si>
    <t>钢琴曲</t>
    <phoneticPr fontId="1" type="noConversion"/>
  </si>
  <si>
    <t>流行曲</t>
    <phoneticPr fontId="1" type="noConversion"/>
  </si>
  <si>
    <t>均值</t>
    <phoneticPr fontId="1" type="noConversion"/>
  </si>
  <si>
    <t>方差</t>
    <phoneticPr fontId="1" type="noConversion"/>
  </si>
  <si>
    <t>最高</t>
    <phoneticPr fontId="1" type="noConversion"/>
  </si>
  <si>
    <t>最低</t>
    <phoneticPr fontId="1" type="noConversion"/>
  </si>
  <si>
    <t>极差</t>
    <phoneticPr fontId="1" type="noConversion"/>
  </si>
  <si>
    <t>185~188</t>
    <phoneticPr fontId="1" type="noConversion"/>
  </si>
  <si>
    <t>197~200</t>
    <phoneticPr fontId="1" type="noConversion"/>
  </si>
  <si>
    <t>距离(cm)</t>
    <phoneticPr fontId="1" type="noConversion"/>
  </si>
  <si>
    <t>频数</t>
    <phoneticPr fontId="1" type="noConversion"/>
  </si>
  <si>
    <t>140~143</t>
    <phoneticPr fontId="1" type="noConversion"/>
  </si>
  <si>
    <t>152~155</t>
    <phoneticPr fontId="1" type="noConversion"/>
  </si>
  <si>
    <t>101~104</t>
    <phoneticPr fontId="1" type="noConversion"/>
  </si>
  <si>
    <t>55~58</t>
    <phoneticPr fontId="1" type="noConversion"/>
  </si>
  <si>
    <t>67~70</t>
    <phoneticPr fontId="1" type="noConversion"/>
  </si>
  <si>
    <t>16~18</t>
    <phoneticPr fontId="1" type="noConversion"/>
  </si>
  <si>
    <t>18~20</t>
    <phoneticPr fontId="1" type="noConversion"/>
  </si>
  <si>
    <t>20~22</t>
    <phoneticPr fontId="1" type="noConversion"/>
  </si>
  <si>
    <t>22~24</t>
    <phoneticPr fontId="1" type="noConversion"/>
  </si>
  <si>
    <t>58~61</t>
    <phoneticPr fontId="1" type="noConversion"/>
  </si>
  <si>
    <t>61~64</t>
    <phoneticPr fontId="1" type="noConversion"/>
  </si>
  <si>
    <t>64~67</t>
    <phoneticPr fontId="1" type="noConversion"/>
  </si>
  <si>
    <t>143~146</t>
    <phoneticPr fontId="1" type="noConversion"/>
  </si>
  <si>
    <t>146~149</t>
    <phoneticPr fontId="1" type="noConversion"/>
  </si>
  <si>
    <t>149~152</t>
    <phoneticPr fontId="1" type="noConversion"/>
  </si>
  <si>
    <t>188~191</t>
    <phoneticPr fontId="1" type="noConversion"/>
  </si>
  <si>
    <t>191~194</t>
    <phoneticPr fontId="1" type="noConversion"/>
  </si>
  <si>
    <t>194~197</t>
    <phoneticPr fontId="1" type="noConversion"/>
  </si>
  <si>
    <t>20cm</t>
    <phoneticPr fontId="1" type="noConversion"/>
  </si>
  <si>
    <t>60cm</t>
    <phoneticPr fontId="1" type="noConversion"/>
  </si>
  <si>
    <t>100cm</t>
    <phoneticPr fontId="1" type="noConversion"/>
  </si>
  <si>
    <t>150cm</t>
    <phoneticPr fontId="1" type="noConversion"/>
  </si>
  <si>
    <t>200cm</t>
    <phoneticPr fontId="1" type="noConversion"/>
  </si>
  <si>
    <t>数据</t>
    <phoneticPr fontId="1" type="noConversion"/>
  </si>
  <si>
    <t>98~101</t>
    <phoneticPr fontId="1" type="noConversion"/>
  </si>
  <si>
    <t>94~96</t>
    <phoneticPr fontId="1" type="noConversion"/>
  </si>
  <si>
    <t>96~98</t>
    <phoneticPr fontId="1" type="noConversion"/>
  </si>
  <si>
    <t>98~100</t>
    <phoneticPr fontId="1" type="noConversion"/>
  </si>
  <si>
    <t>100~102</t>
    <phoneticPr fontId="1" type="noConversion"/>
  </si>
  <si>
    <t>102~104</t>
    <phoneticPr fontId="1" type="noConversion"/>
  </si>
  <si>
    <t>99~101</t>
    <phoneticPr fontId="1" type="noConversion"/>
  </si>
  <si>
    <t>101~103</t>
    <phoneticPr fontId="1" type="noConversion"/>
  </si>
  <si>
    <t>103~105</t>
    <phoneticPr fontId="1" type="noConversion"/>
  </si>
  <si>
    <t>97~99</t>
    <phoneticPr fontId="1" type="noConversion"/>
  </si>
  <si>
    <t>97~100</t>
    <phoneticPr fontId="1" type="noConversion"/>
  </si>
  <si>
    <t>100~103</t>
    <phoneticPr fontId="1" type="noConversion"/>
  </si>
  <si>
    <t>103~106</t>
    <phoneticPr fontId="1" type="noConversion"/>
  </si>
  <si>
    <t>106~109</t>
    <phoneticPr fontId="1" type="noConversion"/>
  </si>
  <si>
    <t>109~112</t>
    <phoneticPr fontId="1" type="noConversion"/>
  </si>
  <si>
    <t>104~106</t>
    <phoneticPr fontId="1" type="noConversion"/>
  </si>
  <si>
    <t>106~108</t>
    <phoneticPr fontId="1" type="noConversion"/>
  </si>
  <si>
    <t>108~110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</si>
</sst>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83FA-5F0A-460B-8256-3D0E9148F399}">
  <dimension ref="A1:P42"/>
  <sheetViews>
    <sheetView tabSelected="1" workbookViewId="0">
      <selection activeCell="H16" sqref="H16"/>
    </sheetView>
  </sheetViews>
  <sheetFormatPr defaultRowHeight="14.25" x14ac:dyDescent="0.2"/>
  <cols>
    <col min="1" max="16" width="9" style="1"/>
  </cols>
  <sheetData>
    <row r="1" spans="1:16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">
      <c r="A2" s="1" t="s">
        <v>5</v>
      </c>
      <c r="B2" s="2" t="s">
        <v>46</v>
      </c>
      <c r="C2" s="2"/>
      <c r="D2" s="2"/>
      <c r="E2" s="2"/>
      <c r="F2" s="2"/>
      <c r="G2" s="2"/>
      <c r="H2" s="2"/>
      <c r="I2" s="2"/>
      <c r="J2" s="2"/>
      <c r="K2" s="2"/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x14ac:dyDescent="0.2">
      <c r="A3" s="1" t="s">
        <v>0</v>
      </c>
      <c r="B3" s="1">
        <v>186.54169999999999</v>
      </c>
      <c r="C3" s="1">
        <v>193.70830000000001</v>
      </c>
      <c r="D3" s="1">
        <v>199.03749999999999</v>
      </c>
      <c r="E3" s="1">
        <v>199.47919999999999</v>
      </c>
      <c r="F3" s="1">
        <v>195.04169999999999</v>
      </c>
      <c r="G3" s="1">
        <v>195.04169999999999</v>
      </c>
      <c r="H3" s="1">
        <v>198.9375</v>
      </c>
      <c r="I3" s="1">
        <v>193.97919999999999</v>
      </c>
      <c r="J3" s="1">
        <v>198.58330000000001</v>
      </c>
      <c r="K3" s="1">
        <v>198.58330000000001</v>
      </c>
      <c r="L3" s="1">
        <f>AVERAGE(B3:K3)</f>
        <v>195.89334000000002</v>
      </c>
      <c r="M3" s="1">
        <f>_xlfn.VAR.P(B3:K3)</f>
        <v>14.38248975640002</v>
      </c>
      <c r="N3" s="1">
        <f>MAX(B3:K3)</f>
        <v>199.47919999999999</v>
      </c>
      <c r="O3" s="1">
        <f>MIN(B3:K3)</f>
        <v>186.54169999999999</v>
      </c>
      <c r="P3" s="1">
        <f>N3-O3</f>
        <v>12.9375</v>
      </c>
    </row>
    <row r="4" spans="1:16" x14ac:dyDescent="0.2">
      <c r="A4" s="1" t="s">
        <v>1</v>
      </c>
      <c r="B4" s="1">
        <v>152.54169999999999</v>
      </c>
      <c r="C4" s="1">
        <v>149.35419999999999</v>
      </c>
      <c r="D4" s="1">
        <v>141.5625</v>
      </c>
      <c r="E4" s="1">
        <v>145.10419999999999</v>
      </c>
      <c r="F4" s="1">
        <v>141.5625</v>
      </c>
      <c r="G4" s="1">
        <v>146.52080000000001</v>
      </c>
      <c r="H4" s="1">
        <v>141.91669999999999</v>
      </c>
      <c r="I4" s="1">
        <v>141.20830000000001</v>
      </c>
      <c r="J4" s="1">
        <v>141.5625</v>
      </c>
      <c r="K4" s="1">
        <v>141.91669999999999</v>
      </c>
      <c r="L4" s="1">
        <f t="shared" ref="L4:L18" si="0">AVERAGE(B4:K4)</f>
        <v>144.32500999999999</v>
      </c>
      <c r="M4" s="1">
        <f t="shared" ref="M4:M18" si="1">_xlfn.VAR.P(B4:K4)</f>
        <v>14.244355722899986</v>
      </c>
      <c r="N4" s="1">
        <f t="shared" ref="N4:N18" si="2">MAX(B4:K4)</f>
        <v>152.54169999999999</v>
      </c>
      <c r="O4" s="1">
        <f>MIN(B4:K4)</f>
        <v>141.20830000000001</v>
      </c>
      <c r="P4" s="1">
        <f t="shared" ref="P4:P18" si="3">N4-O4</f>
        <v>11.333399999999983</v>
      </c>
    </row>
    <row r="5" spans="1:16" x14ac:dyDescent="0.2">
      <c r="A5" s="1" t="s">
        <v>2</v>
      </c>
      <c r="B5" s="1">
        <v>103.66670000000001</v>
      </c>
      <c r="C5" s="1">
        <v>103.3125</v>
      </c>
      <c r="D5" s="1">
        <v>103.66670000000001</v>
      </c>
      <c r="E5" s="1">
        <v>103.66670000000001</v>
      </c>
      <c r="F5" s="1">
        <v>103.3125</v>
      </c>
      <c r="G5" s="1">
        <v>103.66670000000001</v>
      </c>
      <c r="H5" s="1">
        <v>103.66670000000001</v>
      </c>
      <c r="I5" s="1">
        <v>103.66670000000001</v>
      </c>
      <c r="J5" s="1">
        <v>103.66670000000001</v>
      </c>
      <c r="K5" s="1">
        <v>103.3125</v>
      </c>
      <c r="L5" s="1">
        <f t="shared" si="0"/>
        <v>103.56044</v>
      </c>
      <c r="M5" s="1">
        <f t="shared" si="1"/>
        <v>2.6346104400000868E-2</v>
      </c>
      <c r="N5" s="1">
        <f t="shared" si="2"/>
        <v>103.66670000000001</v>
      </c>
      <c r="O5" s="1">
        <f>MIN(B5:K5)</f>
        <v>103.3125</v>
      </c>
      <c r="P5" s="1">
        <f t="shared" si="3"/>
        <v>0.35420000000000584</v>
      </c>
    </row>
    <row r="6" spans="1:16" x14ac:dyDescent="0.2">
      <c r="A6" s="1" t="s">
        <v>3</v>
      </c>
      <c r="B6" s="1">
        <v>56.916699999999999</v>
      </c>
      <c r="C6" s="1">
        <v>60.458300000000001</v>
      </c>
      <c r="D6" s="1">
        <v>57.270800000000001</v>
      </c>
      <c r="E6" s="1">
        <v>57.270800000000001</v>
      </c>
      <c r="F6" s="1">
        <v>57.270800000000001</v>
      </c>
      <c r="G6" s="1">
        <v>67.895800000000008</v>
      </c>
      <c r="H6" s="1">
        <v>61.166699999999999</v>
      </c>
      <c r="I6" s="1">
        <v>62.229199999999999</v>
      </c>
      <c r="J6" s="1">
        <v>61.875</v>
      </c>
      <c r="K6" s="1">
        <v>57.625</v>
      </c>
      <c r="L6" s="1">
        <f t="shared" si="0"/>
        <v>59.997910000000005</v>
      </c>
      <c r="M6" s="1">
        <f t="shared" si="1"/>
        <v>10.98927611890001</v>
      </c>
      <c r="N6" s="1">
        <f t="shared" si="2"/>
        <v>67.895800000000008</v>
      </c>
      <c r="O6" s="1">
        <f>MIN(B6:K6)</f>
        <v>56.916699999999999</v>
      </c>
      <c r="P6" s="1">
        <f t="shared" si="3"/>
        <v>10.97910000000001</v>
      </c>
    </row>
    <row r="7" spans="1:16" x14ac:dyDescent="0.2">
      <c r="A7" s="1" t="s">
        <v>4</v>
      </c>
      <c r="B7" s="1">
        <v>22.208300000000001</v>
      </c>
      <c r="C7" s="1">
        <v>22.208300000000001</v>
      </c>
      <c r="D7" s="1">
        <v>21.854199999999999</v>
      </c>
      <c r="E7" s="1">
        <v>21.854199999999999</v>
      </c>
      <c r="F7" s="1">
        <v>21.854199999999999</v>
      </c>
      <c r="G7" s="1">
        <v>17.958300000000001</v>
      </c>
      <c r="H7" s="1">
        <v>21.854199999999999</v>
      </c>
      <c r="I7" s="1">
        <v>17.958300000000001</v>
      </c>
      <c r="J7" s="1">
        <v>17.958300000000001</v>
      </c>
      <c r="K7" s="1">
        <v>20.791699999999999</v>
      </c>
      <c r="L7" s="1">
        <f t="shared" si="0"/>
        <v>20.65</v>
      </c>
      <c r="M7" s="1">
        <f t="shared" si="1"/>
        <v>3.2412813899999975</v>
      </c>
      <c r="N7" s="1">
        <f t="shared" si="2"/>
        <v>22.208300000000001</v>
      </c>
      <c r="O7" s="1">
        <f>MIN(B7:K7)</f>
        <v>17.958300000000001</v>
      </c>
      <c r="P7" s="1">
        <f t="shared" si="3"/>
        <v>4.25</v>
      </c>
    </row>
    <row r="8" spans="1:1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1" t="s">
        <v>41</v>
      </c>
      <c r="D9" s="1" t="s">
        <v>42</v>
      </c>
      <c r="G9" s="1" t="s">
        <v>43</v>
      </c>
      <c r="J9" s="1" t="s">
        <v>44</v>
      </c>
      <c r="M9" s="1" t="s">
        <v>45</v>
      </c>
    </row>
    <row r="10" spans="1:16" x14ac:dyDescent="0.2">
      <c r="A10" s="1" t="s">
        <v>21</v>
      </c>
      <c r="B10" s="1" t="s">
        <v>22</v>
      </c>
      <c r="D10" s="1" t="s">
        <v>21</v>
      </c>
      <c r="E10" s="1" t="s">
        <v>22</v>
      </c>
      <c r="G10" s="1" t="s">
        <v>21</v>
      </c>
      <c r="H10" s="1" t="s">
        <v>22</v>
      </c>
      <c r="J10" s="1" t="s">
        <v>21</v>
      </c>
      <c r="K10" s="1" t="s">
        <v>22</v>
      </c>
      <c r="M10" s="1" t="s">
        <v>21</v>
      </c>
      <c r="N10" s="1" t="s">
        <v>22</v>
      </c>
    </row>
    <row r="11" spans="1:16" x14ac:dyDescent="0.2">
      <c r="A11" s="1" t="s">
        <v>28</v>
      </c>
      <c r="B11" s="1">
        <v>3</v>
      </c>
      <c r="D11" s="1" t="s">
        <v>26</v>
      </c>
      <c r="E11" s="1">
        <v>5</v>
      </c>
      <c r="G11" s="1" t="s">
        <v>25</v>
      </c>
      <c r="H11" s="1">
        <v>10</v>
      </c>
      <c r="J11" s="1" t="s">
        <v>23</v>
      </c>
      <c r="K11" s="1">
        <v>6</v>
      </c>
      <c r="M11" s="1" t="s">
        <v>19</v>
      </c>
      <c r="N11" s="1">
        <v>1</v>
      </c>
    </row>
    <row r="12" spans="1:16" x14ac:dyDescent="0.2">
      <c r="A12" s="1" t="s">
        <v>29</v>
      </c>
      <c r="B12" s="1">
        <v>0</v>
      </c>
      <c r="D12" s="1" t="s">
        <v>32</v>
      </c>
      <c r="E12" s="1">
        <v>1</v>
      </c>
      <c r="J12" s="1" t="s">
        <v>35</v>
      </c>
      <c r="K12" s="1">
        <v>2</v>
      </c>
      <c r="M12" s="1" t="s">
        <v>38</v>
      </c>
      <c r="N12" s="1">
        <v>0</v>
      </c>
    </row>
    <row r="13" spans="1:16" x14ac:dyDescent="0.2">
      <c r="A13" s="1" t="s">
        <v>30</v>
      </c>
      <c r="B13" s="1">
        <v>5</v>
      </c>
      <c r="D13" s="1" t="s">
        <v>33</v>
      </c>
      <c r="E13" s="1">
        <v>3</v>
      </c>
      <c r="J13" s="1" t="s">
        <v>36</v>
      </c>
      <c r="K13" s="1">
        <v>1</v>
      </c>
      <c r="M13" s="1" t="s">
        <v>39</v>
      </c>
      <c r="N13" s="1">
        <v>2</v>
      </c>
    </row>
    <row r="14" spans="1:16" x14ac:dyDescent="0.2">
      <c r="A14" s="1" t="s">
        <v>31</v>
      </c>
      <c r="B14" s="1">
        <v>2</v>
      </c>
      <c r="D14" s="1" t="s">
        <v>34</v>
      </c>
      <c r="E14" s="1">
        <v>0</v>
      </c>
      <c r="J14" s="1" t="s">
        <v>37</v>
      </c>
      <c r="K14" s="1">
        <v>0</v>
      </c>
      <c r="M14" s="1" t="s">
        <v>40</v>
      </c>
      <c r="N14" s="1">
        <v>2</v>
      </c>
    </row>
    <row r="15" spans="1:16" x14ac:dyDescent="0.2">
      <c r="D15" s="1" t="s">
        <v>27</v>
      </c>
      <c r="E15" s="1">
        <v>1</v>
      </c>
      <c r="J15" s="1" t="s">
        <v>24</v>
      </c>
      <c r="K15" s="1">
        <v>1</v>
      </c>
      <c r="M15" s="1" t="s">
        <v>20</v>
      </c>
      <c r="N15" s="1">
        <v>5</v>
      </c>
    </row>
    <row r="16" spans="1:1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1" t="s">
        <v>6</v>
      </c>
      <c r="B17" s="1" t="s">
        <v>2</v>
      </c>
    </row>
    <row r="18" spans="1:16" x14ac:dyDescent="0.2">
      <c r="A18" s="1" t="s">
        <v>11</v>
      </c>
      <c r="B18" s="1">
        <v>99.166700000000006</v>
      </c>
      <c r="C18" s="1">
        <v>98.8125</v>
      </c>
      <c r="D18" s="1">
        <v>99.166700000000006</v>
      </c>
      <c r="E18" s="1">
        <v>99.166700000000006</v>
      </c>
      <c r="F18" s="1">
        <v>98.8125</v>
      </c>
      <c r="G18" s="1">
        <v>99.166700000000006</v>
      </c>
      <c r="H18" s="1">
        <v>99.166700000000006</v>
      </c>
      <c r="I18" s="1">
        <v>99.166700000000006</v>
      </c>
      <c r="J18" s="1">
        <v>99.166700000000006</v>
      </c>
      <c r="K18" s="1">
        <v>98.8125</v>
      </c>
      <c r="L18" s="1">
        <f>AVERAGE(B18:K18)</f>
        <v>99.06044</v>
      </c>
      <c r="M18" s="1">
        <f>_xlfn.VAR.P(B18:K18)</f>
        <v>2.6346104400000868E-2</v>
      </c>
      <c r="N18" s="1">
        <f>MAX(B18:K18)</f>
        <v>99.166700000000006</v>
      </c>
      <c r="O18" s="1">
        <f>MIN(B18:K18)</f>
        <v>98.8125</v>
      </c>
      <c r="P18" s="1">
        <f>N18-O18</f>
        <v>0.35420000000000584</v>
      </c>
    </row>
    <row r="19" spans="1:16" x14ac:dyDescent="0.2">
      <c r="A19" s="1" t="s">
        <v>12</v>
      </c>
      <c r="B19" s="1">
        <v>99.520799999999994</v>
      </c>
      <c r="C19" s="1">
        <v>99.166700000000006</v>
      </c>
      <c r="D19" s="1">
        <v>102.70829999999999</v>
      </c>
      <c r="E19" s="1">
        <v>102.70829999999999</v>
      </c>
      <c r="F19" s="1">
        <v>102</v>
      </c>
      <c r="G19" s="1">
        <v>98.104200000000006</v>
      </c>
      <c r="H19" s="1">
        <v>98.458299999999994</v>
      </c>
      <c r="I19" s="1">
        <v>94.5625</v>
      </c>
      <c r="J19" s="1">
        <v>98.458299999999994</v>
      </c>
      <c r="K19" s="1">
        <v>98.458299999999994</v>
      </c>
      <c r="L19" s="1">
        <f>AVERAGE(B19:K19)</f>
        <v>99.414569999999998</v>
      </c>
      <c r="M19" s="1">
        <f>_xlfn.VAR.P(B19:K19)</f>
        <v>5.6457497020999927</v>
      </c>
      <c r="N19" s="1">
        <f>MAX(B19:K19)</f>
        <v>102.70829999999999</v>
      </c>
      <c r="O19" s="1">
        <f>MIN(B19:K19)</f>
        <v>94.5625</v>
      </c>
      <c r="P19" s="1">
        <f>N19-O19</f>
        <v>8.1457999999999942</v>
      </c>
    </row>
    <row r="20" spans="1:16" x14ac:dyDescent="0.2">
      <c r="A20" s="1" t="s">
        <v>13</v>
      </c>
      <c r="B20" s="1">
        <v>102</v>
      </c>
      <c r="C20" s="1">
        <v>102.35420000000001</v>
      </c>
      <c r="D20" s="1">
        <v>94.5625</v>
      </c>
      <c r="E20" s="1">
        <v>94.5625</v>
      </c>
      <c r="F20" s="1">
        <v>102.70829999999999</v>
      </c>
      <c r="G20" s="1">
        <v>99.520799999999994</v>
      </c>
      <c r="H20" s="1">
        <v>99.520799999999994</v>
      </c>
      <c r="I20" s="1">
        <v>99.520799999999994</v>
      </c>
      <c r="J20" s="1">
        <v>100.58329999999999</v>
      </c>
      <c r="K20" s="1">
        <v>100.58329999999999</v>
      </c>
      <c r="L20" s="1">
        <f>AVERAGE(B20:K20)</f>
        <v>99.591650000000001</v>
      </c>
      <c r="M20" s="1">
        <f>_xlfn.VAR.P(B20:K20)</f>
        <v>7.571183750499995</v>
      </c>
      <c r="N20" s="1">
        <f>MAX(B20:K20)</f>
        <v>102.70829999999999</v>
      </c>
      <c r="O20" s="1">
        <f>MIN(B20:K20)</f>
        <v>94.5625</v>
      </c>
      <c r="P20" s="1">
        <f>N20-O20</f>
        <v>8.1457999999999942</v>
      </c>
    </row>
    <row r="22" spans="1:16" x14ac:dyDescent="0.2">
      <c r="A22" s="1" t="s">
        <v>11</v>
      </c>
      <c r="D22" s="1" t="s">
        <v>12</v>
      </c>
      <c r="G22" s="1" t="s">
        <v>13</v>
      </c>
    </row>
    <row r="23" spans="1:16" x14ac:dyDescent="0.2">
      <c r="A23" s="1" t="s">
        <v>21</v>
      </c>
      <c r="B23" s="1" t="s">
        <v>22</v>
      </c>
      <c r="D23" s="1" t="s">
        <v>21</v>
      </c>
      <c r="E23" s="1" t="s">
        <v>22</v>
      </c>
      <c r="G23" s="1" t="s">
        <v>21</v>
      </c>
      <c r="H23" s="1" t="s">
        <v>22</v>
      </c>
    </row>
    <row r="24" spans="1:16" x14ac:dyDescent="0.2">
      <c r="A24" s="1" t="s">
        <v>47</v>
      </c>
      <c r="B24" s="1">
        <v>10</v>
      </c>
      <c r="D24" s="1" t="s">
        <v>48</v>
      </c>
      <c r="E24" s="1">
        <v>1</v>
      </c>
      <c r="G24" s="1" t="s">
        <v>48</v>
      </c>
      <c r="H24" s="1">
        <v>2</v>
      </c>
    </row>
    <row r="25" spans="1:16" x14ac:dyDescent="0.2">
      <c r="D25" s="1" t="s">
        <v>49</v>
      </c>
      <c r="E25" s="1">
        <v>0</v>
      </c>
      <c r="G25" s="1" t="s">
        <v>49</v>
      </c>
      <c r="H25" s="1">
        <v>0</v>
      </c>
    </row>
    <row r="26" spans="1:16" x14ac:dyDescent="0.2">
      <c r="D26" s="1" t="s">
        <v>50</v>
      </c>
      <c r="E26" s="1">
        <v>6</v>
      </c>
      <c r="G26" s="1" t="s">
        <v>50</v>
      </c>
      <c r="H26" s="1">
        <v>3</v>
      </c>
    </row>
    <row r="27" spans="1:16" x14ac:dyDescent="0.2">
      <c r="D27" s="1" t="s">
        <v>51</v>
      </c>
      <c r="E27" s="1">
        <v>0</v>
      </c>
      <c r="G27" s="1" t="s">
        <v>51</v>
      </c>
      <c r="H27" s="1">
        <v>2</v>
      </c>
    </row>
    <row r="28" spans="1:16" x14ac:dyDescent="0.2">
      <c r="D28" s="1" t="s">
        <v>52</v>
      </c>
      <c r="E28" s="1">
        <v>3</v>
      </c>
      <c r="G28" s="1" t="s">
        <v>52</v>
      </c>
      <c r="H28" s="1">
        <v>3</v>
      </c>
    </row>
    <row r="29" spans="1:1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1" t="s">
        <v>7</v>
      </c>
      <c r="B30" s="1" t="s">
        <v>2</v>
      </c>
    </row>
    <row r="31" spans="1:16" x14ac:dyDescent="0.2">
      <c r="A31" s="1" t="s">
        <v>8</v>
      </c>
      <c r="B31" s="1">
        <v>103.41670000000001</v>
      </c>
      <c r="C31" s="1">
        <v>99.166700000000006</v>
      </c>
      <c r="D31" s="1">
        <v>99.166700000000006</v>
      </c>
      <c r="E31" s="1">
        <v>103.41670000000001</v>
      </c>
      <c r="F31" s="1">
        <v>99.520799999999994</v>
      </c>
      <c r="G31" s="1">
        <v>99.875</v>
      </c>
      <c r="H31" s="1">
        <v>99.875</v>
      </c>
      <c r="I31" s="1">
        <v>99.875</v>
      </c>
      <c r="J31" s="1">
        <v>99.520799999999994</v>
      </c>
      <c r="K31" s="1">
        <v>99.875</v>
      </c>
      <c r="L31" s="1">
        <f>AVERAGE(B31:K31)</f>
        <v>100.37084</v>
      </c>
      <c r="M31" s="1">
        <f>_xlfn.VAR.P(B31:K31)</f>
        <v>2.3882997784000066</v>
      </c>
      <c r="N31" s="1">
        <f>MAX(B31:K31)</f>
        <v>103.41670000000001</v>
      </c>
      <c r="O31" s="1">
        <f>MIN(B31:K31)</f>
        <v>99.166700000000006</v>
      </c>
      <c r="P31" s="1">
        <f>N31-O31</f>
        <v>4.25</v>
      </c>
    </row>
    <row r="32" spans="1:16" x14ac:dyDescent="0.2">
      <c r="A32" s="1" t="s">
        <v>9</v>
      </c>
      <c r="B32" s="1">
        <v>105.54170000000001</v>
      </c>
      <c r="C32" s="1">
        <v>105.54170000000001</v>
      </c>
      <c r="D32" s="1">
        <v>98.8125</v>
      </c>
      <c r="E32" s="1">
        <v>103.0625</v>
      </c>
      <c r="F32" s="1">
        <v>98.8125</v>
      </c>
      <c r="G32" s="1">
        <v>98.458299999999994</v>
      </c>
      <c r="H32" s="1">
        <v>103.33329999999999</v>
      </c>
      <c r="I32" s="1">
        <v>98.458299999999994</v>
      </c>
      <c r="J32" s="1">
        <v>109.79170000000001</v>
      </c>
      <c r="K32" s="1">
        <v>98.458299999999994</v>
      </c>
      <c r="L32" s="1">
        <f>AVERAGE(B32:K32)</f>
        <v>102.02708</v>
      </c>
      <c r="M32" s="1">
        <f>_xlfn.VAR.P(B32:K32)</f>
        <v>14.66483577160003</v>
      </c>
      <c r="N32" s="1">
        <f>MAX(B32:K32)</f>
        <v>109.79170000000001</v>
      </c>
      <c r="O32" s="1">
        <f>MIN(B32:K32)</f>
        <v>98.458299999999994</v>
      </c>
      <c r="P32" s="1">
        <f>N32-O32</f>
        <v>11.333400000000012</v>
      </c>
    </row>
    <row r="33" spans="1:16" x14ac:dyDescent="0.2">
      <c r="A33" s="1" t="s">
        <v>10</v>
      </c>
      <c r="B33" s="1">
        <v>108.375</v>
      </c>
      <c r="C33" s="1">
        <v>108.375</v>
      </c>
      <c r="D33" s="1">
        <v>108.375</v>
      </c>
      <c r="E33" s="1">
        <v>102.70829999999999</v>
      </c>
      <c r="F33" s="1">
        <v>102.70829999999999</v>
      </c>
      <c r="G33" s="1">
        <v>102.35420000000001</v>
      </c>
      <c r="H33" s="1">
        <v>102.70829999999999</v>
      </c>
      <c r="I33" s="1">
        <v>103.0625</v>
      </c>
      <c r="J33" s="1">
        <v>103.0625</v>
      </c>
      <c r="K33" s="1">
        <v>102.70829999999999</v>
      </c>
      <c r="L33" s="1">
        <f>AVERAGE(B33:K33)</f>
        <v>104.44374000000001</v>
      </c>
      <c r="M33" s="1">
        <f>_xlfn.VAR.P(B33:K33)</f>
        <v>6.6593248824000044</v>
      </c>
      <c r="N33" s="1">
        <f>MAX(B33:K33)</f>
        <v>108.375</v>
      </c>
      <c r="O33" s="1">
        <f>MIN(B33:K33)</f>
        <v>102.35420000000001</v>
      </c>
      <c r="P33" s="1">
        <f>N33-O33</f>
        <v>6.0207999999999942</v>
      </c>
    </row>
    <row r="34" spans="1:16" x14ac:dyDescent="0.2">
      <c r="A34" s="1" t="s">
        <v>4</v>
      </c>
      <c r="B34" s="1">
        <v>99.520799999999994</v>
      </c>
      <c r="C34" s="1">
        <v>99.520799999999994</v>
      </c>
      <c r="D34" s="1">
        <v>103.0625</v>
      </c>
      <c r="E34" s="1">
        <v>99.520799999999994</v>
      </c>
      <c r="F34" s="1">
        <v>103.41670000000001</v>
      </c>
      <c r="G34" s="1">
        <v>103.41670000000001</v>
      </c>
      <c r="H34" s="1">
        <v>103.0625</v>
      </c>
      <c r="I34" s="1">
        <v>103.41670000000001</v>
      </c>
      <c r="J34" s="1">
        <v>103.0625</v>
      </c>
      <c r="K34" s="1">
        <v>103.41670000000001</v>
      </c>
      <c r="L34" s="1">
        <f>AVERAGE(B34:K34)</f>
        <v>102.14167</v>
      </c>
      <c r="M34" s="1">
        <f>_xlfn.VAR.P(B34:K34)</f>
        <v>2.9653468341000155</v>
      </c>
      <c r="N34" s="1">
        <f>MAX(B34:K34)</f>
        <v>103.41670000000001</v>
      </c>
      <c r="O34" s="1">
        <f>MIN(B34:K34)</f>
        <v>99.520799999999994</v>
      </c>
      <c r="P34" s="1">
        <f>N34-O34</f>
        <v>3.8959000000000117</v>
      </c>
    </row>
    <row r="36" spans="1:16" x14ac:dyDescent="0.2">
      <c r="A36" s="1" t="s">
        <v>8</v>
      </c>
      <c r="D36" s="1" t="s">
        <v>9</v>
      </c>
      <c r="G36" s="1" t="s">
        <v>10</v>
      </c>
      <c r="J36" s="1" t="s">
        <v>4</v>
      </c>
    </row>
    <row r="37" spans="1:16" x14ac:dyDescent="0.2">
      <c r="A37" s="1" t="s">
        <v>21</v>
      </c>
      <c r="B37" s="1" t="s">
        <v>22</v>
      </c>
      <c r="D37" s="1" t="s">
        <v>21</v>
      </c>
      <c r="E37" s="1" t="s">
        <v>22</v>
      </c>
      <c r="G37" s="1" t="s">
        <v>21</v>
      </c>
      <c r="H37" s="1" t="s">
        <v>22</v>
      </c>
      <c r="J37" s="1" t="s">
        <v>21</v>
      </c>
      <c r="K37" s="1" t="s">
        <v>22</v>
      </c>
    </row>
    <row r="38" spans="1:16" x14ac:dyDescent="0.2">
      <c r="A38" s="1" t="s">
        <v>56</v>
      </c>
      <c r="B38" s="1">
        <v>0</v>
      </c>
      <c r="D38" s="1" t="s">
        <v>57</v>
      </c>
      <c r="E38" s="1">
        <v>5</v>
      </c>
      <c r="G38" s="1" t="s">
        <v>52</v>
      </c>
      <c r="H38" s="1">
        <v>7</v>
      </c>
      <c r="J38" s="1" t="s">
        <v>53</v>
      </c>
      <c r="K38" s="1">
        <v>3</v>
      </c>
    </row>
    <row r="39" spans="1:16" x14ac:dyDescent="0.2">
      <c r="A39" s="1" t="s">
        <v>53</v>
      </c>
      <c r="B39" s="1">
        <v>8</v>
      </c>
      <c r="D39" s="1" t="s">
        <v>58</v>
      </c>
      <c r="E39" s="1">
        <v>0</v>
      </c>
      <c r="G39" s="1" t="s">
        <v>62</v>
      </c>
      <c r="H39" s="1">
        <v>0</v>
      </c>
      <c r="J39" s="1" t="s">
        <v>54</v>
      </c>
      <c r="K39" s="1">
        <v>0</v>
      </c>
    </row>
    <row r="40" spans="1:16" x14ac:dyDescent="0.2">
      <c r="A40" s="1" t="s">
        <v>54</v>
      </c>
      <c r="B40" s="1">
        <v>0</v>
      </c>
      <c r="D40" s="1" t="s">
        <v>59</v>
      </c>
      <c r="E40" s="1">
        <v>4</v>
      </c>
      <c r="G40" s="1" t="s">
        <v>63</v>
      </c>
      <c r="H40" s="1">
        <v>0</v>
      </c>
      <c r="J40" s="1" t="s">
        <v>55</v>
      </c>
      <c r="K40" s="1">
        <v>7</v>
      </c>
    </row>
    <row r="41" spans="1:16" x14ac:dyDescent="0.2">
      <c r="A41" s="1" t="s">
        <v>55</v>
      </c>
      <c r="B41" s="1">
        <v>2</v>
      </c>
      <c r="D41" s="1" t="s">
        <v>60</v>
      </c>
      <c r="E41" s="1">
        <v>0</v>
      </c>
      <c r="G41" s="1" t="s">
        <v>64</v>
      </c>
      <c r="H41" s="1">
        <v>3</v>
      </c>
    </row>
    <row r="42" spans="1:16" x14ac:dyDescent="0.2">
      <c r="D42" s="1" t="s">
        <v>61</v>
      </c>
      <c r="E42" s="1">
        <v>1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孙梓健</dc:creator>
  <cp:lastModifiedBy>孙梓健</cp:lastModifiedBy>
  <dcterms:created xsi:type="dcterms:W3CDTF">2020-12-25T04:25:25Z</dcterms:created>
  <dcterms:modified xsi:type="dcterms:W3CDTF">2020-12-25T16:34:53Z</dcterms:modified>
</cp:coreProperties>
</file>