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aTanvir\Documents\SubclinicalTB-Vx\sandbox\"/>
    </mc:Choice>
  </mc:AlternateContent>
  <xr:revisionPtr revIDLastSave="0" documentId="13_ncr:1_{B61EB319-BF0B-4AFB-90A9-668977483F53}" xr6:coauthVersionLast="47" xr6:coauthVersionMax="47" xr10:uidLastSave="{00000000-0000-0000-0000-000000000000}"/>
  <bookViews>
    <workbookView xWindow="-90" yWindow="0" windowWidth="19330" windowHeight="10170" activeTab="2" xr2:uid="{CE9986CC-D59C-41A1-9AA3-76286F4C7C1D}"/>
  </bookViews>
  <sheets>
    <sheet name="no age varying params" sheetId="1" r:id="rId1"/>
    <sheet name="with age varying params" sheetId="4" r:id="rId2"/>
    <sheet name="Dccount + C,I" sheetId="5" r:id="rId3"/>
    <sheet name="Dscount + C,I" sheetId="6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1" i="5" l="1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C96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C93" i="4"/>
  <c r="C99" i="4"/>
  <c r="C90" i="4"/>
  <c r="C87" i="4"/>
  <c r="C84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C78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5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C72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69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6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3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0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C57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C54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8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5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2" i="4"/>
  <c r="C81" i="4"/>
  <c r="D13" i="1"/>
  <c r="D14" i="1"/>
  <c r="D15" i="1"/>
  <c r="D16" i="1"/>
  <c r="D17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<sst xmlns="http://schemas.openxmlformats.org/spreadsheetml/2006/main" count="712" uniqueCount="224">
  <si>
    <t>year</t>
  </si>
  <si>
    <t>xVXa</t>
  </si>
  <si>
    <t>xSES</t>
  </si>
  <si>
    <t>xRISK</t>
  </si>
  <si>
    <t>xHIV</t>
  </si>
  <si>
    <t>xTB</t>
  </si>
  <si>
    <t>xtype</t>
  </si>
  <si>
    <t>xcause</t>
  </si>
  <si>
    <t>yVXa</t>
  </si>
  <si>
    <t>ySES</t>
  </si>
  <si>
    <t>yRISK</t>
  </si>
  <si>
    <t>yHIV</t>
  </si>
  <si>
    <t>yTB</t>
  </si>
  <si>
    <t>ytype</t>
  </si>
  <si>
    <t>ycause</t>
  </si>
  <si>
    <t>fn</t>
  </si>
  <si>
    <t>age_from</t>
  </si>
  <si>
    <t>age_thru</t>
  </si>
  <si>
    <t>value</t>
  </si>
  <si>
    <t>lo</t>
  </si>
  <si>
    <t>hi</t>
  </si>
  <si>
    <t>err</t>
  </si>
  <si>
    <t>name</t>
  </si>
  <si>
    <t>type</t>
  </si>
  <si>
    <t>model</t>
  </si>
  <si>
    <t>fit</t>
  </si>
  <si>
    <t>all</t>
  </si>
  <si>
    <t>Ds, Dc</t>
  </si>
  <si>
    <t>stock</t>
  </si>
  <si>
    <t>NA</t>
  </si>
  <si>
    <t>1e5*x/y</t>
  </si>
  <si>
    <t>TB_prev_0_99</t>
  </si>
  <si>
    <t>prev</t>
  </si>
  <si>
    <t>C, I</t>
  </si>
  <si>
    <t>x/y</t>
  </si>
  <si>
    <t>TB_LTBIp_15_99</t>
  </si>
  <si>
    <t>ratio</t>
  </si>
  <si>
    <t>TB_prevwider_15_99</t>
  </si>
  <si>
    <t>TB_prevwider_0_99</t>
  </si>
  <si>
    <t>TBdead</t>
  </si>
  <si>
    <t>TB_deaths_0_99</t>
  </si>
  <si>
    <t>inci</t>
  </si>
  <si>
    <t>Ds</t>
  </si>
  <si>
    <t>Ds,Dc</t>
  </si>
  <si>
    <t>TB_subclinpr_0_99</t>
  </si>
  <si>
    <t>TB_inci_0_99</t>
  </si>
  <si>
    <t>TB_inci_0_14</t>
  </si>
  <si>
    <t>TB_inci_15_99</t>
  </si>
  <si>
    <t>TB_notif_0_99</t>
  </si>
  <si>
    <t>TB_notif_0_14</t>
  </si>
  <si>
    <t>TB_notif_15_99</t>
  </si>
  <si>
    <t>MC1</t>
  </si>
  <si>
    <t>MC2</t>
  </si>
  <si>
    <t>Param</t>
  </si>
  <si>
    <t xml:space="preserve">Starting </t>
  </si>
  <si>
    <t>minsub</t>
  </si>
  <si>
    <t>MC3</t>
  </si>
  <si>
    <t>subclin</t>
  </si>
  <si>
    <t>IND</t>
  </si>
  <si>
    <t>Ds, Dc</t>
  </si>
  <si>
    <t>country</t>
  </si>
  <si>
    <t>residuals</t>
  </si>
  <si>
    <t>weighted_residuals</t>
  </si>
  <si>
    <t>lambda</t>
  </si>
  <si>
    <t>muTB</t>
  </si>
  <si>
    <t>type/MC run</t>
  </si>
  <si>
    <t>MC4</t>
  </si>
  <si>
    <t>change to</t>
  </si>
  <si>
    <t>MC5</t>
  </si>
  <si>
    <t>infmin</t>
  </si>
  <si>
    <t>Showing 1 to 15 of 15 entries, 29 total columns</t>
  </si>
  <si>
    <t>MC6</t>
  </si>
  <si>
    <t>Notes</t>
  </si>
  <si>
    <t>targets hit</t>
  </si>
  <si>
    <t>3/15</t>
  </si>
  <si>
    <t>4/15</t>
  </si>
  <si>
    <t>5/15</t>
  </si>
  <si>
    <t>change from</t>
  </si>
  <si>
    <t>difference</t>
  </si>
  <si>
    <t>keep change</t>
  </si>
  <si>
    <t>yes</t>
  </si>
  <si>
    <t>no</t>
  </si>
  <si>
    <t>infclr</t>
  </si>
  <si>
    <t>MC7</t>
  </si>
  <si>
    <t>infsub</t>
  </si>
  <si>
    <t>MC8</t>
  </si>
  <si>
    <t xml:space="preserve">change infmin back to 0.135, it didn't reduce value for C,I stock; </t>
  </si>
  <si>
    <t>infsub decreases target 1 Ds/Dc stock</t>
  </si>
  <si>
    <t>infclr increases target 1 Ds/Dc stock</t>
  </si>
  <si>
    <t>submin</t>
  </si>
  <si>
    <t>MC9</t>
  </si>
  <si>
    <t>MC10</t>
  </si>
  <si>
    <t>why is myTB not influencing Tbdead?</t>
  </si>
  <si>
    <t>clinsub</t>
  </si>
  <si>
    <t>MC11</t>
  </si>
  <si>
    <t>MC12</t>
  </si>
  <si>
    <t>minrec</t>
  </si>
  <si>
    <t>relsub</t>
  </si>
  <si>
    <t>relmin</t>
  </si>
  <si>
    <t>Dscount</t>
  </si>
  <si>
    <t>DcTcount</t>
  </si>
  <si>
    <t>count</t>
  </si>
  <si>
    <t>Hits</t>
  </si>
  <si>
    <t>Run 1</t>
  </si>
  <si>
    <t>Run 2</t>
  </si>
  <si>
    <t>clinsub (0.46-0.72)</t>
  </si>
  <si>
    <t>infclr (0.93-3.3)</t>
  </si>
  <si>
    <t>infmin (0.04-0.23)</t>
  </si>
  <si>
    <t>infsub (0.01-0.1)</t>
  </si>
  <si>
    <t>kappa (0-0.135)</t>
  </si>
  <si>
    <t>lambda (0-0.0068)</t>
  </si>
  <si>
    <t>minrec (0.14-0.23)</t>
  </si>
  <si>
    <t>minsub (0.21-0.28)</t>
  </si>
  <si>
    <t>multiplier (0-1.9)</t>
  </si>
  <si>
    <t>muTB (0.28-0.38)</t>
  </si>
  <si>
    <t>p (0.14-0.3)</t>
  </si>
  <si>
    <t>r (2.14-4.27)</t>
  </si>
  <si>
    <t>relmin (0-0.01)</t>
  </si>
  <si>
    <t>relsub (0-0.01)</t>
  </si>
  <si>
    <t>sage (0-1)</t>
  </si>
  <si>
    <t>subclin (0.56-0.94)</t>
  </si>
  <si>
    <t>submin (1.24-2.03)</t>
  </si>
  <si>
    <t>targets</t>
  </si>
  <si>
    <t>target name</t>
  </si>
  <si>
    <t>Run 3</t>
  </si>
  <si>
    <t>Run 4</t>
  </si>
  <si>
    <t>Run 5</t>
  </si>
  <si>
    <t>I</t>
  </si>
  <si>
    <t>Hit 1</t>
  </si>
  <si>
    <t>Hit 2</t>
  </si>
  <si>
    <t>Run 6</t>
  </si>
  <si>
    <t>Run 7</t>
  </si>
  <si>
    <t>Hit 3</t>
  </si>
  <si>
    <t>Hit 4</t>
  </si>
  <si>
    <t>Hit 5</t>
  </si>
  <si>
    <t>Hit 6</t>
  </si>
  <si>
    <t>Hit 7</t>
  </si>
  <si>
    <t>Run 8</t>
  </si>
  <si>
    <t>Hit 8</t>
  </si>
  <si>
    <t>j1A0 (0-1): infsub</t>
  </si>
  <si>
    <t>j2A0 (0-1): infmin</t>
  </si>
  <si>
    <t>j3A0 (0-1): relsub</t>
  </si>
  <si>
    <t>j4A0 (0-1): eta</t>
  </si>
  <si>
    <t>Run 9</t>
  </si>
  <si>
    <t>Hit 9</t>
  </si>
  <si>
    <t>Run 10</t>
  </si>
  <si>
    <t>Hit 10</t>
  </si>
  <si>
    <t>Run/Name (range)</t>
  </si>
  <si>
    <t>eta (0-1): rate of treatment</t>
  </si>
  <si>
    <t>Run 11</t>
  </si>
  <si>
    <t>Hit 11</t>
  </si>
  <si>
    <t>Slight increase overall, highest Ds/Dc (prev) + Dscount; lowest in Tbdead + DcTcount</t>
  </si>
  <si>
    <t>+ lambda</t>
  </si>
  <si>
    <t>- infclr</t>
  </si>
  <si>
    <t>- r (recovery)</t>
  </si>
  <si>
    <t>overall decrease with highest in Dscount (inci - 10)</t>
  </si>
  <si>
    <t>- minsub</t>
  </si>
  <si>
    <t>- infsub</t>
  </si>
  <si>
    <t>+ j1A0</t>
  </si>
  <si>
    <t>+ eta, - muTB</t>
  </si>
  <si>
    <t>- subclin</t>
  </si>
  <si>
    <t xml:space="preserve">overall decrease with highest in Dscount (10: inci), DcTcount (14: inci 0_14) &amp; Ds/Dc (prev 4); lowest in DcTcount (12: inci_0_99) </t>
  </si>
  <si>
    <t>overall decrease, highest in Dscount (10: inci); lowest Tbdead (5) &amp; DcTcount (12: notif)</t>
  </si>
  <si>
    <t>increase in all targets, highest in I (2: LTBI ) &amp; Dscount (10: inci)</t>
  </si>
  <si>
    <t>overall decrease, highest in Tbdead (7: 0_99)</t>
  </si>
  <si>
    <t>overall increase, highest Dscount (10: inci 0_14) &amp; DcTcount (14: notif 0_14)</t>
  </si>
  <si>
    <t>overall decrease, highest in Tbdead (7), DcTcount (12-14: notif) &amp; increase in subclinical proportions</t>
  </si>
  <si>
    <t>Run 12</t>
  </si>
  <si>
    <t>Hit 12</t>
  </si>
  <si>
    <t>- clinsub</t>
  </si>
  <si>
    <t>increase in TBdead &amp; increase in DcTcount (TB notif 0_99)</t>
  </si>
  <si>
    <t>Run 13</t>
  </si>
  <si>
    <t>Hit 13</t>
  </si>
  <si>
    <t>Run 14</t>
  </si>
  <si>
    <t>Hit 14</t>
  </si>
  <si>
    <t>- lambda</t>
  </si>
  <si>
    <r>
      <t xml:space="preserve">Increase in all targets (except 6); </t>
    </r>
    <r>
      <rPr>
        <b/>
        <sz val="11"/>
        <color theme="1"/>
        <rFont val="Calibri"/>
        <family val="2"/>
      </rPr>
      <t>highest DcTcount</t>
    </r>
    <r>
      <rPr>
        <sz val="11"/>
        <color theme="1"/>
        <rFont val="Calibri"/>
        <family val="2"/>
      </rPr>
      <t xml:space="preserve"> (14-TB notif); lowest in TB dead, Dscount (5,8)</t>
    </r>
  </si>
  <si>
    <r>
      <t>Significant increase all targets except 6;</t>
    </r>
    <r>
      <rPr>
        <b/>
        <sz val="11"/>
        <color theme="1"/>
        <rFont val="Calibri"/>
        <family val="2"/>
      </rPr>
      <t xml:space="preserve"> highest in Dscount</t>
    </r>
    <r>
      <rPr>
        <sz val="11"/>
        <color theme="1"/>
        <rFont val="Calibri"/>
        <family val="2"/>
      </rPr>
      <t xml:space="preserve">, I, DcTcount, </t>
    </r>
  </si>
  <si>
    <t>highest impact on I, DcTcount, Dscount, then Ds,Dc stocks and Tbdead</t>
  </si>
  <si>
    <t>+ muTB</t>
  </si>
  <si>
    <t>Run 15</t>
  </si>
  <si>
    <t>Hit 15</t>
  </si>
  <si>
    <t>Run 16</t>
  </si>
  <si>
    <t>Hit 16</t>
  </si>
  <si>
    <t>Run 17</t>
  </si>
  <si>
    <t>Hit 17</t>
  </si>
  <si>
    <t>+ infclr</t>
  </si>
  <si>
    <t>+ infsub</t>
  </si>
  <si>
    <t>% difference from target value</t>
  </si>
  <si>
    <t>+ kappa</t>
  </si>
  <si>
    <t>+ relsub</t>
  </si>
  <si>
    <t>+ relmin</t>
  </si>
  <si>
    <t>TB_prev_0_99 prev</t>
  </si>
  <si>
    <t>TB_LTBIp_15_99 ratio</t>
  </si>
  <si>
    <t>TB_prevwider_15_99 prev</t>
  </si>
  <si>
    <t>TB_prevwider_0_99 prev</t>
  </si>
  <si>
    <t>TB_deaths_0_99 inci</t>
  </si>
  <si>
    <t>TB_subclinpr_0_99 ratio</t>
  </si>
  <si>
    <t>TB_inci_0_99 inci</t>
  </si>
  <si>
    <t>TB_inci_0_14 inci</t>
  </si>
  <si>
    <t>TB_inci_15_99 inci</t>
  </si>
  <si>
    <t>TB_notif_0_99 inci</t>
  </si>
  <si>
    <t>TB_notif_0_14 inci</t>
  </si>
  <si>
    <t>TB_notif 15_99 inci</t>
  </si>
  <si>
    <t>Run 18</t>
  </si>
  <si>
    <t>Hit 18</t>
  </si>
  <si>
    <t>Run 19</t>
  </si>
  <si>
    <t>Hit 19</t>
  </si>
  <si>
    <t>Run 20</t>
  </si>
  <si>
    <t>Hit 20</t>
  </si>
  <si>
    <t>- p</t>
  </si>
  <si>
    <t>+ p, infclr, lambda;    - infmin</t>
  </si>
  <si>
    <t>p protection impacts the number in Tbdead a lot more than muTB</t>
  </si>
  <si>
    <t>+infsub and -clinsub also affects the numbers in TBdead</t>
  </si>
  <si>
    <t>C, I</t>
  </si>
  <si>
    <t>Run/Starting params (range)</t>
  </si>
  <si>
    <t>Dccount</t>
  </si>
  <si>
    <t>Run</t>
  </si>
  <si>
    <t>starting parameters</t>
  </si>
  <si>
    <t>+/- param value</t>
  </si>
  <si>
    <t>+p</t>
  </si>
  <si>
    <t>Change age-varying parameters for progression + Dccount for inci + C,I for LTBI</t>
  </si>
  <si>
    <t>+r</t>
  </si>
  <si>
    <t>C,I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</si>
</sst>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3300"/>
      <name val="Aptos Narrow"/>
      <family val="2"/>
      <scheme val="minor"/>
    </font>
    <font>
      <sz val="11"/>
      <color rgb="FFFF505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1" fillId="4" borderId="0" xfId="0" applyFont="1" applyFill="1"/>
    <xf numFmtId="0" fontId="6" fillId="2" borderId="0" xfId="0" applyFont="1" applyFill="1"/>
    <xf numFmtId="0" fontId="3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0" fillId="5" borderId="0" xfId="0" applyFill="1"/>
    <xf numFmtId="0" fontId="10" fillId="0" borderId="0" xfId="0" applyFont="1"/>
    <xf numFmtId="0" fontId="11" fillId="0" borderId="0" xfId="0" applyFont="1"/>
    <xf numFmtId="0" fontId="11" fillId="3" borderId="0" xfId="0" applyFont="1" applyFill="1"/>
    <xf numFmtId="0" fontId="10" fillId="3" borderId="0" xfId="0" applyFont="1" applyFill="1"/>
    <xf numFmtId="0" fontId="11" fillId="2" borderId="0" xfId="0" applyFont="1" applyFill="1"/>
    <xf numFmtId="0" fontId="10" fillId="2" borderId="0" xfId="0" applyFont="1" applyFill="1"/>
    <xf numFmtId="2" fontId="0" fillId="0" borderId="0" xfId="0" applyNumberFormat="1"/>
    <xf numFmtId="2" fontId="0" fillId="6" borderId="0" xfId="0" applyNumberFormat="1" applyFill="1"/>
    <xf numFmtId="0" fontId="11" fillId="7" borderId="0" xfId="0" applyFont="1" applyFill="1"/>
    <xf numFmtId="9" fontId="10" fillId="8" borderId="1" xfId="1" applyFont="1" applyFill="1" applyBorder="1"/>
    <xf numFmtId="0" fontId="11" fillId="9" borderId="3" xfId="0" applyFont="1" applyFill="1" applyBorder="1"/>
    <xf numFmtId="0" fontId="11" fillId="9" borderId="2" xfId="0" applyFont="1" applyFill="1" applyBorder="1"/>
    <xf numFmtId="0" fontId="0" fillId="6" borderId="4" xfId="0" applyFill="1" applyBorder="1"/>
    <xf numFmtId="0" fontId="0" fillId="0" borderId="4" xfId="0" applyBorder="1"/>
    <xf numFmtId="0" fontId="0" fillId="6" borderId="3" xfId="0" applyFill="1" applyBorder="1"/>
    <xf numFmtId="0" fontId="0" fillId="0" borderId="3" xfId="0" applyBorder="1"/>
    <xf numFmtId="10" fontId="0" fillId="8" borderId="1" xfId="0" applyNumberFormat="1" applyFill="1" applyBorder="1"/>
    <xf numFmtId="9" fontId="0" fillId="8" borderId="1" xfId="1" applyFont="1" applyFill="1" applyBorder="1"/>
    <xf numFmtId="2" fontId="0" fillId="0" borderId="3" xfId="0" applyNumberFormat="1" applyBorder="1"/>
    <xf numFmtId="2" fontId="0" fillId="6" borderId="3" xfId="0" applyNumberFormat="1" applyFill="1" applyBorder="1"/>
    <xf numFmtId="0" fontId="10" fillId="10" borderId="0" xfId="0" applyFont="1" applyFill="1"/>
    <xf numFmtId="0" fontId="10" fillId="10" borderId="1" xfId="0" applyFont="1" applyFill="1" applyBorder="1"/>
    <xf numFmtId="0" fontId="11" fillId="10" borderId="0" xfId="0" applyFont="1" applyFill="1"/>
    <xf numFmtId="0" fontId="10" fillId="10" borderId="4" xfId="0" applyFont="1" applyFill="1" applyBorder="1"/>
    <xf numFmtId="0" fontId="11" fillId="10" borderId="1" xfId="0" applyFont="1" applyFill="1" applyBorder="1"/>
    <xf numFmtId="0" fontId="11" fillId="10" borderId="5" xfId="0" applyFont="1" applyFill="1" applyBorder="1"/>
    <xf numFmtId="0" fontId="11" fillId="10" borderId="6" xfId="0" applyFont="1" applyFill="1" applyBorder="1"/>
    <xf numFmtId="0" fontId="11" fillId="10" borderId="7" xfId="0" applyFont="1" applyFill="1" applyBorder="1"/>
    <xf numFmtId="0" fontId="11" fillId="10" borderId="8" xfId="0" applyFont="1" applyFill="1" applyBorder="1"/>
    <xf numFmtId="0" fontId="10" fillId="10" borderId="6" xfId="0" applyFont="1" applyFill="1" applyBorder="1"/>
    <xf numFmtId="0" fontId="11" fillId="10" borderId="3" xfId="0" quotePrefix="1" applyFont="1" applyFill="1" applyBorder="1"/>
    <xf numFmtId="0" fontId="10" fillId="3" borderId="0" xfId="0" applyFont="1" applyFill="1"/>
    <xf numFmtId="0" fontId="11" fillId="0" borderId="0" xfId="0" applyFont="1" applyAlignment="1">
      <alignment horizontal="center"/>
    </xf>
    <xf numFmtId="2" fontId="0" fillId="0" borderId="3" xfId="0" applyNumberFormat="1" applyFill="1" applyBorder="1"/>
    <xf numFmtId="2" fontId="0" fillId="0" borderId="0" xfId="0" applyNumberFormat="1" applyFill="1"/>
    <xf numFmtId="0" fontId="10" fillId="0" borderId="0" xfId="0" applyFont="1" applyFill="1"/>
    <xf numFmtId="0" fontId="10" fillId="10" borderId="0" xfId="0" applyFont="1" applyFill="1" applyBorder="1"/>
    <xf numFmtId="0" fontId="0" fillId="0" borderId="0" xfId="0" applyBorder="1"/>
    <xf numFmtId="0" fontId="0" fillId="6" borderId="0" xfId="0" applyFill="1" applyBorder="1"/>
    <xf numFmtId="0" fontId="11" fillId="9" borderId="3" xfId="0" applyFont="1" applyFill="1" applyBorder="1" applyAlignment="1">
      <alignment horizontal="center" wrapText="1"/>
    </xf>
    <xf numFmtId="0" fontId="11" fillId="9" borderId="2" xfId="0" applyFont="1" applyFill="1" applyBorder="1" applyAlignment="1">
      <alignment horizontal="center" wrapText="1"/>
    </xf>
    <xf numFmtId="0" fontId="11" fillId="10" borderId="9" xfId="0" quotePrefix="1" applyFont="1" applyFill="1" applyBorder="1" applyAlignment="1">
      <alignment horizontal="center" vertical="center" wrapText="1" shrinkToFit="1"/>
    </xf>
    <xf numFmtId="0" fontId="11" fillId="10" borderId="10" xfId="0" applyFont="1" applyFill="1" applyBorder="1" applyAlignment="1">
      <alignment horizontal="center" vertical="center" wrapText="1" shrinkToFit="1"/>
    </xf>
    <xf numFmtId="0" fontId="11" fillId="10" borderId="11" xfId="0" applyFont="1" applyFill="1" applyBorder="1" applyAlignment="1">
      <alignment horizontal="center" vertical="center" wrapText="1" shrinkToFit="1"/>
    </xf>
    <xf numFmtId="0" fontId="10" fillId="3" borderId="0" xfId="0" quotePrefix="1" applyFont="1" applyFill="1"/>
    <xf numFmtId="0" fontId="11" fillId="10" borderId="9" xfId="0" quotePrefix="1" applyFont="1" applyFill="1" applyBorder="1" applyAlignment="1">
      <alignment horizontal="left" vertical="center"/>
    </xf>
    <xf numFmtId="0" fontId="11" fillId="10" borderId="10" xfId="0" quotePrefix="1" applyFont="1" applyFill="1" applyBorder="1" applyAlignment="1">
      <alignment horizontal="left" vertical="center"/>
    </xf>
    <xf numFmtId="0" fontId="11" fillId="10" borderId="11" xfId="0" quotePrefix="1" applyFont="1" applyFill="1" applyBorder="1" applyAlignment="1">
      <alignment horizontal="left" vertical="center"/>
    </xf>
    <xf numFmtId="0" fontId="10" fillId="3" borderId="0" xfId="0" applyFont="1" applyFill="1" applyAlignment="1"/>
    <xf numFmtId="0" fontId="2" fillId="0" borderId="0" xfId="0" applyFont="1" applyAlignment="1">
      <alignment horizontal="center"/>
    </xf>
    <xf numFmtId="0" fontId="11" fillId="9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9" borderId="3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center" wrapText="1"/>
    </xf>
    <xf numFmtId="0" fontId="11" fillId="9" borderId="3" xfId="0" quotePrefix="1" applyFont="1" applyFill="1" applyBorder="1" applyAlignment="1">
      <alignment wrapText="1"/>
    </xf>
    <xf numFmtId="0" fontId="11" fillId="10" borderId="9" xfId="0" quotePrefix="1" applyFont="1" applyFill="1" applyBorder="1" applyAlignment="1">
      <alignment vertical="center"/>
    </xf>
    <xf numFmtId="0" fontId="11" fillId="10" borderId="10" xfId="0" quotePrefix="1" applyFont="1" applyFill="1" applyBorder="1" applyAlignment="1">
      <alignment vertical="center"/>
    </xf>
    <xf numFmtId="0" fontId="11" fillId="10" borderId="11" xfId="0" quotePrefix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1" fillId="10" borderId="0" xfId="0" quotePrefix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66"/>
      <color rgb="FFFFFFCC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26D2-5D7E-44D5-A9C5-369E549C85D9}">
  <dimension ref="A1:W26"/>
  <sheetViews>
    <sheetView topLeftCell="A7" zoomScale="90" zoomScaleNormal="90" workbookViewId="0">
      <selection activeCell="J20" sqref="J20"/>
    </sheetView>
  </sheetViews>
  <sheetFormatPr defaultRowHeight="14.5" x14ac:dyDescent="0.35"/>
  <cols>
    <col min="2" max="3" width="13.81640625" customWidth="1"/>
    <col min="4" max="4" width="11.54296875" customWidth="1"/>
    <col min="5" max="5" width="12.453125" customWidth="1"/>
    <col min="6" max="6" width="14.7265625" customWidth="1"/>
    <col min="7" max="7" width="12.453125" bestFit="1" customWidth="1"/>
    <col min="8" max="8" width="14.54296875" bestFit="1" customWidth="1"/>
    <col min="9" max="9" width="18.54296875" bestFit="1" customWidth="1"/>
    <col min="10" max="10" width="17.54296875" bestFit="1" customWidth="1"/>
    <col min="11" max="11" width="14.81640625" bestFit="1" customWidth="1"/>
    <col min="12" max="12" width="17.453125" bestFit="1" customWidth="1"/>
    <col min="13" max="13" width="14.81640625" bestFit="1" customWidth="1"/>
    <col min="14" max="16" width="12" bestFit="1" customWidth="1"/>
    <col min="17" max="17" width="13.1796875" bestFit="1" customWidth="1"/>
    <col min="18" max="19" width="12.7265625" bestFit="1" customWidth="1"/>
    <col min="20" max="20" width="17" customWidth="1"/>
    <col min="21" max="21" width="13.81640625" bestFit="1" customWidth="1"/>
    <col min="22" max="22" width="13.81640625" customWidth="1"/>
    <col min="23" max="23" width="79" style="4" bestFit="1" customWidth="1"/>
  </cols>
  <sheetData>
    <row r="1" spans="1:23" x14ac:dyDescent="0.35">
      <c r="A1" s="1"/>
      <c r="B1" s="1"/>
      <c r="C1" s="1"/>
      <c r="D1" s="1"/>
      <c r="E1" s="1"/>
      <c r="F1" s="1" t="s">
        <v>0</v>
      </c>
      <c r="G1" s="1">
        <v>2015.5</v>
      </c>
      <c r="H1" s="1">
        <v>2021.5</v>
      </c>
      <c r="I1" s="1">
        <v>2021.5</v>
      </c>
      <c r="J1" s="1">
        <v>2021.5</v>
      </c>
      <c r="K1" s="1">
        <v>2000.5</v>
      </c>
      <c r="L1" s="1">
        <v>2020.5</v>
      </c>
      <c r="M1" s="1">
        <v>2020.5</v>
      </c>
      <c r="N1" s="1">
        <v>2000.5</v>
      </c>
      <c r="O1" s="1">
        <v>2020.5</v>
      </c>
      <c r="P1" s="1">
        <v>2020.5</v>
      </c>
      <c r="Q1" s="1">
        <v>2020.5</v>
      </c>
      <c r="R1" s="1">
        <v>2000.5</v>
      </c>
      <c r="S1" s="1">
        <v>2020.5</v>
      </c>
      <c r="T1" s="1">
        <v>2020.5</v>
      </c>
      <c r="U1" s="1">
        <v>2020.5</v>
      </c>
      <c r="V1" s="1" t="s">
        <v>73</v>
      </c>
      <c r="W1" s="3" t="s">
        <v>72</v>
      </c>
    </row>
    <row r="2" spans="1:23" x14ac:dyDescent="0.35">
      <c r="F2" s="1" t="s">
        <v>5</v>
      </c>
      <c r="G2" s="1" t="s">
        <v>27</v>
      </c>
      <c r="H2" s="1" t="s">
        <v>33</v>
      </c>
      <c r="I2" s="1" t="s">
        <v>27</v>
      </c>
      <c r="J2" s="1" t="s">
        <v>27</v>
      </c>
      <c r="K2" s="1" t="s">
        <v>39</v>
      </c>
      <c r="L2" s="1" t="s">
        <v>42</v>
      </c>
      <c r="M2" s="1" t="s">
        <v>39</v>
      </c>
      <c r="N2" s="1" t="s">
        <v>99</v>
      </c>
      <c r="O2" s="1" t="s">
        <v>99</v>
      </c>
      <c r="P2" s="1" t="s">
        <v>99</v>
      </c>
      <c r="Q2" s="1" t="s">
        <v>99</v>
      </c>
      <c r="R2" s="1" t="s">
        <v>100</v>
      </c>
      <c r="S2" s="1" t="s">
        <v>100</v>
      </c>
      <c r="T2" s="1" t="s">
        <v>100</v>
      </c>
      <c r="U2" s="1" t="s">
        <v>100</v>
      </c>
      <c r="V2" s="1"/>
    </row>
    <row r="3" spans="1:23" x14ac:dyDescent="0.35">
      <c r="F3" s="1" t="s">
        <v>6</v>
      </c>
      <c r="G3" t="s">
        <v>28</v>
      </c>
      <c r="H3" t="s">
        <v>28</v>
      </c>
      <c r="I3" t="s">
        <v>28</v>
      </c>
      <c r="J3" t="s">
        <v>28</v>
      </c>
      <c r="K3" t="s">
        <v>101</v>
      </c>
      <c r="L3" t="s">
        <v>28</v>
      </c>
      <c r="M3" t="s">
        <v>101</v>
      </c>
      <c r="N3" t="s">
        <v>101</v>
      </c>
      <c r="O3" t="s">
        <v>101</v>
      </c>
      <c r="P3" t="s">
        <v>101</v>
      </c>
      <c r="Q3" t="s">
        <v>101</v>
      </c>
      <c r="R3" t="s">
        <v>101</v>
      </c>
      <c r="S3" t="s">
        <v>101</v>
      </c>
      <c r="T3" t="s">
        <v>101</v>
      </c>
      <c r="U3" t="s">
        <v>101</v>
      </c>
    </row>
    <row r="4" spans="1:23" x14ac:dyDescent="0.35">
      <c r="F4" s="1" t="s">
        <v>16</v>
      </c>
      <c r="G4">
        <v>0</v>
      </c>
      <c r="H4">
        <v>15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15</v>
      </c>
      <c r="R4">
        <v>0</v>
      </c>
      <c r="S4">
        <v>0</v>
      </c>
      <c r="T4">
        <v>0</v>
      </c>
      <c r="U4">
        <v>15</v>
      </c>
    </row>
    <row r="5" spans="1:23" x14ac:dyDescent="0.35">
      <c r="F5" s="1" t="s">
        <v>17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14</v>
      </c>
      <c r="Q5">
        <v>99</v>
      </c>
      <c r="R5">
        <v>99</v>
      </c>
      <c r="S5">
        <v>99</v>
      </c>
      <c r="T5">
        <v>14</v>
      </c>
      <c r="U5">
        <v>99</v>
      </c>
    </row>
    <row r="6" spans="1:23" x14ac:dyDescent="0.35">
      <c r="F6" s="3" t="s">
        <v>18</v>
      </c>
      <c r="G6" s="3">
        <v>315.14689229999999</v>
      </c>
      <c r="H6" s="3">
        <v>0.314</v>
      </c>
      <c r="I6" s="3">
        <v>393.62220539999998</v>
      </c>
      <c r="J6" s="3">
        <v>312</v>
      </c>
      <c r="K6" s="3">
        <v>67</v>
      </c>
      <c r="L6" s="3">
        <v>0.504</v>
      </c>
      <c r="M6" s="3">
        <v>37</v>
      </c>
      <c r="N6" s="3">
        <v>289</v>
      </c>
      <c r="O6" s="3">
        <v>188</v>
      </c>
      <c r="P6" s="3">
        <v>91</v>
      </c>
      <c r="Q6" s="3">
        <v>224</v>
      </c>
      <c r="R6" s="3">
        <v>177</v>
      </c>
      <c r="S6" s="3">
        <v>135.63</v>
      </c>
      <c r="T6" s="3">
        <v>33</v>
      </c>
      <c r="U6" s="3">
        <v>173</v>
      </c>
      <c r="V6" s="1"/>
    </row>
    <row r="7" spans="1:23" x14ac:dyDescent="0.35">
      <c r="F7" s="3" t="s">
        <v>19</v>
      </c>
      <c r="G7" s="4">
        <v>210.82455150000001</v>
      </c>
      <c r="H7" s="4">
        <v>0.114</v>
      </c>
      <c r="I7" s="4">
        <v>275.53554380000003</v>
      </c>
      <c r="J7" s="4">
        <v>218.4</v>
      </c>
      <c r="K7" s="4">
        <v>57</v>
      </c>
      <c r="L7" s="4">
        <v>0.36099999999999999</v>
      </c>
      <c r="M7" s="4">
        <v>34</v>
      </c>
      <c r="N7" s="4">
        <v>99</v>
      </c>
      <c r="O7" s="4">
        <v>129</v>
      </c>
      <c r="P7" s="4">
        <v>56</v>
      </c>
      <c r="Q7" s="4">
        <v>138</v>
      </c>
      <c r="R7" s="4">
        <v>142</v>
      </c>
      <c r="S7" s="4">
        <v>108.51</v>
      </c>
      <c r="T7" s="4">
        <v>26</v>
      </c>
      <c r="U7" s="4">
        <v>138</v>
      </c>
    </row>
    <row r="8" spans="1:23" x14ac:dyDescent="0.35">
      <c r="F8" s="3" t="s">
        <v>20</v>
      </c>
      <c r="G8" s="4">
        <v>528.97343590000003</v>
      </c>
      <c r="H8" s="4">
        <v>0.51400000000000001</v>
      </c>
      <c r="I8" s="4">
        <v>511.708867</v>
      </c>
      <c r="J8" s="4">
        <v>405.6</v>
      </c>
      <c r="K8" s="4">
        <v>79</v>
      </c>
      <c r="L8" s="4">
        <v>0.79700000000000004</v>
      </c>
      <c r="M8" s="4">
        <v>40</v>
      </c>
      <c r="N8" s="4">
        <v>578</v>
      </c>
      <c r="O8" s="4">
        <v>257</v>
      </c>
      <c r="P8" s="4">
        <v>126</v>
      </c>
      <c r="Q8" s="4">
        <v>310</v>
      </c>
      <c r="R8" s="4">
        <v>212</v>
      </c>
      <c r="S8" s="4">
        <v>162.76</v>
      </c>
      <c r="T8" s="4">
        <v>40</v>
      </c>
      <c r="U8" s="4">
        <v>208</v>
      </c>
    </row>
    <row r="9" spans="1:23" x14ac:dyDescent="0.35">
      <c r="F9" s="1" t="s">
        <v>21</v>
      </c>
      <c r="G9">
        <v>159.07444219999999</v>
      </c>
      <c r="H9">
        <v>2.2499999999999999E-2</v>
      </c>
      <c r="I9">
        <v>118.0866616</v>
      </c>
      <c r="J9">
        <v>93.6</v>
      </c>
      <c r="K9">
        <v>11</v>
      </c>
      <c r="L9">
        <v>0.218</v>
      </c>
      <c r="M9">
        <v>3</v>
      </c>
      <c r="N9">
        <v>239.5</v>
      </c>
      <c r="O9">
        <v>67</v>
      </c>
      <c r="P9">
        <v>35</v>
      </c>
      <c r="Q9">
        <v>86</v>
      </c>
      <c r="R9">
        <v>35</v>
      </c>
      <c r="S9">
        <v>27.125</v>
      </c>
      <c r="T9">
        <v>7</v>
      </c>
      <c r="U9">
        <v>35</v>
      </c>
    </row>
    <row r="10" spans="1:23" x14ac:dyDescent="0.35">
      <c r="F10" s="1" t="s">
        <v>22</v>
      </c>
      <c r="G10" t="s">
        <v>31</v>
      </c>
      <c r="H10" t="s">
        <v>35</v>
      </c>
      <c r="I10" t="s">
        <v>37</v>
      </c>
      <c r="J10" t="s">
        <v>38</v>
      </c>
      <c r="K10" t="s">
        <v>40</v>
      </c>
      <c r="L10" t="s">
        <v>44</v>
      </c>
      <c r="M10" t="s">
        <v>40</v>
      </c>
      <c r="N10" t="s">
        <v>45</v>
      </c>
      <c r="O10" t="s">
        <v>45</v>
      </c>
      <c r="P10" t="s">
        <v>46</v>
      </c>
      <c r="Q10" t="s">
        <v>47</v>
      </c>
      <c r="R10" t="s">
        <v>48</v>
      </c>
      <c r="S10" t="s">
        <v>48</v>
      </c>
      <c r="T10" t="s">
        <v>49</v>
      </c>
      <c r="U10" t="s">
        <v>50</v>
      </c>
    </row>
    <row r="11" spans="1:23" x14ac:dyDescent="0.35">
      <c r="A11" s="1" t="s">
        <v>53</v>
      </c>
      <c r="B11" s="1" t="s">
        <v>77</v>
      </c>
      <c r="C11" s="1" t="s">
        <v>67</v>
      </c>
      <c r="D11" s="1" t="s">
        <v>78</v>
      </c>
      <c r="E11" s="1" t="s">
        <v>79</v>
      </c>
      <c r="F11" s="1" t="s">
        <v>65</v>
      </c>
      <c r="G11" t="s">
        <v>32</v>
      </c>
      <c r="H11" t="s">
        <v>36</v>
      </c>
      <c r="I11" t="s">
        <v>32</v>
      </c>
      <c r="J11" t="s">
        <v>32</v>
      </c>
      <c r="K11" t="s">
        <v>41</v>
      </c>
      <c r="L11" t="s">
        <v>36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</row>
    <row r="12" spans="1:23" x14ac:dyDescent="0.35">
      <c r="A12" t="s">
        <v>54</v>
      </c>
      <c r="B12" t="s">
        <v>29</v>
      </c>
      <c r="C12" t="s">
        <v>29</v>
      </c>
      <c r="D12" t="s">
        <v>29</v>
      </c>
      <c r="E12" t="s">
        <v>29</v>
      </c>
      <c r="F12" t="s">
        <v>51</v>
      </c>
      <c r="G12" s="11">
        <v>711.59906260515697</v>
      </c>
      <c r="H12" s="11">
        <v>0.76048460598179402</v>
      </c>
      <c r="I12" s="11">
        <v>640.06608409197804</v>
      </c>
      <c r="J12" s="11">
        <v>585.554038211396</v>
      </c>
      <c r="K12" s="11">
        <v>118.111234916124</v>
      </c>
      <c r="L12" s="2">
        <v>0.63977660796916502</v>
      </c>
      <c r="M12" s="11">
        <v>53.067934876638901</v>
      </c>
      <c r="N12" s="11">
        <v>1716.32230409465</v>
      </c>
      <c r="O12" s="11">
        <v>916.18615901125497</v>
      </c>
      <c r="P12" s="11">
        <v>698.70705007200502</v>
      </c>
      <c r="Q12" s="11">
        <v>993.23833651986797</v>
      </c>
      <c r="R12" s="11">
        <v>254.96321383066399</v>
      </c>
      <c r="S12" s="2">
        <v>137.485317000219</v>
      </c>
      <c r="T12" s="11">
        <v>55.232314551553699</v>
      </c>
      <c r="U12" s="2">
        <v>166.62730206813299</v>
      </c>
      <c r="V12" s="8" t="s">
        <v>74</v>
      </c>
    </row>
    <row r="13" spans="1:23" x14ac:dyDescent="0.35">
      <c r="A13" t="s">
        <v>55</v>
      </c>
      <c r="B13">
        <v>0.245</v>
      </c>
      <c r="C13">
        <v>0.14499999999999999</v>
      </c>
      <c r="D13">
        <f>C13-B13</f>
        <v>-0.1</v>
      </c>
      <c r="E13" t="s">
        <v>80</v>
      </c>
      <c r="F13" t="s">
        <v>52</v>
      </c>
      <c r="G13" s="9">
        <v>43.9151100821041</v>
      </c>
      <c r="H13" s="10">
        <v>0.40127362630083602</v>
      </c>
      <c r="I13" s="9">
        <v>34.398072791159898</v>
      </c>
      <c r="J13" s="9">
        <v>30.327897982002099</v>
      </c>
      <c r="K13" s="9">
        <v>10.718077343933301</v>
      </c>
      <c r="L13" s="2">
        <v>0.63540286435461701</v>
      </c>
      <c r="M13" s="9">
        <v>2.8151146789436701</v>
      </c>
      <c r="N13" s="10">
        <v>154.07170909227699</v>
      </c>
      <c r="O13" s="9">
        <v>47.957345714919001</v>
      </c>
      <c r="P13" s="9">
        <v>30.663876959080199</v>
      </c>
      <c r="Q13" s="9">
        <v>54.084566751891899</v>
      </c>
      <c r="R13" s="9">
        <v>23.897015058950899</v>
      </c>
      <c r="S13" s="9">
        <v>7.5455604198603901</v>
      </c>
      <c r="T13" s="9">
        <v>2.51029764530203</v>
      </c>
      <c r="U13" s="9">
        <v>9.3295962564269797</v>
      </c>
      <c r="V13" s="8" t="s">
        <v>74</v>
      </c>
    </row>
    <row r="14" spans="1:23" x14ac:dyDescent="0.35">
      <c r="A14" t="s">
        <v>57</v>
      </c>
      <c r="B14">
        <v>0.75</v>
      </c>
      <c r="C14">
        <v>0.85</v>
      </c>
      <c r="D14">
        <f t="shared" ref="D14:D23" si="0">C14-B14</f>
        <v>9.9999999999999978E-2</v>
      </c>
      <c r="E14" t="s">
        <v>80</v>
      </c>
      <c r="F14" t="s">
        <v>56</v>
      </c>
      <c r="G14" s="9">
        <v>63.5006342</v>
      </c>
      <c r="H14" s="10">
        <v>0.48042780000000002</v>
      </c>
      <c r="I14" s="9">
        <v>49.416294399999998</v>
      </c>
      <c r="J14" s="9">
        <v>43.771684399999998</v>
      </c>
      <c r="K14" s="9">
        <v>16.7932764</v>
      </c>
      <c r="L14" s="10">
        <v>0.60578319999999997</v>
      </c>
      <c r="M14" s="9">
        <v>4.4057038999999998</v>
      </c>
      <c r="N14" s="10">
        <v>221.23779049999999</v>
      </c>
      <c r="O14" s="9">
        <v>68.811458900000005</v>
      </c>
      <c r="P14" s="9">
        <v>45.012569499999998</v>
      </c>
      <c r="Q14" s="9">
        <v>77.243609699999993</v>
      </c>
      <c r="R14" s="9">
        <v>37.241449699999997</v>
      </c>
      <c r="S14" s="9">
        <v>11.752726600000001</v>
      </c>
      <c r="T14" s="9">
        <v>4.0127657000000001</v>
      </c>
      <c r="U14" s="9">
        <v>14.4950613</v>
      </c>
      <c r="V14" s="8" t="s">
        <v>74</v>
      </c>
    </row>
    <row r="15" spans="1:23" x14ac:dyDescent="0.35">
      <c r="A15" t="s">
        <v>64</v>
      </c>
      <c r="B15">
        <v>0.33</v>
      </c>
      <c r="C15">
        <v>0.22</v>
      </c>
      <c r="D15">
        <f t="shared" si="0"/>
        <v>-0.11000000000000001</v>
      </c>
      <c r="E15" t="s">
        <v>80</v>
      </c>
      <c r="F15" t="s">
        <v>66</v>
      </c>
      <c r="G15" s="9">
        <v>119.7788729</v>
      </c>
      <c r="H15" s="11">
        <v>0.59710229999999997</v>
      </c>
      <c r="I15" s="9">
        <v>93.128956599999995</v>
      </c>
      <c r="J15" s="9">
        <v>83.501267900000002</v>
      </c>
      <c r="K15" s="9">
        <v>24.0355633</v>
      </c>
      <c r="L15" s="10">
        <v>0.59347119999999998</v>
      </c>
      <c r="M15" s="9">
        <v>6.3972616999999996</v>
      </c>
      <c r="N15" s="10">
        <v>397.2284416</v>
      </c>
      <c r="O15" s="9">
        <v>128.44598239999999</v>
      </c>
      <c r="P15" s="10">
        <v>88.123641199999994</v>
      </c>
      <c r="Q15" s="10">
        <v>142.73253</v>
      </c>
      <c r="R15" s="9">
        <v>70.2691971</v>
      </c>
      <c r="S15" s="9">
        <v>22.904568399999999</v>
      </c>
      <c r="T15" s="9">
        <v>8.5340635000000002</v>
      </c>
      <c r="U15" s="9">
        <v>27.996160199999998</v>
      </c>
      <c r="V15" s="8" t="s">
        <v>75</v>
      </c>
    </row>
    <row r="16" spans="1:23" x14ac:dyDescent="0.35">
      <c r="A16" t="s">
        <v>64</v>
      </c>
      <c r="B16">
        <v>0.22</v>
      </c>
      <c r="C16">
        <v>0.2</v>
      </c>
      <c r="D16">
        <f t="shared" si="0"/>
        <v>-1.999999999999999E-2</v>
      </c>
      <c r="E16" t="s">
        <v>80</v>
      </c>
      <c r="F16" t="s">
        <v>68</v>
      </c>
      <c r="G16" s="9">
        <v>133.21214879999999</v>
      </c>
      <c r="H16" s="11">
        <v>0.6140002</v>
      </c>
      <c r="I16" s="9">
        <v>103.53331110000001</v>
      </c>
      <c r="J16" s="9">
        <v>93.060375300000004</v>
      </c>
      <c r="K16" s="9">
        <v>25.1691325</v>
      </c>
      <c r="L16" s="10">
        <v>0.59111029999999998</v>
      </c>
      <c r="M16" s="9">
        <v>6.7039334000000004</v>
      </c>
      <c r="N16" s="10">
        <v>437.87684339999998</v>
      </c>
      <c r="O16" s="10">
        <v>142.54913780000001</v>
      </c>
      <c r="P16" s="10">
        <v>98.706182200000001</v>
      </c>
      <c r="Q16" s="10">
        <v>158.08306769999999</v>
      </c>
      <c r="R16" s="9">
        <v>78.200361999999998</v>
      </c>
      <c r="S16" s="9">
        <v>25.626804199999999</v>
      </c>
      <c r="T16" s="9">
        <v>9.7109921000000003</v>
      </c>
      <c r="U16" s="9">
        <v>31.265910999999999</v>
      </c>
      <c r="V16" s="8" t="s">
        <v>76</v>
      </c>
    </row>
    <row r="17" spans="1:23" x14ac:dyDescent="0.35">
      <c r="A17" t="s">
        <v>69</v>
      </c>
      <c r="B17">
        <v>0.13500000000000001</v>
      </c>
      <c r="C17">
        <v>0.14499999999999999</v>
      </c>
      <c r="D17">
        <f t="shared" si="0"/>
        <v>9.9999999999999811E-3</v>
      </c>
      <c r="E17" t="s">
        <v>81</v>
      </c>
      <c r="F17" t="s">
        <v>71</v>
      </c>
      <c r="G17" s="9">
        <v>166.5273363</v>
      </c>
      <c r="H17" s="11">
        <v>0.63851210000000003</v>
      </c>
      <c r="I17" s="9">
        <v>131.6056834</v>
      </c>
      <c r="J17" s="9">
        <v>118.7502386</v>
      </c>
      <c r="K17" s="9">
        <v>30.074523500000002</v>
      </c>
      <c r="L17" s="2">
        <v>0.59166379999999996</v>
      </c>
      <c r="M17" s="9">
        <v>8.5252570999999993</v>
      </c>
      <c r="N17" s="10">
        <v>524.18854020000003</v>
      </c>
      <c r="O17" s="10">
        <v>181.6894858</v>
      </c>
      <c r="P17" s="6">
        <v>128.14726730000001</v>
      </c>
      <c r="Q17" s="10">
        <v>200.65993330000001</v>
      </c>
      <c r="R17" s="9">
        <v>93.153738500000003</v>
      </c>
      <c r="S17" s="9">
        <v>32.4875665</v>
      </c>
      <c r="T17" s="9">
        <v>12.548396500000001</v>
      </c>
      <c r="U17" s="9">
        <v>39.5521782</v>
      </c>
      <c r="V17" s="8" t="s">
        <v>75</v>
      </c>
      <c r="W17" s="4" t="s">
        <v>86</v>
      </c>
    </row>
    <row r="18" spans="1:23" ht="16.5" customHeight="1" x14ac:dyDescent="0.35">
      <c r="A18" s="7" t="s">
        <v>82</v>
      </c>
      <c r="B18" s="7">
        <v>2.1150000000000002</v>
      </c>
      <c r="C18" s="7">
        <v>1.95</v>
      </c>
      <c r="D18">
        <f t="shared" si="0"/>
        <v>-0.16500000000000026</v>
      </c>
      <c r="E18" s="7" t="s">
        <v>80</v>
      </c>
      <c r="F18" t="s">
        <v>83</v>
      </c>
      <c r="G18" s="2">
        <v>214.69029710000001</v>
      </c>
      <c r="H18" s="11">
        <v>0.6662498</v>
      </c>
      <c r="I18" s="9">
        <v>172.61579750000001</v>
      </c>
      <c r="J18" s="9">
        <v>156.7806033</v>
      </c>
      <c r="K18" s="9">
        <v>36.8686024</v>
      </c>
      <c r="L18" s="2">
        <v>0.59223099999999995</v>
      </c>
      <c r="M18" s="9">
        <v>11.224703699999999</v>
      </c>
      <c r="N18" s="11">
        <v>643.02967490000003</v>
      </c>
      <c r="O18" s="10">
        <v>239.5248024</v>
      </c>
      <c r="P18" s="5">
        <v>174.0711402</v>
      </c>
      <c r="Q18" s="10">
        <v>262.71552309999998</v>
      </c>
      <c r="R18" s="9">
        <v>113.5586438</v>
      </c>
      <c r="S18" s="9">
        <v>42.533559400000001</v>
      </c>
      <c r="T18" s="9">
        <v>16.9656442</v>
      </c>
      <c r="U18" s="9">
        <v>51.592462500000003</v>
      </c>
      <c r="V18" s="8" t="s">
        <v>75</v>
      </c>
      <c r="W18" s="4" t="s">
        <v>88</v>
      </c>
    </row>
    <row r="19" spans="1:23" x14ac:dyDescent="0.35">
      <c r="A19" t="s">
        <v>84</v>
      </c>
      <c r="B19">
        <v>5.5E-2</v>
      </c>
      <c r="C19">
        <v>0.05</v>
      </c>
      <c r="D19">
        <f t="shared" si="0"/>
        <v>-4.9999999999999975E-3</v>
      </c>
      <c r="E19" t="s">
        <v>80</v>
      </c>
      <c r="F19" t="s">
        <v>85</v>
      </c>
      <c r="G19" s="9">
        <v>160.72582980000001</v>
      </c>
      <c r="H19" s="11">
        <v>0.63295559999999995</v>
      </c>
      <c r="I19" s="9">
        <v>127.4767428</v>
      </c>
      <c r="J19" s="9">
        <v>114.8114849</v>
      </c>
      <c r="K19" s="9">
        <v>28.858056900000001</v>
      </c>
      <c r="L19" s="2">
        <v>0.59179219999999999</v>
      </c>
      <c r="M19" s="9">
        <v>8.2295108999999993</v>
      </c>
      <c r="N19" s="2">
        <v>503.85395210000001</v>
      </c>
      <c r="O19" s="2">
        <v>175.6749696</v>
      </c>
      <c r="P19" s="2">
        <v>122.85025210000001</v>
      </c>
      <c r="Q19" s="2">
        <v>194.39120890000001</v>
      </c>
      <c r="R19" s="9">
        <v>89.562167400000007</v>
      </c>
      <c r="S19" s="9">
        <v>31.418589000000001</v>
      </c>
      <c r="T19" s="9">
        <v>12.0210896</v>
      </c>
      <c r="U19" s="9">
        <v>38.291285299999998</v>
      </c>
      <c r="V19" s="8" t="s">
        <v>76</v>
      </c>
      <c r="W19" s="4" t="s">
        <v>87</v>
      </c>
    </row>
    <row r="20" spans="1:23" x14ac:dyDescent="0.35">
      <c r="A20" t="s">
        <v>89</v>
      </c>
      <c r="B20">
        <v>1.635</v>
      </c>
      <c r="C20">
        <v>1.5349999999999999</v>
      </c>
      <c r="D20">
        <f t="shared" si="0"/>
        <v>-0.10000000000000009</v>
      </c>
      <c r="E20" t="s">
        <v>80</v>
      </c>
      <c r="F20" t="s">
        <v>90</v>
      </c>
      <c r="G20" s="2">
        <v>227.6753918</v>
      </c>
      <c r="H20" s="11">
        <v>0.67648269999999999</v>
      </c>
      <c r="I20" s="9">
        <v>183.3647876</v>
      </c>
      <c r="J20" s="9">
        <v>166.21401549999999</v>
      </c>
      <c r="K20" s="9">
        <v>39.0858487</v>
      </c>
      <c r="L20" s="2">
        <v>0.59229290000000001</v>
      </c>
      <c r="M20" s="12">
        <v>11.886952900000001</v>
      </c>
      <c r="N20" s="11">
        <v>654.72360790000005</v>
      </c>
      <c r="O20" s="2">
        <v>243.61223509999999</v>
      </c>
      <c r="P20" s="11">
        <v>175.85720449999999</v>
      </c>
      <c r="Q20" s="2">
        <v>267.6183618</v>
      </c>
      <c r="R20" s="9">
        <v>120.65207839999999</v>
      </c>
      <c r="S20" s="9">
        <v>45.131134600000003</v>
      </c>
      <c r="T20" s="9">
        <v>17.822318599999999</v>
      </c>
      <c r="U20" s="9">
        <v>54.806857399999998</v>
      </c>
      <c r="W20" s="4" t="s">
        <v>92</v>
      </c>
    </row>
    <row r="21" spans="1:23" x14ac:dyDescent="0.35">
      <c r="A21" t="s">
        <v>64</v>
      </c>
      <c r="B21">
        <v>0.2</v>
      </c>
      <c r="C21">
        <v>0.21</v>
      </c>
      <c r="D21">
        <f t="shared" si="0"/>
        <v>9.9999999999999811E-3</v>
      </c>
      <c r="E21" t="s">
        <v>80</v>
      </c>
      <c r="F21" t="s">
        <v>91</v>
      </c>
      <c r="G21" s="2">
        <v>218.2184972</v>
      </c>
      <c r="H21" s="11">
        <v>0.6717322</v>
      </c>
      <c r="I21" s="12">
        <v>175.78697439999999</v>
      </c>
      <c r="J21" s="12">
        <v>159.14955</v>
      </c>
      <c r="K21" s="12">
        <v>38.616309700000002</v>
      </c>
      <c r="L21" s="2">
        <v>0.59347660000000002</v>
      </c>
      <c r="M21" s="12">
        <v>11.745624400000001</v>
      </c>
      <c r="N21" s="11">
        <v>630.11627229999999</v>
      </c>
      <c r="O21" s="2">
        <v>233.74841979999999</v>
      </c>
      <c r="P21" s="11">
        <v>168.01886279999999</v>
      </c>
      <c r="Q21" s="2">
        <v>257.03690870000003</v>
      </c>
      <c r="R21" s="13">
        <v>115.5574766</v>
      </c>
      <c r="S21" s="13">
        <v>43.127816500000002</v>
      </c>
      <c r="T21" s="13">
        <v>16.893888100000002</v>
      </c>
      <c r="U21" s="13">
        <v>52.422699600000001</v>
      </c>
    </row>
    <row r="22" spans="1:23" x14ac:dyDescent="0.35">
      <c r="A22" s="15" t="s">
        <v>93</v>
      </c>
      <c r="B22">
        <v>0.59</v>
      </c>
      <c r="C22">
        <v>0.49</v>
      </c>
      <c r="D22">
        <f t="shared" si="0"/>
        <v>-9.9999999999999978E-2</v>
      </c>
      <c r="F22" t="s">
        <v>94</v>
      </c>
      <c r="G22" s="2">
        <v>266.65416390000001</v>
      </c>
      <c r="H22" s="14">
        <v>0.69464630000000005</v>
      </c>
      <c r="I22" s="9">
        <v>212.15296420000001</v>
      </c>
      <c r="J22" s="9">
        <v>192.96532210000001</v>
      </c>
      <c r="K22" s="9">
        <v>51.186843799999998</v>
      </c>
      <c r="L22" s="2">
        <v>0.57252309999999995</v>
      </c>
      <c r="M22" s="9">
        <v>15.031276200000001</v>
      </c>
      <c r="N22" s="11">
        <v>754.40096889999995</v>
      </c>
      <c r="O22" s="11">
        <v>273.61739469999998</v>
      </c>
      <c r="P22" s="11">
        <v>200.5107247</v>
      </c>
      <c r="Q22" s="2">
        <v>299.51959240000002</v>
      </c>
      <c r="R22" s="2">
        <v>152.41874200000001</v>
      </c>
      <c r="S22" s="12">
        <v>54.930061500000001</v>
      </c>
      <c r="T22" s="12">
        <v>22.0199499</v>
      </c>
      <c r="U22" s="12">
        <v>66.590341199999997</v>
      </c>
    </row>
    <row r="23" spans="1:23" x14ac:dyDescent="0.35">
      <c r="A23" t="s">
        <v>63</v>
      </c>
      <c r="B23">
        <v>3.3999999999999998E-3</v>
      </c>
      <c r="C23">
        <v>4.0000000000000001E-3</v>
      </c>
      <c r="D23">
        <f t="shared" si="0"/>
        <v>6.0000000000000027E-4</v>
      </c>
      <c r="F23" t="s">
        <v>95</v>
      </c>
      <c r="G23" s="14">
        <v>577.35907929999996</v>
      </c>
      <c r="H23" s="14">
        <v>0.74027359999999998</v>
      </c>
      <c r="I23" s="2">
        <v>490.83479549999998</v>
      </c>
      <c r="J23" s="14">
        <v>456.37989759999999</v>
      </c>
      <c r="K23" s="14">
        <v>91.590385900000001</v>
      </c>
      <c r="L23" s="2">
        <v>0.57497359999999997</v>
      </c>
      <c r="M23" s="2">
        <v>35.130279199999997</v>
      </c>
      <c r="N23" s="14">
        <v>1357.3655564999999</v>
      </c>
      <c r="O23" s="14">
        <v>644.26473350000003</v>
      </c>
      <c r="P23" s="14">
        <v>517.13434270000005</v>
      </c>
      <c r="Q23" s="14">
        <v>689.30666580000002</v>
      </c>
      <c r="R23" s="14">
        <v>267.9949522</v>
      </c>
      <c r="S23" s="2">
        <v>125.9960268</v>
      </c>
      <c r="T23" s="14">
        <v>55.854667999999997</v>
      </c>
      <c r="U23" s="2">
        <v>150.8469087</v>
      </c>
    </row>
    <row r="24" spans="1:23" x14ac:dyDescent="0.35">
      <c r="A24" t="s">
        <v>96</v>
      </c>
      <c r="B24">
        <v>0.185</v>
      </c>
    </row>
    <row r="25" spans="1:23" x14ac:dyDescent="0.35">
      <c r="A25" t="s">
        <v>97</v>
      </c>
      <c r="B25">
        <v>0.05</v>
      </c>
    </row>
    <row r="26" spans="1:23" x14ac:dyDescent="0.35">
      <c r="A26" t="s">
        <v>98</v>
      </c>
      <c r="B26">
        <v>0.05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1123-4750-442B-BBBF-B402C252953F}">
  <dimension ref="A1:W108"/>
  <sheetViews>
    <sheetView zoomScale="70" zoomScaleNormal="70" workbookViewId="0">
      <selection activeCell="Q4" sqref="Q4"/>
    </sheetView>
  </sheetViews>
  <sheetFormatPr defaultRowHeight="14.5" x14ac:dyDescent="0.35"/>
  <cols>
    <col min="1" max="1" width="13.1796875" style="16" customWidth="1"/>
    <col min="2" max="2" width="33.90625" style="16" customWidth="1"/>
    <col min="3" max="3" width="13.6328125" style="16" customWidth="1"/>
    <col min="4" max="4" width="16.08984375" style="16" customWidth="1"/>
    <col min="5" max="5" width="18.81640625" style="16" bestFit="1" customWidth="1"/>
    <col min="6" max="6" width="19.08984375" style="16" customWidth="1"/>
    <col min="7" max="7" width="14.90625" style="16" bestFit="1" customWidth="1"/>
    <col min="8" max="8" width="17" style="16" bestFit="1" customWidth="1"/>
    <col min="9" max="9" width="14.90625" style="16" bestFit="1" customWidth="1"/>
    <col min="10" max="10" width="13.08984375" style="16" customWidth="1"/>
    <col min="11" max="11" width="12.54296875" style="16" customWidth="1"/>
    <col min="12" max="12" width="13.08984375" style="16" customWidth="1"/>
    <col min="13" max="13" width="13.08984375" style="16" bestFit="1" customWidth="1"/>
    <col min="14" max="15" width="13.1796875" style="16" bestFit="1" customWidth="1"/>
    <col min="16" max="16" width="14.453125" style="16" customWidth="1"/>
    <col min="17" max="17" width="13.81640625" style="16" customWidth="1"/>
    <col min="18" max="18" width="8.7265625" style="16" customWidth="1"/>
    <col min="19" max="22" width="8.7265625" style="16"/>
    <col min="23" max="23" width="72.08984375" style="16" customWidth="1"/>
    <col min="24" max="16384" width="8.7265625" style="16"/>
  </cols>
  <sheetData>
    <row r="1" spans="2:22" customFormat="1" ht="32.5" customHeight="1" x14ac:dyDescent="0.35">
      <c r="B1" s="24" t="s">
        <v>147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</row>
    <row r="2" spans="2:22" customFormat="1" x14ac:dyDescent="0.35">
      <c r="B2" s="24" t="s">
        <v>105</v>
      </c>
      <c r="C2" s="16">
        <v>0.59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>
        <v>0.5</v>
      </c>
      <c r="O2" s="16"/>
      <c r="P2" s="16"/>
      <c r="Q2" s="16"/>
      <c r="R2" s="16"/>
      <c r="S2" s="16"/>
    </row>
    <row r="3" spans="2:22" customFormat="1" x14ac:dyDescent="0.35">
      <c r="B3" s="24" t="s">
        <v>148</v>
      </c>
      <c r="C3" s="16">
        <v>0.7</v>
      </c>
      <c r="D3" s="16"/>
      <c r="E3" s="16"/>
      <c r="F3" s="16"/>
      <c r="G3" s="16"/>
      <c r="H3" s="16"/>
      <c r="I3" s="16"/>
      <c r="J3" s="16"/>
      <c r="K3" s="16"/>
      <c r="L3" s="16">
        <v>0.8</v>
      </c>
      <c r="M3" s="16"/>
      <c r="N3" s="16"/>
      <c r="O3" s="16"/>
      <c r="P3" s="16"/>
      <c r="Q3" s="16"/>
      <c r="R3" s="16"/>
      <c r="S3" s="16"/>
    </row>
    <row r="4" spans="2:22" customFormat="1" x14ac:dyDescent="0.35">
      <c r="B4" s="24" t="s">
        <v>106</v>
      </c>
      <c r="C4" s="16">
        <v>2.1150000000000002</v>
      </c>
      <c r="D4" s="16"/>
      <c r="E4" s="16"/>
      <c r="F4" s="16">
        <v>1.9</v>
      </c>
      <c r="G4" s="16"/>
      <c r="H4" s="16">
        <v>1.98</v>
      </c>
      <c r="I4" s="16"/>
      <c r="J4" s="16"/>
      <c r="K4" s="16"/>
      <c r="L4" s="16"/>
      <c r="M4" s="16"/>
      <c r="N4" s="16"/>
      <c r="O4" s="16"/>
      <c r="P4" s="16"/>
      <c r="Q4" s="16">
        <v>2.1</v>
      </c>
      <c r="R4" s="16"/>
      <c r="S4" s="16"/>
    </row>
    <row r="5" spans="2:22" customFormat="1" x14ac:dyDescent="0.35">
      <c r="B5" s="24" t="s">
        <v>107</v>
      </c>
      <c r="C5" s="16">
        <v>0.13500000000000001</v>
      </c>
      <c r="D5" s="16"/>
      <c r="E5" s="16"/>
      <c r="F5" s="16"/>
      <c r="G5" s="16"/>
      <c r="H5" s="16">
        <v>0.125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2:22" customFormat="1" x14ac:dyDescent="0.35">
      <c r="B6" s="24" t="s">
        <v>108</v>
      </c>
      <c r="C6" s="16">
        <v>5.5E-2</v>
      </c>
      <c r="D6" s="16"/>
      <c r="E6" s="16"/>
      <c r="F6" s="16"/>
      <c r="G6" s="16"/>
      <c r="H6" s="16"/>
      <c r="I6" s="16"/>
      <c r="J6" s="16">
        <v>0.05</v>
      </c>
      <c r="K6" s="16"/>
      <c r="L6" s="16"/>
      <c r="M6" s="16"/>
      <c r="N6" s="16"/>
      <c r="O6" s="16"/>
      <c r="P6" s="16"/>
      <c r="Q6" s="16"/>
      <c r="R6" s="16">
        <v>0.06</v>
      </c>
      <c r="S6" s="16"/>
    </row>
    <row r="7" spans="2:22" customFormat="1" x14ac:dyDescent="0.35">
      <c r="B7" s="24" t="s">
        <v>109</v>
      </c>
      <c r="C7" s="16">
        <v>6.7500000000000004E-2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7.7499999999999999E-2</v>
      </c>
    </row>
    <row r="8" spans="2:22" customFormat="1" x14ac:dyDescent="0.35">
      <c r="B8" s="24" t="s">
        <v>110</v>
      </c>
      <c r="C8" s="16">
        <v>3.3999999999999998E-3</v>
      </c>
      <c r="D8" s="16"/>
      <c r="E8" s="16">
        <v>4.1000000000000003E-3</v>
      </c>
      <c r="F8" s="16"/>
      <c r="G8" s="16">
        <v>4.7999999999999996E-3</v>
      </c>
      <c r="H8" s="16">
        <v>4.1000000000000003E-3</v>
      </c>
      <c r="I8" s="16"/>
      <c r="J8" s="16"/>
      <c r="K8" s="16"/>
      <c r="L8" s="16"/>
      <c r="M8" s="16"/>
      <c r="N8" s="16"/>
      <c r="O8" s="16">
        <v>3.8E-3</v>
      </c>
      <c r="P8" s="16"/>
      <c r="Q8" s="16"/>
      <c r="R8" s="16"/>
      <c r="S8" s="16"/>
    </row>
    <row r="9" spans="2:22" customFormat="1" x14ac:dyDescent="0.35">
      <c r="B9" s="24" t="s">
        <v>111</v>
      </c>
      <c r="C9" s="16">
        <v>0.185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2" customFormat="1" x14ac:dyDescent="0.35">
      <c r="B10" s="24" t="s">
        <v>112</v>
      </c>
      <c r="C10" s="16">
        <v>0.245</v>
      </c>
      <c r="D10" s="16"/>
      <c r="E10" s="16"/>
      <c r="F10" s="16"/>
      <c r="G10" s="16"/>
      <c r="H10" s="16"/>
      <c r="I10" s="16">
        <v>0.22500000000000001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2" customFormat="1" x14ac:dyDescent="0.35">
      <c r="B11" s="24" t="s">
        <v>113</v>
      </c>
      <c r="C11" s="16">
        <v>0.95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2" customFormat="1" x14ac:dyDescent="0.35">
      <c r="B12" s="24" t="s">
        <v>114</v>
      </c>
      <c r="C12" s="16">
        <v>0.33</v>
      </c>
      <c r="D12" s="16"/>
      <c r="E12" s="16"/>
      <c r="F12" s="16"/>
      <c r="G12" s="16"/>
      <c r="H12" s="16"/>
      <c r="I12" s="16"/>
      <c r="J12" s="16"/>
      <c r="K12" s="16"/>
      <c r="L12" s="16">
        <v>0.3</v>
      </c>
      <c r="M12" s="16"/>
      <c r="N12" s="16"/>
      <c r="O12" s="16"/>
      <c r="P12" s="16">
        <v>0.34</v>
      </c>
      <c r="Q12" s="16"/>
      <c r="R12" s="16"/>
      <c r="S12" s="16"/>
    </row>
    <row r="13" spans="2:22" customFormat="1" x14ac:dyDescent="0.35">
      <c r="B13" s="24" t="s">
        <v>115</v>
      </c>
      <c r="C13" s="16">
        <v>0.22</v>
      </c>
      <c r="D13" s="16"/>
      <c r="E13" s="16"/>
      <c r="F13" s="16"/>
      <c r="G13" s="16"/>
      <c r="H13" s="16">
        <v>0.33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V13">
        <v>0.2</v>
      </c>
    </row>
    <row r="14" spans="2:22" customFormat="1" x14ac:dyDescent="0.35">
      <c r="B14" s="24" t="s">
        <v>116</v>
      </c>
      <c r="C14" s="16">
        <v>3.2050000000000001</v>
      </c>
      <c r="D14" s="16">
        <v>2.5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2" customFormat="1" x14ac:dyDescent="0.35">
      <c r="B15" s="24" t="s">
        <v>117</v>
      </c>
      <c r="C15" s="16">
        <v>5.0000000000000001E-3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>
        <v>0.06</v>
      </c>
    </row>
    <row r="16" spans="2:22" customFormat="1" x14ac:dyDescent="0.35">
      <c r="B16" s="24" t="s">
        <v>118</v>
      </c>
      <c r="C16" s="16">
        <v>5.0000000000000001E-3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>
        <v>0.06</v>
      </c>
    </row>
    <row r="17" spans="2:22" customFormat="1" x14ac:dyDescent="0.35">
      <c r="B17" s="24" t="s">
        <v>119</v>
      </c>
      <c r="C17" s="16">
        <v>0.5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22" customFormat="1" x14ac:dyDescent="0.35">
      <c r="B18" s="24" t="s">
        <v>120</v>
      </c>
      <c r="C18" s="16">
        <v>0.75</v>
      </c>
      <c r="D18" s="16"/>
      <c r="E18" s="16"/>
      <c r="F18" s="16"/>
      <c r="G18" s="16"/>
      <c r="H18" s="16"/>
      <c r="I18" s="16"/>
      <c r="J18" s="16"/>
      <c r="K18" s="16"/>
      <c r="L18" s="16"/>
      <c r="M18" s="16">
        <v>0.67</v>
      </c>
      <c r="N18" s="16"/>
      <c r="O18" s="16"/>
      <c r="P18" s="16"/>
      <c r="Q18" s="16"/>
      <c r="R18" s="16"/>
      <c r="S18" s="16"/>
    </row>
    <row r="19" spans="2:22" customFormat="1" x14ac:dyDescent="0.35">
      <c r="B19" s="24" t="s">
        <v>121</v>
      </c>
      <c r="C19" s="16">
        <v>1.635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22" customFormat="1" x14ac:dyDescent="0.35">
      <c r="B20" s="24" t="s">
        <v>139</v>
      </c>
      <c r="C20" s="16">
        <v>0.5</v>
      </c>
      <c r="D20" s="16"/>
      <c r="E20" s="16"/>
      <c r="F20" s="16"/>
      <c r="G20" s="16"/>
      <c r="H20" s="16"/>
      <c r="I20" s="16"/>
      <c r="J20" s="16"/>
      <c r="K20" s="16">
        <v>0.6</v>
      </c>
      <c r="L20" s="16"/>
      <c r="M20" s="16"/>
      <c r="N20" s="16"/>
      <c r="O20" s="16"/>
      <c r="P20" s="16"/>
      <c r="Q20" s="16"/>
      <c r="R20" s="16"/>
      <c r="S20" s="16"/>
    </row>
    <row r="21" spans="2:22" customFormat="1" x14ac:dyDescent="0.35">
      <c r="B21" s="24" t="s">
        <v>140</v>
      </c>
      <c r="C21" s="16">
        <v>0.5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22" customFormat="1" x14ac:dyDescent="0.35">
      <c r="B22" s="24" t="s">
        <v>141</v>
      </c>
      <c r="C22" s="16">
        <v>0.5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22" customFormat="1" x14ac:dyDescent="0.35">
      <c r="B23" s="24" t="s">
        <v>142</v>
      </c>
      <c r="C23" s="16">
        <v>0.5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22" x14ac:dyDescent="0.35">
      <c r="B24" s="20" t="s">
        <v>102</v>
      </c>
      <c r="C24" s="20">
        <v>2</v>
      </c>
      <c r="D24" s="20">
        <v>2</v>
      </c>
      <c r="E24" s="20">
        <v>4</v>
      </c>
      <c r="F24" s="21">
        <v>1</v>
      </c>
      <c r="G24" s="21">
        <v>1</v>
      </c>
      <c r="H24" s="21">
        <v>1</v>
      </c>
      <c r="I24" s="21">
        <v>4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3</v>
      </c>
      <c r="R24" s="21">
        <v>6</v>
      </c>
      <c r="S24" s="21">
        <v>6</v>
      </c>
      <c r="T24" s="21">
        <v>6</v>
      </c>
      <c r="U24" s="21">
        <v>6</v>
      </c>
      <c r="V24" s="21">
        <v>5</v>
      </c>
    </row>
    <row r="25" spans="2:22" x14ac:dyDescent="0.35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2:22" x14ac:dyDescent="0.35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2:22" x14ac:dyDescent="0.35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2:22" x14ac:dyDescent="0.35">
      <c r="B28" s="17" t="s">
        <v>122</v>
      </c>
      <c r="C28" s="17">
        <v>1</v>
      </c>
      <c r="D28" s="17">
        <v>2</v>
      </c>
      <c r="E28" s="17">
        <v>3</v>
      </c>
      <c r="F28" s="17">
        <v>4</v>
      </c>
      <c r="G28" s="17">
        <v>5</v>
      </c>
      <c r="H28" s="17">
        <v>6</v>
      </c>
      <c r="I28" s="17">
        <v>7</v>
      </c>
      <c r="J28" s="17">
        <v>8</v>
      </c>
      <c r="K28" s="17">
        <v>9</v>
      </c>
      <c r="L28" s="17">
        <v>10</v>
      </c>
      <c r="M28" s="17">
        <v>11</v>
      </c>
      <c r="N28" s="17">
        <v>12</v>
      </c>
      <c r="O28" s="17">
        <v>13</v>
      </c>
      <c r="P28" s="17">
        <v>14</v>
      </c>
      <c r="Q28" s="17">
        <v>15</v>
      </c>
    </row>
    <row r="29" spans="2:22" x14ac:dyDescent="0.35">
      <c r="B29" s="17" t="s">
        <v>0</v>
      </c>
      <c r="C29" s="17">
        <v>2015.5</v>
      </c>
      <c r="D29" s="17">
        <v>2021.5</v>
      </c>
      <c r="E29" s="17">
        <v>2021.5</v>
      </c>
      <c r="F29" s="17">
        <v>2021.5</v>
      </c>
      <c r="G29" s="17">
        <v>2000.5</v>
      </c>
      <c r="H29" s="17">
        <v>2020.5</v>
      </c>
      <c r="I29" s="17">
        <v>2020.5</v>
      </c>
      <c r="J29" s="17">
        <v>2000.5</v>
      </c>
      <c r="K29" s="17">
        <v>2020.5</v>
      </c>
      <c r="L29" s="17">
        <v>2020.5</v>
      </c>
      <c r="M29" s="17">
        <v>2020.5</v>
      </c>
      <c r="N29" s="17">
        <v>2000.5</v>
      </c>
      <c r="O29" s="17">
        <v>2020.5</v>
      </c>
      <c r="P29" s="17">
        <v>2020.5</v>
      </c>
      <c r="Q29" s="17">
        <v>2020.5</v>
      </c>
      <c r="R29" s="17"/>
    </row>
    <row r="30" spans="2:22" x14ac:dyDescent="0.35">
      <c r="B30" s="17" t="s">
        <v>5</v>
      </c>
      <c r="C30" s="17" t="s">
        <v>27</v>
      </c>
      <c r="D30" s="17" t="s">
        <v>127</v>
      </c>
      <c r="E30" s="17" t="s">
        <v>27</v>
      </c>
      <c r="F30" s="17" t="s">
        <v>27</v>
      </c>
      <c r="G30" s="17" t="s">
        <v>39</v>
      </c>
      <c r="H30" s="17" t="s">
        <v>42</v>
      </c>
      <c r="I30" s="17" t="s">
        <v>39</v>
      </c>
      <c r="J30" s="17" t="s">
        <v>99</v>
      </c>
      <c r="K30" s="17" t="s">
        <v>99</v>
      </c>
      <c r="L30" s="17" t="s">
        <v>99</v>
      </c>
      <c r="M30" s="17" t="s">
        <v>99</v>
      </c>
      <c r="N30" s="17" t="s">
        <v>100</v>
      </c>
      <c r="O30" s="17" t="s">
        <v>100</v>
      </c>
      <c r="P30" s="17" t="s">
        <v>100</v>
      </c>
      <c r="Q30" s="17" t="s">
        <v>100</v>
      </c>
    </row>
    <row r="31" spans="2:22" x14ac:dyDescent="0.35">
      <c r="B31" s="17" t="s">
        <v>6</v>
      </c>
      <c r="C31" s="16" t="s">
        <v>28</v>
      </c>
      <c r="D31" s="16" t="s">
        <v>28</v>
      </c>
      <c r="E31" s="16" t="s">
        <v>28</v>
      </c>
      <c r="F31" s="16" t="s">
        <v>28</v>
      </c>
      <c r="G31" s="16" t="s">
        <v>101</v>
      </c>
      <c r="H31" s="16" t="s">
        <v>28</v>
      </c>
      <c r="I31" s="16" t="s">
        <v>101</v>
      </c>
      <c r="J31" s="16" t="s">
        <v>101</v>
      </c>
      <c r="K31" s="16" t="s">
        <v>101</v>
      </c>
      <c r="L31" s="16" t="s">
        <v>101</v>
      </c>
      <c r="M31" s="16" t="s">
        <v>101</v>
      </c>
      <c r="N31" s="16" t="s">
        <v>101</v>
      </c>
      <c r="O31" s="16" t="s">
        <v>101</v>
      </c>
      <c r="P31" s="16" t="s">
        <v>101</v>
      </c>
      <c r="Q31" s="16" t="s">
        <v>101</v>
      </c>
    </row>
    <row r="32" spans="2:22" x14ac:dyDescent="0.35">
      <c r="B32" s="17" t="s">
        <v>16</v>
      </c>
      <c r="C32" s="16">
        <v>0</v>
      </c>
      <c r="D32" s="16">
        <v>15</v>
      </c>
      <c r="E32" s="16">
        <v>15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15</v>
      </c>
      <c r="N32" s="16">
        <v>0</v>
      </c>
      <c r="O32" s="16">
        <v>0</v>
      </c>
      <c r="P32" s="16">
        <v>0</v>
      </c>
      <c r="Q32" s="16">
        <v>15</v>
      </c>
    </row>
    <row r="33" spans="1:23" x14ac:dyDescent="0.35">
      <c r="B33" s="17" t="s">
        <v>17</v>
      </c>
      <c r="C33" s="16">
        <v>99</v>
      </c>
      <c r="D33" s="16">
        <v>99</v>
      </c>
      <c r="E33" s="16">
        <v>99</v>
      </c>
      <c r="F33" s="16">
        <v>99</v>
      </c>
      <c r="G33" s="16">
        <v>99</v>
      </c>
      <c r="H33" s="16">
        <v>99</v>
      </c>
      <c r="I33" s="16">
        <v>99</v>
      </c>
      <c r="J33" s="16">
        <v>99</v>
      </c>
      <c r="K33" s="16">
        <v>99</v>
      </c>
      <c r="L33" s="16">
        <v>14</v>
      </c>
      <c r="M33" s="16">
        <v>99</v>
      </c>
      <c r="N33" s="16">
        <v>99</v>
      </c>
      <c r="O33" s="16">
        <v>99</v>
      </c>
      <c r="P33" s="16">
        <v>14</v>
      </c>
      <c r="Q33" s="16">
        <v>99</v>
      </c>
    </row>
    <row r="34" spans="1:23" x14ac:dyDescent="0.35">
      <c r="B34" s="18" t="s">
        <v>18</v>
      </c>
      <c r="C34" s="18">
        <v>315.14689229999999</v>
      </c>
      <c r="D34" s="18">
        <v>0.314</v>
      </c>
      <c r="E34" s="18">
        <v>393.62220539999998</v>
      </c>
      <c r="F34" s="18">
        <v>312</v>
      </c>
      <c r="G34" s="18">
        <v>67</v>
      </c>
      <c r="H34" s="18">
        <v>0.504</v>
      </c>
      <c r="I34" s="18">
        <v>37</v>
      </c>
      <c r="J34" s="18">
        <v>289</v>
      </c>
      <c r="K34" s="18">
        <v>188</v>
      </c>
      <c r="L34" s="18">
        <v>91</v>
      </c>
      <c r="M34" s="18">
        <v>224</v>
      </c>
      <c r="N34" s="18">
        <v>177</v>
      </c>
      <c r="O34" s="18">
        <v>135.63</v>
      </c>
      <c r="P34" s="18">
        <v>33</v>
      </c>
      <c r="Q34" s="18">
        <v>173</v>
      </c>
    </row>
    <row r="35" spans="1:23" x14ac:dyDescent="0.35">
      <c r="B35" s="18" t="s">
        <v>19</v>
      </c>
      <c r="C35" s="19">
        <v>210.82455150000001</v>
      </c>
      <c r="D35" s="19">
        <v>0.114</v>
      </c>
      <c r="E35" s="19">
        <v>275.53554380000003</v>
      </c>
      <c r="F35" s="19">
        <v>218.4</v>
      </c>
      <c r="G35" s="19">
        <v>57</v>
      </c>
      <c r="H35" s="19">
        <v>0.36099999999999999</v>
      </c>
      <c r="I35" s="19">
        <v>34</v>
      </c>
      <c r="J35" s="19">
        <v>99</v>
      </c>
      <c r="K35" s="19">
        <v>129</v>
      </c>
      <c r="L35" s="19">
        <v>56</v>
      </c>
      <c r="M35" s="19">
        <v>138</v>
      </c>
      <c r="N35" s="19">
        <v>142</v>
      </c>
      <c r="O35" s="19">
        <v>108.51</v>
      </c>
      <c r="P35" s="19">
        <v>26</v>
      </c>
      <c r="Q35" s="19">
        <v>138</v>
      </c>
    </row>
    <row r="36" spans="1:23" x14ac:dyDescent="0.35">
      <c r="B36" s="18" t="s">
        <v>20</v>
      </c>
      <c r="C36" s="19">
        <v>528.97343590000003</v>
      </c>
      <c r="D36" s="19">
        <v>0.51400000000000001</v>
      </c>
      <c r="E36" s="19">
        <v>511.708867</v>
      </c>
      <c r="F36" s="19">
        <v>405.6</v>
      </c>
      <c r="G36" s="19">
        <v>79</v>
      </c>
      <c r="H36" s="19">
        <v>0.79700000000000004</v>
      </c>
      <c r="I36" s="19">
        <v>40</v>
      </c>
      <c r="J36" s="19">
        <v>578</v>
      </c>
      <c r="K36" s="19">
        <v>257</v>
      </c>
      <c r="L36" s="19">
        <v>126</v>
      </c>
      <c r="M36" s="19">
        <v>310</v>
      </c>
      <c r="N36" s="19">
        <v>212</v>
      </c>
      <c r="O36" s="19">
        <v>162.76</v>
      </c>
      <c r="P36" s="19">
        <v>40</v>
      </c>
      <c r="Q36" s="19">
        <v>208</v>
      </c>
    </row>
    <row r="37" spans="1:23" x14ac:dyDescent="0.35">
      <c r="B37" s="17"/>
    </row>
    <row r="38" spans="1:23" x14ac:dyDescent="0.35">
      <c r="A38" s="26" t="s">
        <v>123</v>
      </c>
      <c r="B38" s="55" t="s">
        <v>188</v>
      </c>
      <c r="C38" s="55" t="s">
        <v>192</v>
      </c>
      <c r="D38" s="55" t="s">
        <v>193</v>
      </c>
      <c r="E38" s="55" t="s">
        <v>194</v>
      </c>
      <c r="F38" s="55" t="s">
        <v>195</v>
      </c>
      <c r="G38" s="55" t="s">
        <v>196</v>
      </c>
      <c r="H38" s="55" t="s">
        <v>197</v>
      </c>
      <c r="I38" s="55" t="s">
        <v>196</v>
      </c>
      <c r="J38" s="55" t="s">
        <v>198</v>
      </c>
      <c r="K38" s="55" t="s">
        <v>198</v>
      </c>
      <c r="L38" s="55" t="s">
        <v>199</v>
      </c>
      <c r="M38" s="55" t="s">
        <v>200</v>
      </c>
      <c r="N38" s="55" t="s">
        <v>201</v>
      </c>
      <c r="O38" s="55" t="s">
        <v>201</v>
      </c>
      <c r="P38" s="55" t="s">
        <v>202</v>
      </c>
      <c r="Q38" s="55" t="s">
        <v>203</v>
      </c>
    </row>
    <row r="39" spans="1:23" ht="15" thickBot="1" x14ac:dyDescent="0.4">
      <c r="A39" s="27" t="s">
        <v>22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17" t="s">
        <v>72</v>
      </c>
    </row>
    <row r="40" spans="1:23" ht="15" thickTop="1" x14ac:dyDescent="0.35">
      <c r="A40" s="41" t="s">
        <v>103</v>
      </c>
      <c r="B40" s="39"/>
      <c r="C40" s="28">
        <v>274.23968735</v>
      </c>
      <c r="D40" s="29">
        <v>1.1478220000000001E-2</v>
      </c>
      <c r="E40" s="29">
        <v>253.98703229</v>
      </c>
      <c r="F40" s="29">
        <v>208.56358888</v>
      </c>
      <c r="G40" s="29">
        <v>44.666917750000003</v>
      </c>
      <c r="H40" s="28">
        <v>0.63948322000000002</v>
      </c>
      <c r="I40" s="29">
        <v>16.13249467</v>
      </c>
      <c r="J40" s="29">
        <v>777.90942908</v>
      </c>
      <c r="K40" s="29">
        <v>328.9430203</v>
      </c>
      <c r="L40" s="29">
        <v>126.5340379</v>
      </c>
      <c r="M40" s="29">
        <v>400.66093432999998</v>
      </c>
      <c r="N40" s="29">
        <v>123.37360346</v>
      </c>
      <c r="O40" s="29">
        <v>52.208101939999999</v>
      </c>
      <c r="P40" s="29">
        <v>10.31512422</v>
      </c>
      <c r="Q40" s="29">
        <v>67.051697020000006</v>
      </c>
      <c r="R40" s="47"/>
      <c r="S40" s="47"/>
      <c r="T40" s="47"/>
      <c r="U40" s="47"/>
      <c r="V40" s="47"/>
      <c r="W40" s="47"/>
    </row>
    <row r="41" spans="1:23" x14ac:dyDescent="0.35">
      <c r="A41" s="44" t="s">
        <v>128</v>
      </c>
      <c r="B41" s="52"/>
      <c r="C41" s="53" t="b">
        <v>1</v>
      </c>
      <c r="D41" s="53" t="b">
        <v>0</v>
      </c>
      <c r="E41" s="53" t="b">
        <v>0</v>
      </c>
      <c r="F41" s="53" t="b">
        <v>0</v>
      </c>
      <c r="G41" s="53" t="b">
        <v>0</v>
      </c>
      <c r="H41" s="53" t="b">
        <v>1</v>
      </c>
      <c r="I41" s="53" t="b">
        <v>0</v>
      </c>
      <c r="J41" s="53" t="b">
        <v>0</v>
      </c>
      <c r="K41" s="53" t="b">
        <v>0</v>
      </c>
      <c r="L41" s="53" t="b">
        <v>0</v>
      </c>
      <c r="M41" s="53" t="b">
        <v>0</v>
      </c>
      <c r="N41" s="53" t="b">
        <v>0</v>
      </c>
      <c r="O41" s="53" t="b">
        <v>0</v>
      </c>
      <c r="P41" s="53" t="b">
        <v>0</v>
      </c>
      <c r="Q41" s="53" t="b">
        <v>0</v>
      </c>
      <c r="R41" s="47"/>
      <c r="S41" s="47"/>
      <c r="T41" s="47"/>
      <c r="U41" s="47"/>
      <c r="V41" s="47"/>
      <c r="W41" s="47"/>
    </row>
    <row r="42" spans="1:23" x14ac:dyDescent="0.35">
      <c r="A42" s="42"/>
      <c r="B42" s="40" t="s">
        <v>188</v>
      </c>
      <c r="C42" s="33">
        <f>(C40-C34)/C34</f>
        <v>-0.12980361205992447</v>
      </c>
      <c r="D42" s="33">
        <f t="shared" ref="D42:Q42" si="0">(D40-D34)/D34</f>
        <v>-0.96344515923566887</v>
      </c>
      <c r="E42" s="33">
        <f t="shared" si="0"/>
        <v>-0.35474414602220505</v>
      </c>
      <c r="F42" s="33">
        <f t="shared" si="0"/>
        <v>-0.33152695871794874</v>
      </c>
      <c r="G42" s="33">
        <f t="shared" si="0"/>
        <v>-0.3333295858208955</v>
      </c>
      <c r="H42" s="33">
        <f t="shared" si="0"/>
        <v>0.26881591269841271</v>
      </c>
      <c r="I42" s="33">
        <f t="shared" si="0"/>
        <v>-0.56398663054054055</v>
      </c>
      <c r="J42" s="33">
        <f t="shared" si="0"/>
        <v>1.6917281283044983</v>
      </c>
      <c r="K42" s="33">
        <f t="shared" si="0"/>
        <v>0.74969691648936165</v>
      </c>
      <c r="L42" s="33">
        <f t="shared" si="0"/>
        <v>0.39048393296703299</v>
      </c>
      <c r="M42" s="33">
        <f t="shared" si="0"/>
        <v>0.78866488540178559</v>
      </c>
      <c r="N42" s="33">
        <f t="shared" si="0"/>
        <v>-0.30297399175141243</v>
      </c>
      <c r="O42" s="33">
        <f t="shared" si="0"/>
        <v>-0.61506966054707657</v>
      </c>
      <c r="P42" s="33">
        <f t="shared" si="0"/>
        <v>-0.68742047818181817</v>
      </c>
      <c r="Q42" s="33">
        <f t="shared" si="0"/>
        <v>-0.61241793630057795</v>
      </c>
      <c r="R42" s="19"/>
      <c r="S42" s="19"/>
      <c r="T42" s="19"/>
      <c r="U42" s="19"/>
      <c r="V42" s="19"/>
      <c r="W42" s="19"/>
    </row>
    <row r="43" spans="1:23" x14ac:dyDescent="0.35">
      <c r="A43" s="44" t="s">
        <v>104</v>
      </c>
      <c r="B43" s="61" t="s">
        <v>154</v>
      </c>
      <c r="C43" s="54">
        <v>274.53037440999998</v>
      </c>
      <c r="D43" s="53">
        <v>1.1482880000000001E-2</v>
      </c>
      <c r="E43" s="53">
        <v>254.71888258999999</v>
      </c>
      <c r="F43" s="53">
        <v>209.13650308000001</v>
      </c>
      <c r="G43" s="53">
        <v>44.631170220000001</v>
      </c>
      <c r="H43" s="54">
        <v>0.63954356999999995</v>
      </c>
      <c r="I43" s="53">
        <v>16.167184200000001</v>
      </c>
      <c r="J43" s="53">
        <v>777.30065550999996</v>
      </c>
      <c r="K43" s="53">
        <v>329.81820925</v>
      </c>
      <c r="L43" s="53">
        <v>126.70828554000001</v>
      </c>
      <c r="M43" s="53">
        <v>401.78449302000001</v>
      </c>
      <c r="N43" s="53">
        <v>123.27424645000001</v>
      </c>
      <c r="O43" s="53">
        <v>52.328863310000003</v>
      </c>
      <c r="P43" s="53">
        <v>10.326967610000001</v>
      </c>
      <c r="Q43" s="53">
        <v>67.211052670000001</v>
      </c>
      <c r="R43" s="47"/>
      <c r="S43" s="47"/>
      <c r="T43" s="47"/>
      <c r="U43" s="47"/>
      <c r="V43" s="47"/>
      <c r="W43" s="47"/>
    </row>
    <row r="44" spans="1:23" x14ac:dyDescent="0.35">
      <c r="A44" s="44" t="s">
        <v>129</v>
      </c>
      <c r="B44" s="62"/>
      <c r="C44" t="b">
        <v>1</v>
      </c>
      <c r="D44" t="b">
        <v>0</v>
      </c>
      <c r="E44" t="b">
        <v>0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s="47"/>
      <c r="S44" s="47"/>
      <c r="T44" s="47"/>
      <c r="U44" s="47"/>
      <c r="V44" s="47"/>
      <c r="W44" s="47"/>
    </row>
    <row r="45" spans="1:23" x14ac:dyDescent="0.35">
      <c r="A45" s="42"/>
      <c r="B45" s="63"/>
      <c r="C45" s="32">
        <f>(C43-C34)/C34</f>
        <v>-0.12888122612783262</v>
      </c>
      <c r="D45" s="32">
        <f t="shared" ref="D45:Q45" si="1">(D43-D34)/D34</f>
        <v>-0.96343031847133753</v>
      </c>
      <c r="E45" s="32">
        <f t="shared" si="1"/>
        <v>-0.3528848751529301</v>
      </c>
      <c r="F45" s="32">
        <f t="shared" si="1"/>
        <v>-0.3296906952564102</v>
      </c>
      <c r="G45" s="32">
        <f t="shared" si="1"/>
        <v>-0.33386313104477611</v>
      </c>
      <c r="H45" s="32">
        <f t="shared" si="1"/>
        <v>0.26893565476190467</v>
      </c>
      <c r="I45" s="32">
        <f t="shared" si="1"/>
        <v>-0.56304907567567564</v>
      </c>
      <c r="J45" s="32">
        <f t="shared" si="1"/>
        <v>1.6896216453633217</v>
      </c>
      <c r="K45" s="32">
        <f t="shared" si="1"/>
        <v>0.75435217686170208</v>
      </c>
      <c r="L45" s="32">
        <f t="shared" si="1"/>
        <v>0.39239874219780224</v>
      </c>
      <c r="M45" s="32">
        <f t="shared" si="1"/>
        <v>0.79368077241071433</v>
      </c>
      <c r="N45" s="32">
        <f t="shared" si="1"/>
        <v>-0.3035353307909604</v>
      </c>
      <c r="O45" s="32">
        <f t="shared" si="1"/>
        <v>-0.61417928695716284</v>
      </c>
      <c r="P45" s="32">
        <f t="shared" si="1"/>
        <v>-0.68706158757575753</v>
      </c>
      <c r="Q45" s="32">
        <f t="shared" si="1"/>
        <v>-0.61149680537572249</v>
      </c>
      <c r="R45" s="19" t="s">
        <v>151</v>
      </c>
      <c r="S45" s="19"/>
      <c r="T45" s="19"/>
      <c r="U45" s="19"/>
      <c r="V45" s="19"/>
      <c r="W45" s="19"/>
    </row>
    <row r="46" spans="1:23" x14ac:dyDescent="0.35">
      <c r="A46" s="43" t="s">
        <v>124</v>
      </c>
      <c r="B46" s="46" t="s">
        <v>152</v>
      </c>
      <c r="C46" s="31">
        <v>724.50090399999999</v>
      </c>
      <c r="D46" s="31">
        <v>3.6112499999999999E-2</v>
      </c>
      <c r="E46" s="31">
        <v>729.01572780000004</v>
      </c>
      <c r="F46" s="31">
        <v>605.88535339999999</v>
      </c>
      <c r="G46" s="31">
        <v>96.279714900000002</v>
      </c>
      <c r="H46" s="30">
        <v>0.64199340000000005</v>
      </c>
      <c r="I46" s="31">
        <v>46.157851399999998</v>
      </c>
      <c r="J46" s="31">
        <v>1684.9678716000001</v>
      </c>
      <c r="K46" s="31">
        <v>950.17738269999995</v>
      </c>
      <c r="L46" s="31">
        <v>406.15866160000002</v>
      </c>
      <c r="M46" s="31">
        <v>1142.9456084999999</v>
      </c>
      <c r="N46" s="31">
        <v>261.8865758</v>
      </c>
      <c r="O46" s="30">
        <v>147.34013680000001</v>
      </c>
      <c r="P46" s="30">
        <v>32.567197100000001</v>
      </c>
      <c r="Q46" s="30">
        <v>188.00891369999999</v>
      </c>
      <c r="R46" s="47"/>
      <c r="S46" s="47"/>
      <c r="T46" s="47"/>
      <c r="U46" s="47"/>
      <c r="V46" s="47"/>
      <c r="W46" s="47"/>
    </row>
    <row r="47" spans="1:23" x14ac:dyDescent="0.35">
      <c r="A47" s="44" t="s">
        <v>132</v>
      </c>
      <c r="B47" s="38"/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1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1</v>
      </c>
      <c r="Q47" t="b">
        <v>1</v>
      </c>
      <c r="R47" s="47"/>
      <c r="S47" s="47"/>
      <c r="T47" s="47"/>
      <c r="U47" s="47"/>
      <c r="V47" s="47"/>
      <c r="W47" s="47"/>
    </row>
    <row r="48" spans="1:23" x14ac:dyDescent="0.35">
      <c r="A48" s="42"/>
      <c r="B48" s="40"/>
      <c r="C48" s="33">
        <f>(C46-C34)/C34</f>
        <v>1.2989308214733108</v>
      </c>
      <c r="D48" s="33">
        <f t="shared" ref="D48:Q48" si="2">(D46-D34)/D34</f>
        <v>-0.88499203821656058</v>
      </c>
      <c r="E48" s="33">
        <f t="shared" si="2"/>
        <v>0.8520696185297072</v>
      </c>
      <c r="F48" s="33">
        <f t="shared" si="2"/>
        <v>0.94194023525641024</v>
      </c>
      <c r="G48" s="33">
        <f t="shared" si="2"/>
        <v>0.43701067014925377</v>
      </c>
      <c r="H48" s="33">
        <f t="shared" si="2"/>
        <v>0.27379642857142866</v>
      </c>
      <c r="I48" s="33">
        <f t="shared" si="2"/>
        <v>0.24750949729729727</v>
      </c>
      <c r="J48" s="33">
        <f t="shared" si="2"/>
        <v>4.8303386560553632</v>
      </c>
      <c r="K48" s="33">
        <f t="shared" si="2"/>
        <v>4.0541350143617016</v>
      </c>
      <c r="L48" s="33">
        <f t="shared" si="2"/>
        <v>3.4632819956043956</v>
      </c>
      <c r="M48" s="33">
        <f t="shared" si="2"/>
        <v>4.1024357522321422</v>
      </c>
      <c r="N48" s="33">
        <f t="shared" si="2"/>
        <v>0.47958517401129946</v>
      </c>
      <c r="O48" s="33">
        <f t="shared" si="2"/>
        <v>8.6338839489788502E-2</v>
      </c>
      <c r="P48" s="33">
        <f t="shared" si="2"/>
        <v>-1.3115239393939354E-2</v>
      </c>
      <c r="Q48" s="33">
        <f t="shared" si="2"/>
        <v>8.6756726589595337E-2</v>
      </c>
      <c r="R48" s="19" t="s">
        <v>177</v>
      </c>
      <c r="S48" s="19"/>
      <c r="T48" s="19"/>
      <c r="U48" s="19"/>
      <c r="V48" s="19"/>
      <c r="W48" s="19"/>
    </row>
    <row r="49" spans="1:23" x14ac:dyDescent="0.35">
      <c r="A49" s="43" t="s">
        <v>125</v>
      </c>
      <c r="B49" s="46" t="s">
        <v>153</v>
      </c>
      <c r="C49" s="34">
        <v>1035.192</v>
      </c>
      <c r="D49" s="34">
        <v>5.5246389999999999E-2</v>
      </c>
      <c r="E49" s="34">
        <v>1078.454</v>
      </c>
      <c r="F49" s="34">
        <v>901.73900000000003</v>
      </c>
      <c r="G49" s="34">
        <v>125.6503</v>
      </c>
      <c r="H49" s="35">
        <v>0.64302499999999996</v>
      </c>
      <c r="I49" s="34">
        <v>68.302620000000005</v>
      </c>
      <c r="J49" s="34">
        <v>2202.4589999999998</v>
      </c>
      <c r="K49" s="34">
        <v>1410.5740000000001</v>
      </c>
      <c r="L49" s="34">
        <v>633.08339999999998</v>
      </c>
      <c r="M49" s="34">
        <v>1686.079</v>
      </c>
      <c r="N49" s="34">
        <v>339.06889999999999</v>
      </c>
      <c r="O49" s="34">
        <v>216.52529999999999</v>
      </c>
      <c r="P49" s="34">
        <v>50.418199999999999</v>
      </c>
      <c r="Q49" s="34">
        <v>275.38569999999999</v>
      </c>
      <c r="R49" s="47"/>
      <c r="S49" s="47"/>
      <c r="T49" s="47"/>
      <c r="U49" s="47"/>
      <c r="V49" s="47"/>
      <c r="W49" s="47"/>
    </row>
    <row r="50" spans="1:23" x14ac:dyDescent="0.35">
      <c r="A50" s="44" t="s">
        <v>133</v>
      </c>
      <c r="B50" s="38"/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1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s="47"/>
      <c r="S50" s="47"/>
      <c r="T50" s="47"/>
      <c r="U50" s="47"/>
      <c r="V50" s="47"/>
      <c r="W50" s="47"/>
    </row>
    <row r="51" spans="1:23" x14ac:dyDescent="0.35">
      <c r="A51" s="42"/>
      <c r="B51" s="40"/>
      <c r="C51" s="33">
        <f>(C49-C34)/C34</f>
        <v>2.2847920296626705</v>
      </c>
      <c r="D51" s="33">
        <f t="shared" ref="D51:Q51" si="3">(D49-D34)/D34</f>
        <v>-0.82405608280254783</v>
      </c>
      <c r="E51" s="33">
        <f t="shared" si="3"/>
        <v>1.7398200233751344</v>
      </c>
      <c r="F51" s="33">
        <f t="shared" si="3"/>
        <v>1.8901891025641027</v>
      </c>
      <c r="G51" s="33">
        <f t="shared" si="3"/>
        <v>0.87537761194029851</v>
      </c>
      <c r="H51" s="33">
        <f t="shared" si="3"/>
        <v>0.27584325396825388</v>
      </c>
      <c r="I51" s="33">
        <f t="shared" si="3"/>
        <v>0.84601675675675692</v>
      </c>
      <c r="J51" s="33">
        <f t="shared" si="3"/>
        <v>6.6209653979238752</v>
      </c>
      <c r="K51" s="33">
        <f t="shared" si="3"/>
        <v>6.5030531914893617</v>
      </c>
      <c r="L51" s="33">
        <f t="shared" si="3"/>
        <v>5.9569604395604392</v>
      </c>
      <c r="M51" s="33">
        <f t="shared" si="3"/>
        <v>6.5271383928571423</v>
      </c>
      <c r="N51" s="33">
        <f t="shared" si="3"/>
        <v>0.91564350282485862</v>
      </c>
      <c r="O51" s="33">
        <f t="shared" si="3"/>
        <v>0.59644105286441051</v>
      </c>
      <c r="P51" s="33">
        <f t="shared" si="3"/>
        <v>0.52782424242424242</v>
      </c>
      <c r="Q51" s="33">
        <f t="shared" si="3"/>
        <v>0.59182485549132935</v>
      </c>
      <c r="R51" s="19" t="s">
        <v>176</v>
      </c>
      <c r="S51" s="19"/>
      <c r="T51" s="19"/>
      <c r="U51" s="19"/>
      <c r="V51" s="19"/>
      <c r="W51" s="19"/>
    </row>
    <row r="52" spans="1:23" ht="14.5" customHeight="1" x14ac:dyDescent="0.35">
      <c r="A52" s="43" t="s">
        <v>126</v>
      </c>
      <c r="B52" s="46" t="s">
        <v>152</v>
      </c>
      <c r="C52" s="34">
        <v>1671.1179999999999</v>
      </c>
      <c r="D52" s="34">
        <v>9.6141749999999998E-2</v>
      </c>
      <c r="E52" s="34">
        <v>1809.7829999999999</v>
      </c>
      <c r="F52" s="34">
        <v>1526.289</v>
      </c>
      <c r="G52" s="34">
        <v>180.37790000000001</v>
      </c>
      <c r="H52" s="35">
        <v>0.64414099999999996</v>
      </c>
      <c r="I52" s="34">
        <v>115.0197</v>
      </c>
      <c r="J52" s="34">
        <v>3167.27</v>
      </c>
      <c r="K52" s="34">
        <v>2380.3989999999999</v>
      </c>
      <c r="L52" s="34">
        <v>1138.829</v>
      </c>
      <c r="M52" s="34">
        <v>2820.3739999999998</v>
      </c>
      <c r="N52" s="34">
        <v>481.16489999999999</v>
      </c>
      <c r="O52" s="34">
        <v>360.9932</v>
      </c>
      <c r="P52" s="34">
        <v>90.204369999999997</v>
      </c>
      <c r="Q52" s="34">
        <v>456.95249999999999</v>
      </c>
      <c r="R52" s="47"/>
      <c r="S52" s="47"/>
      <c r="T52" s="47"/>
      <c r="U52" s="47"/>
      <c r="V52" s="47"/>
      <c r="W52" s="47"/>
    </row>
    <row r="53" spans="1:23" x14ac:dyDescent="0.35">
      <c r="A53" s="44" t="s">
        <v>134</v>
      </c>
      <c r="B53" s="38"/>
      <c r="C53" s="22" t="b">
        <v>0</v>
      </c>
      <c r="D53" s="22" t="b">
        <v>0</v>
      </c>
      <c r="E53" s="22" t="b">
        <v>0</v>
      </c>
      <c r="F53" s="22" t="b">
        <v>0</v>
      </c>
      <c r="G53" s="22" t="b">
        <v>0</v>
      </c>
      <c r="H53" s="22" t="b">
        <v>1</v>
      </c>
      <c r="I53" s="22" t="b">
        <v>0</v>
      </c>
      <c r="J53" s="22" t="b">
        <v>0</v>
      </c>
      <c r="K53" s="22" t="b">
        <v>0</v>
      </c>
      <c r="L53" s="22" t="b">
        <v>0</v>
      </c>
      <c r="M53" s="22" t="b">
        <v>0</v>
      </c>
      <c r="N53" s="22" t="b">
        <v>0</v>
      </c>
      <c r="O53" s="22" t="b">
        <v>0</v>
      </c>
      <c r="P53" s="22" t="b">
        <v>0</v>
      </c>
      <c r="Q53" s="22" t="b">
        <v>0</v>
      </c>
      <c r="R53" s="47"/>
      <c r="S53" s="47"/>
      <c r="T53" s="47"/>
      <c r="U53" s="47"/>
      <c r="V53" s="47"/>
      <c r="W53" s="47"/>
    </row>
    <row r="54" spans="1:23" x14ac:dyDescent="0.35">
      <c r="A54" s="42"/>
      <c r="B54" s="40"/>
      <c r="C54" s="33">
        <f>(C52-C34)/C34</f>
        <v>4.3026637445283793</v>
      </c>
      <c r="D54" s="33">
        <f t="shared" ref="D54:Q54" si="4">(D52-D34)/D34</f>
        <v>-0.69381608280254781</v>
      </c>
      <c r="E54" s="33">
        <f t="shared" si="4"/>
        <v>3.5977665263088836</v>
      </c>
      <c r="F54" s="33">
        <f t="shared" si="4"/>
        <v>3.8919519230769231</v>
      </c>
      <c r="G54" s="33">
        <f t="shared" si="4"/>
        <v>1.6922074626865673</v>
      </c>
      <c r="H54" s="33">
        <f t="shared" si="4"/>
        <v>0.2780575396825396</v>
      </c>
      <c r="I54" s="33">
        <f t="shared" si="4"/>
        <v>2.1086405405405406</v>
      </c>
      <c r="J54" s="33">
        <f t="shared" si="4"/>
        <v>9.959411764705882</v>
      </c>
      <c r="K54" s="33">
        <f t="shared" si="4"/>
        <v>11.661696808510637</v>
      </c>
      <c r="L54" s="33">
        <f t="shared" si="4"/>
        <v>11.514604395604396</v>
      </c>
      <c r="M54" s="33">
        <f t="shared" si="4"/>
        <v>11.590955357142857</v>
      </c>
      <c r="N54" s="33">
        <f t="shared" si="4"/>
        <v>1.7184457627118643</v>
      </c>
      <c r="O54" s="33">
        <f t="shared" si="4"/>
        <v>1.6616028902160289</v>
      </c>
      <c r="P54" s="33">
        <f t="shared" si="4"/>
        <v>1.7334657575757575</v>
      </c>
      <c r="Q54" s="33">
        <f t="shared" si="4"/>
        <v>1.6413439306358382</v>
      </c>
      <c r="R54" s="19" t="s">
        <v>163</v>
      </c>
      <c r="S54" s="19"/>
      <c r="T54" s="19"/>
      <c r="U54" s="19"/>
      <c r="V54" s="19"/>
      <c r="W54" s="19"/>
    </row>
    <row r="55" spans="1:23" ht="29" customHeight="1" x14ac:dyDescent="0.35">
      <c r="A55" s="43" t="s">
        <v>130</v>
      </c>
      <c r="B55" s="57" t="s">
        <v>211</v>
      </c>
      <c r="C55" s="34">
        <v>929.62040000000002</v>
      </c>
      <c r="D55" s="34">
        <v>5.0313179999999999E-2</v>
      </c>
      <c r="E55" s="34">
        <v>953.25360000000001</v>
      </c>
      <c r="F55" s="34">
        <v>791.60479999999995</v>
      </c>
      <c r="G55" s="34">
        <v>117.2092</v>
      </c>
      <c r="H55" s="35">
        <v>0.64255220000000002</v>
      </c>
      <c r="I55" s="34">
        <v>59.995629999999998</v>
      </c>
      <c r="J55" s="34">
        <v>2061.8389999999999</v>
      </c>
      <c r="K55" s="34">
        <v>1240.4970000000001</v>
      </c>
      <c r="L55" s="34">
        <v>526.12950000000001</v>
      </c>
      <c r="M55" s="34">
        <v>1493.634</v>
      </c>
      <c r="N55" s="34">
        <v>319.3254</v>
      </c>
      <c r="O55" s="34">
        <v>191.72</v>
      </c>
      <c r="P55" s="34">
        <v>42.092930000000003</v>
      </c>
      <c r="Q55" s="34">
        <v>244.7406</v>
      </c>
      <c r="R55" s="47"/>
      <c r="S55" s="47"/>
      <c r="T55" s="47"/>
      <c r="U55" s="47"/>
      <c r="V55" s="47"/>
      <c r="W55" s="47"/>
    </row>
    <row r="56" spans="1:23" x14ac:dyDescent="0.35">
      <c r="A56" s="44" t="s">
        <v>135</v>
      </c>
      <c r="B56" s="58"/>
      <c r="C56" s="22" t="b">
        <v>0</v>
      </c>
      <c r="D56" s="22" t="b">
        <v>0</v>
      </c>
      <c r="E56" s="22" t="b">
        <v>0</v>
      </c>
      <c r="F56" s="22" t="b">
        <v>0</v>
      </c>
      <c r="G56" s="22" t="b">
        <v>0</v>
      </c>
      <c r="H56" s="22" t="b">
        <v>1</v>
      </c>
      <c r="I56" s="22" t="b">
        <v>0</v>
      </c>
      <c r="J56" s="22" t="b">
        <v>0</v>
      </c>
      <c r="K56" s="22" t="b">
        <v>0</v>
      </c>
      <c r="L56" s="22" t="b">
        <v>0</v>
      </c>
      <c r="M56" s="22" t="b">
        <v>0</v>
      </c>
      <c r="N56" s="22" t="b">
        <v>0</v>
      </c>
      <c r="O56" s="22" t="b">
        <v>0</v>
      </c>
      <c r="P56" s="22" t="b">
        <v>0</v>
      </c>
      <c r="Q56" s="22" t="b">
        <v>0</v>
      </c>
      <c r="R56" s="47"/>
      <c r="S56" s="47"/>
      <c r="T56" s="47"/>
      <c r="U56" s="47"/>
      <c r="V56" s="47"/>
      <c r="W56" s="47"/>
    </row>
    <row r="57" spans="1:23" x14ac:dyDescent="0.35">
      <c r="A57" s="42"/>
      <c r="B57" s="59"/>
      <c r="C57" s="33">
        <f>(C55-C34)/C34</f>
        <v>1.9498003080895367</v>
      </c>
      <c r="D57" s="33">
        <f t="shared" ref="D57:Q57" si="5">(D55-D34)/D34</f>
        <v>-0.83976694267515917</v>
      </c>
      <c r="E57" s="33">
        <f t="shared" si="5"/>
        <v>1.421747520649403</v>
      </c>
      <c r="F57" s="33">
        <f t="shared" si="5"/>
        <v>1.5371948717948716</v>
      </c>
      <c r="G57" s="33">
        <f t="shared" si="5"/>
        <v>0.74939104477611929</v>
      </c>
      <c r="H57" s="33">
        <f t="shared" si="5"/>
        <v>0.27490515873015875</v>
      </c>
      <c r="I57" s="33">
        <f t="shared" si="5"/>
        <v>0.62150351351351352</v>
      </c>
      <c r="J57" s="33">
        <f t="shared" si="5"/>
        <v>6.1343910034602072</v>
      </c>
      <c r="K57" s="33">
        <f t="shared" si="5"/>
        <v>5.5983882978723409</v>
      </c>
      <c r="L57" s="33">
        <f t="shared" si="5"/>
        <v>4.7816428571428569</v>
      </c>
      <c r="M57" s="33">
        <f t="shared" si="5"/>
        <v>5.668008928571429</v>
      </c>
      <c r="N57" s="33">
        <f t="shared" si="5"/>
        <v>0.80409830508474578</v>
      </c>
      <c r="O57" s="33">
        <f t="shared" si="5"/>
        <v>0.4135515741355158</v>
      </c>
      <c r="P57" s="33">
        <f t="shared" si="5"/>
        <v>0.27554333333333342</v>
      </c>
      <c r="Q57" s="33">
        <f t="shared" si="5"/>
        <v>0.41468554913294797</v>
      </c>
      <c r="R57" s="19" t="s">
        <v>155</v>
      </c>
      <c r="S57" s="19"/>
      <c r="T57" s="19"/>
      <c r="U57" s="19"/>
      <c r="V57" s="19"/>
      <c r="W57" s="19"/>
    </row>
    <row r="58" spans="1:23" x14ac:dyDescent="0.35">
      <c r="A58" s="43" t="s">
        <v>131</v>
      </c>
      <c r="B58" s="46" t="s">
        <v>156</v>
      </c>
      <c r="C58" s="34">
        <v>699.90470000000005</v>
      </c>
      <c r="D58" s="34">
        <v>3.8222939999999997E-2</v>
      </c>
      <c r="E58" s="34">
        <v>702.12829999999997</v>
      </c>
      <c r="F58" s="34">
        <v>581.73130000000003</v>
      </c>
      <c r="G58" s="34">
        <v>93.104960000000005</v>
      </c>
      <c r="H58" s="35">
        <v>0.64191290000000001</v>
      </c>
      <c r="I58" s="34">
        <v>44.283990000000003</v>
      </c>
      <c r="J58" s="34">
        <v>1634.98</v>
      </c>
      <c r="K58" s="34">
        <v>912.92679999999996</v>
      </c>
      <c r="L58" s="34">
        <v>379.79660000000001</v>
      </c>
      <c r="M58" s="34">
        <v>1101.837</v>
      </c>
      <c r="N58" s="34">
        <v>254.4254</v>
      </c>
      <c r="O58" s="35">
        <v>141.87549999999999</v>
      </c>
      <c r="P58" s="35">
        <v>30.512869999999999</v>
      </c>
      <c r="Q58" s="35">
        <v>181.33590000000001</v>
      </c>
      <c r="R58" s="47"/>
      <c r="S58" s="47"/>
      <c r="T58" s="47"/>
      <c r="U58" s="47"/>
      <c r="V58" s="47"/>
      <c r="W58" s="47"/>
    </row>
    <row r="59" spans="1:23" x14ac:dyDescent="0.35">
      <c r="A59" s="44" t="s">
        <v>136</v>
      </c>
      <c r="B59" s="38"/>
      <c r="C59" s="22" t="b">
        <v>0</v>
      </c>
      <c r="D59" s="22" t="b">
        <v>0</v>
      </c>
      <c r="E59" s="22" t="b">
        <v>0</v>
      </c>
      <c r="F59" s="22" t="b">
        <v>0</v>
      </c>
      <c r="G59" s="22" t="b">
        <v>0</v>
      </c>
      <c r="H59" s="22" t="b">
        <v>1</v>
      </c>
      <c r="I59" s="22" t="b">
        <v>0</v>
      </c>
      <c r="J59" s="22" t="b">
        <v>0</v>
      </c>
      <c r="K59" s="22" t="b">
        <v>0</v>
      </c>
      <c r="L59" s="22" t="b">
        <v>0</v>
      </c>
      <c r="M59" s="22" t="b">
        <v>0</v>
      </c>
      <c r="N59" s="22" t="b">
        <v>0</v>
      </c>
      <c r="O59" s="22" t="b">
        <v>1</v>
      </c>
      <c r="P59" s="22" t="b">
        <v>1</v>
      </c>
      <c r="Q59" s="22" t="b">
        <v>1</v>
      </c>
      <c r="R59" s="47"/>
      <c r="S59" s="47"/>
      <c r="T59" s="47"/>
      <c r="U59" s="47"/>
      <c r="V59" s="47"/>
      <c r="W59" s="47"/>
    </row>
    <row r="60" spans="1:23" x14ac:dyDescent="0.35">
      <c r="A60" s="42"/>
      <c r="B60" s="40"/>
      <c r="C60" s="33">
        <f>(C58-C34)/C34</f>
        <v>1.2208840293234904</v>
      </c>
      <c r="D60" s="33">
        <f t="shared" ref="D60:Q60" si="6">(D58-D34)/D34</f>
        <v>-0.87827089171974526</v>
      </c>
      <c r="E60" s="33">
        <f t="shared" si="6"/>
        <v>0.78376191781786098</v>
      </c>
      <c r="F60" s="33">
        <f t="shared" si="6"/>
        <v>0.86452339743589757</v>
      </c>
      <c r="G60" s="33">
        <f t="shared" si="6"/>
        <v>0.38962626865671651</v>
      </c>
      <c r="H60" s="33">
        <f t="shared" si="6"/>
        <v>0.27363670634920634</v>
      </c>
      <c r="I60" s="33">
        <f t="shared" si="6"/>
        <v>0.19686459459459468</v>
      </c>
      <c r="J60" s="33">
        <f t="shared" si="6"/>
        <v>4.6573702422145331</v>
      </c>
      <c r="K60" s="33">
        <f t="shared" si="6"/>
        <v>3.8559936170212765</v>
      </c>
      <c r="L60" s="33">
        <f t="shared" si="6"/>
        <v>3.1735890109890112</v>
      </c>
      <c r="M60" s="33">
        <f t="shared" si="6"/>
        <v>3.9189151785714285</v>
      </c>
      <c r="N60" s="33">
        <f t="shared" si="6"/>
        <v>0.43743163841807908</v>
      </c>
      <c r="O60" s="33">
        <f t="shared" si="6"/>
        <v>4.604807196048067E-2</v>
      </c>
      <c r="P60" s="33">
        <f t="shared" si="6"/>
        <v>-7.5367575757575772E-2</v>
      </c>
      <c r="Q60" s="33">
        <f t="shared" si="6"/>
        <v>4.8184393063583866E-2</v>
      </c>
      <c r="R60" s="19" t="s">
        <v>161</v>
      </c>
      <c r="S60" s="19"/>
      <c r="T60" s="19"/>
      <c r="U60" s="19"/>
      <c r="V60" s="19"/>
      <c r="W60" s="19"/>
    </row>
    <row r="61" spans="1:23" x14ac:dyDescent="0.35">
      <c r="A61" s="43" t="s">
        <v>137</v>
      </c>
      <c r="B61" s="46" t="s">
        <v>157</v>
      </c>
      <c r="C61" s="34">
        <v>569.52829999999994</v>
      </c>
      <c r="D61" s="34">
        <v>3.1290360000000003E-2</v>
      </c>
      <c r="E61" s="34">
        <v>562.00969999999995</v>
      </c>
      <c r="F61" s="34">
        <v>464.22370000000001</v>
      </c>
      <c r="G61" s="35">
        <v>78.963070000000002</v>
      </c>
      <c r="H61" s="35">
        <v>0.64142049999999995</v>
      </c>
      <c r="I61" s="35">
        <v>35.431460000000001</v>
      </c>
      <c r="J61" s="34">
        <v>1386.335</v>
      </c>
      <c r="K61" s="34">
        <v>729.41030000000001</v>
      </c>
      <c r="L61" s="34">
        <v>295.65519999999998</v>
      </c>
      <c r="M61" s="34">
        <v>883.10540000000003</v>
      </c>
      <c r="N61" s="34">
        <v>216.6636</v>
      </c>
      <c r="O61" s="35">
        <v>113.91759999999999</v>
      </c>
      <c r="P61" s="34">
        <v>23.817789999999999</v>
      </c>
      <c r="Q61" s="35">
        <v>145.8433</v>
      </c>
      <c r="R61" s="47"/>
      <c r="S61" s="47"/>
      <c r="T61" s="47"/>
      <c r="U61" s="47"/>
      <c r="V61" s="47"/>
      <c r="W61" s="47"/>
    </row>
    <row r="62" spans="1:23" x14ac:dyDescent="0.35">
      <c r="A62" s="44" t="s">
        <v>138</v>
      </c>
      <c r="B62" s="38"/>
      <c r="C62" s="22" t="b">
        <v>0</v>
      </c>
      <c r="D62" s="22" t="b">
        <v>0</v>
      </c>
      <c r="E62" s="22" t="b">
        <v>0</v>
      </c>
      <c r="F62" s="22" t="b">
        <v>0</v>
      </c>
      <c r="G62" s="22" t="b">
        <v>1</v>
      </c>
      <c r="H62" s="22" t="b">
        <v>1</v>
      </c>
      <c r="I62" s="22" t="b">
        <v>1</v>
      </c>
      <c r="J62" s="22" t="b">
        <v>0</v>
      </c>
      <c r="K62" s="22" t="b">
        <v>0</v>
      </c>
      <c r="L62" s="22" t="b">
        <v>0</v>
      </c>
      <c r="M62" s="22" t="b">
        <v>0</v>
      </c>
      <c r="N62" s="22" t="b">
        <v>0</v>
      </c>
      <c r="O62" s="22" t="b">
        <v>1</v>
      </c>
      <c r="P62" s="22" t="b">
        <v>0</v>
      </c>
      <c r="Q62" s="22" t="b">
        <v>1</v>
      </c>
      <c r="R62" s="47"/>
      <c r="S62" s="47"/>
      <c r="T62" s="47"/>
      <c r="U62" s="47"/>
      <c r="V62" s="47"/>
      <c r="W62" s="47"/>
    </row>
    <row r="63" spans="1:23" x14ac:dyDescent="0.35">
      <c r="A63" s="42"/>
      <c r="B63" s="40"/>
      <c r="C63" s="33">
        <f>(C61-C34)/C34</f>
        <v>0.80718361473748845</v>
      </c>
      <c r="D63" s="33">
        <f t="shared" ref="D63:Q63" si="7">(D61-D34)/D34</f>
        <v>-0.90034917197452224</v>
      </c>
      <c r="E63" s="33">
        <f t="shared" si="7"/>
        <v>0.42778962235853568</v>
      </c>
      <c r="F63" s="33">
        <f t="shared" si="7"/>
        <v>0.48789647435897437</v>
      </c>
      <c r="G63" s="33">
        <f t="shared" si="7"/>
        <v>0.17855328358208958</v>
      </c>
      <c r="H63" s="33">
        <f t="shared" si="7"/>
        <v>0.27265972222222212</v>
      </c>
      <c r="I63" s="33">
        <f t="shared" si="7"/>
        <v>-4.2392972972972939E-2</v>
      </c>
      <c r="J63" s="33">
        <f t="shared" si="7"/>
        <v>3.797006920415225</v>
      </c>
      <c r="K63" s="33">
        <f t="shared" si="7"/>
        <v>2.8798420212765956</v>
      </c>
      <c r="L63" s="33">
        <f t="shared" si="7"/>
        <v>2.2489582417582414</v>
      </c>
      <c r="M63" s="33">
        <f t="shared" si="7"/>
        <v>2.9424348214285714</v>
      </c>
      <c r="N63" s="33">
        <f t="shared" si="7"/>
        <v>0.22408813559322036</v>
      </c>
      <c r="O63" s="33">
        <f t="shared" si="7"/>
        <v>-0.1600855268008553</v>
      </c>
      <c r="P63" s="33">
        <f t="shared" si="7"/>
        <v>-0.27824878787878793</v>
      </c>
      <c r="Q63" s="33">
        <f t="shared" si="7"/>
        <v>-0.15697514450867053</v>
      </c>
      <c r="R63" s="19" t="s">
        <v>162</v>
      </c>
      <c r="S63" s="19"/>
      <c r="T63" s="19"/>
      <c r="U63" s="19"/>
      <c r="V63" s="19"/>
      <c r="W63" s="19"/>
    </row>
    <row r="64" spans="1:23" x14ac:dyDescent="0.35">
      <c r="A64" s="43" t="s">
        <v>143</v>
      </c>
      <c r="B64" s="46" t="s">
        <v>158</v>
      </c>
      <c r="C64" s="34">
        <v>617.77179999999998</v>
      </c>
      <c r="D64" s="34">
        <v>3.3831960000000001E-2</v>
      </c>
      <c r="E64" s="34">
        <v>606.83299999999997</v>
      </c>
      <c r="F64" s="34">
        <v>506.79259999999999</v>
      </c>
      <c r="G64" s="34">
        <v>85.116630000000001</v>
      </c>
      <c r="H64" s="35">
        <v>0.64133850000000003</v>
      </c>
      <c r="I64" s="35">
        <v>38.951909999999998</v>
      </c>
      <c r="J64" s="34">
        <v>1482.4770000000001</v>
      </c>
      <c r="K64" s="34">
        <v>795.66279999999995</v>
      </c>
      <c r="L64" s="34">
        <v>353.851</v>
      </c>
      <c r="M64" s="34">
        <v>952.2115</v>
      </c>
      <c r="N64" s="34">
        <v>230.26759999999999</v>
      </c>
      <c r="O64" s="35">
        <v>123.60809999999999</v>
      </c>
      <c r="P64" s="35">
        <v>28.466750000000001</v>
      </c>
      <c r="Q64" s="35">
        <v>157.31989999999999</v>
      </c>
      <c r="R64" s="47"/>
      <c r="S64" s="47"/>
      <c r="T64" s="47"/>
      <c r="U64" s="47"/>
      <c r="V64" s="47"/>
      <c r="W64" s="47"/>
    </row>
    <row r="65" spans="1:23" x14ac:dyDescent="0.35">
      <c r="A65" s="44" t="s">
        <v>144</v>
      </c>
      <c r="B65" s="38"/>
      <c r="C65" s="22" t="b">
        <v>0</v>
      </c>
      <c r="D65" s="22" t="b">
        <v>0</v>
      </c>
      <c r="E65" s="22" t="b">
        <v>0</v>
      </c>
      <c r="F65" s="22" t="b">
        <v>0</v>
      </c>
      <c r="G65" s="22" t="b">
        <v>0</v>
      </c>
      <c r="H65" s="22" t="b">
        <v>1</v>
      </c>
      <c r="I65" s="22" t="b">
        <v>1</v>
      </c>
      <c r="J65" s="22" t="b">
        <v>0</v>
      </c>
      <c r="K65" s="22" t="b">
        <v>0</v>
      </c>
      <c r="L65" s="22" t="b">
        <v>0</v>
      </c>
      <c r="M65" s="22" t="b">
        <v>0</v>
      </c>
      <c r="N65" s="22" t="b">
        <v>0</v>
      </c>
      <c r="O65" s="22" t="b">
        <v>1</v>
      </c>
      <c r="P65" s="22" t="b">
        <v>1</v>
      </c>
      <c r="Q65" s="22" t="b">
        <v>1</v>
      </c>
      <c r="R65" s="47"/>
      <c r="S65" s="47"/>
      <c r="T65" s="47"/>
      <c r="U65" s="47"/>
      <c r="V65" s="47"/>
      <c r="W65" s="47"/>
    </row>
    <row r="66" spans="1:23" x14ac:dyDescent="0.35">
      <c r="A66" s="42"/>
      <c r="B66" s="40"/>
      <c r="C66" s="33">
        <f>(C64-C34)/C34</f>
        <v>0.9602661967928281</v>
      </c>
      <c r="D66" s="33">
        <f t="shared" ref="D66:Q66" si="8">(D64-D34)/D34</f>
        <v>-0.89225490445859879</v>
      </c>
      <c r="E66" s="33">
        <f t="shared" si="8"/>
        <v>0.54166353339577111</v>
      </c>
      <c r="F66" s="33">
        <f t="shared" si="8"/>
        <v>0.62433525641025633</v>
      </c>
      <c r="G66" s="33">
        <f t="shared" si="8"/>
        <v>0.27039746268656717</v>
      </c>
      <c r="H66" s="33">
        <f t="shared" si="8"/>
        <v>0.27249702380952384</v>
      </c>
      <c r="I66" s="33">
        <f t="shared" si="8"/>
        <v>5.2754324324324274E-2</v>
      </c>
      <c r="J66" s="33">
        <f t="shared" si="8"/>
        <v>4.1296782006920418</v>
      </c>
      <c r="K66" s="33">
        <f t="shared" si="8"/>
        <v>3.2322489361702127</v>
      </c>
      <c r="L66" s="33">
        <f t="shared" si="8"/>
        <v>2.8884725274725276</v>
      </c>
      <c r="M66" s="33">
        <f t="shared" si="8"/>
        <v>3.2509441964285712</v>
      </c>
      <c r="N66" s="33">
        <f t="shared" si="8"/>
        <v>0.30094689265536717</v>
      </c>
      <c r="O66" s="33">
        <f t="shared" si="8"/>
        <v>-8.8637469586374709E-2</v>
      </c>
      <c r="P66" s="33">
        <f t="shared" si="8"/>
        <v>-0.13737121212121209</v>
      </c>
      <c r="Q66" s="33">
        <f t="shared" si="8"/>
        <v>-9.0636416184971161E-2</v>
      </c>
      <c r="R66" s="19" t="s">
        <v>165</v>
      </c>
      <c r="S66" s="19"/>
      <c r="T66" s="19"/>
      <c r="U66" s="19"/>
      <c r="V66" s="19"/>
      <c r="W66" s="19"/>
    </row>
    <row r="67" spans="1:23" x14ac:dyDescent="0.35">
      <c r="A67" s="43" t="s">
        <v>145</v>
      </c>
      <c r="B67" s="46" t="s">
        <v>159</v>
      </c>
      <c r="C67" s="34">
        <v>560.83780000000002</v>
      </c>
      <c r="D67" s="34">
        <v>3.020683E-2</v>
      </c>
      <c r="E67" s="34">
        <v>535.97950000000003</v>
      </c>
      <c r="F67" s="34">
        <v>448.35899999999998</v>
      </c>
      <c r="G67" s="35">
        <v>76.355099999999993</v>
      </c>
      <c r="H67" s="35">
        <v>0.6515919</v>
      </c>
      <c r="I67" s="34">
        <v>31.57273</v>
      </c>
      <c r="J67" s="34">
        <v>1449.826</v>
      </c>
      <c r="K67" s="34">
        <v>716.91099999999994</v>
      </c>
      <c r="L67" s="34">
        <v>319.06900000000002</v>
      </c>
      <c r="M67" s="34">
        <v>857.87739999999997</v>
      </c>
      <c r="N67" s="34">
        <v>248.8699</v>
      </c>
      <c r="O67" s="35">
        <v>121.63890000000001</v>
      </c>
      <c r="P67" s="35">
        <v>29.133400000000002</v>
      </c>
      <c r="Q67" s="35">
        <v>154.4161</v>
      </c>
      <c r="R67" s="47"/>
      <c r="S67" s="47"/>
      <c r="T67" s="47"/>
      <c r="U67" s="47"/>
      <c r="V67" s="47"/>
      <c r="W67" s="47"/>
    </row>
    <row r="68" spans="1:23" x14ac:dyDescent="0.35">
      <c r="A68" s="44" t="s">
        <v>146</v>
      </c>
      <c r="B68" s="38"/>
      <c r="C68" s="22" t="b">
        <v>0</v>
      </c>
      <c r="D68" s="22" t="b">
        <v>0</v>
      </c>
      <c r="E68" s="22" t="b">
        <v>0</v>
      </c>
      <c r="F68" s="22" t="b">
        <v>0</v>
      </c>
      <c r="G68" s="22" t="b">
        <v>1</v>
      </c>
      <c r="H68" s="22" t="b">
        <v>1</v>
      </c>
      <c r="I68" s="22" t="b">
        <v>0</v>
      </c>
      <c r="J68" s="22" t="b">
        <v>0</v>
      </c>
      <c r="K68" s="22" t="b">
        <v>0</v>
      </c>
      <c r="L68" s="22" t="b">
        <v>0</v>
      </c>
      <c r="M68" s="22" t="b">
        <v>0</v>
      </c>
      <c r="N68" s="22" t="b">
        <v>0</v>
      </c>
      <c r="O68" s="22" t="b">
        <v>1</v>
      </c>
      <c r="P68" s="22" t="b">
        <v>1</v>
      </c>
      <c r="Q68" s="22" t="b">
        <v>1</v>
      </c>
      <c r="R68" s="47"/>
      <c r="S68" s="47"/>
      <c r="T68" s="47"/>
      <c r="U68" s="47"/>
      <c r="V68" s="47"/>
      <c r="W68" s="47"/>
    </row>
    <row r="69" spans="1:23" x14ac:dyDescent="0.35">
      <c r="A69" s="42"/>
      <c r="B69" s="40"/>
      <c r="C69" s="33">
        <f>(C67-C34)/C34</f>
        <v>0.77960758523399232</v>
      </c>
      <c r="D69" s="33">
        <f t="shared" ref="D69:Q69" si="9">(D67-D34)/D34</f>
        <v>-0.9037999044585987</v>
      </c>
      <c r="E69" s="33">
        <f t="shared" si="9"/>
        <v>0.3616597149424946</v>
      </c>
      <c r="F69" s="33">
        <f t="shared" si="9"/>
        <v>0.43704807692307684</v>
      </c>
      <c r="G69" s="33">
        <f t="shared" si="9"/>
        <v>0.13962835820895511</v>
      </c>
      <c r="H69" s="33">
        <f t="shared" si="9"/>
        <v>0.29284107142857141</v>
      </c>
      <c r="I69" s="33">
        <f t="shared" si="9"/>
        <v>-0.14668297297297297</v>
      </c>
      <c r="J69" s="33">
        <f t="shared" si="9"/>
        <v>4.016698961937716</v>
      </c>
      <c r="K69" s="33">
        <f t="shared" si="9"/>
        <v>2.8133563829787231</v>
      </c>
      <c r="L69" s="33">
        <f t="shared" si="9"/>
        <v>2.5062527472527476</v>
      </c>
      <c r="M69" s="33">
        <f t="shared" si="9"/>
        <v>2.8298098214285714</v>
      </c>
      <c r="N69" s="33">
        <f t="shared" si="9"/>
        <v>0.40604463276836161</v>
      </c>
      <c r="O69" s="33">
        <f t="shared" si="9"/>
        <v>-0.10315638133156374</v>
      </c>
      <c r="P69" s="33">
        <f t="shared" si="9"/>
        <v>-0.11716969696969692</v>
      </c>
      <c r="Q69" s="33">
        <f t="shared" si="9"/>
        <v>-0.107421387283237</v>
      </c>
      <c r="R69" s="19" t="s">
        <v>164</v>
      </c>
      <c r="S69" s="19"/>
      <c r="T69" s="19"/>
      <c r="U69" s="19"/>
      <c r="V69" s="19"/>
      <c r="W69" s="19"/>
    </row>
    <row r="70" spans="1:23" x14ac:dyDescent="0.35">
      <c r="A70" s="43" t="s">
        <v>149</v>
      </c>
      <c r="B70" s="46" t="s">
        <v>160</v>
      </c>
      <c r="C70" s="35">
        <v>508.93079999999998</v>
      </c>
      <c r="D70" s="34">
        <v>2.760058E-2</v>
      </c>
      <c r="E70" s="35">
        <v>490.35820000000001</v>
      </c>
      <c r="F70" s="34">
        <v>409.4135</v>
      </c>
      <c r="G70" s="35">
        <v>63.413719999999998</v>
      </c>
      <c r="H70" s="35">
        <v>0.67694799999999999</v>
      </c>
      <c r="I70" s="34">
        <v>26.672049999999999</v>
      </c>
      <c r="J70" s="34">
        <v>1307.183</v>
      </c>
      <c r="K70" s="34">
        <v>656.78240000000005</v>
      </c>
      <c r="L70" s="34">
        <v>288.71780000000001</v>
      </c>
      <c r="M70" s="34">
        <v>787.19690000000003</v>
      </c>
      <c r="N70" s="35">
        <v>207.24860000000001</v>
      </c>
      <c r="O70" s="34">
        <v>102.9806</v>
      </c>
      <c r="P70" s="34">
        <v>24.306190000000001</v>
      </c>
      <c r="Q70" s="34">
        <v>130.8569</v>
      </c>
      <c r="R70" s="47"/>
      <c r="S70" s="47"/>
      <c r="T70" s="47"/>
      <c r="U70" s="47"/>
      <c r="V70" s="47"/>
      <c r="W70" s="47"/>
    </row>
    <row r="71" spans="1:23" x14ac:dyDescent="0.35">
      <c r="A71" s="44" t="s">
        <v>150</v>
      </c>
      <c r="B71" s="36"/>
      <c r="C71" s="22" t="b">
        <v>1</v>
      </c>
      <c r="D71" s="22" t="b">
        <v>0</v>
      </c>
      <c r="E71" s="22" t="b">
        <v>1</v>
      </c>
      <c r="F71" s="22" t="b">
        <v>0</v>
      </c>
      <c r="G71" s="22" t="b">
        <v>1</v>
      </c>
      <c r="H71" s="22" t="b">
        <v>1</v>
      </c>
      <c r="I71" s="22" t="b">
        <v>0</v>
      </c>
      <c r="J71" s="22" t="b">
        <v>0</v>
      </c>
      <c r="K71" s="22" t="b">
        <v>0</v>
      </c>
      <c r="L71" s="22" t="b">
        <v>0</v>
      </c>
      <c r="M71" s="22" t="b">
        <v>0</v>
      </c>
      <c r="N71" s="22" t="b">
        <v>1</v>
      </c>
      <c r="O71" s="22" t="b">
        <v>0</v>
      </c>
      <c r="P71" s="22" t="b">
        <v>0</v>
      </c>
      <c r="Q71" s="22" t="b">
        <v>0</v>
      </c>
      <c r="R71" s="47"/>
      <c r="S71" s="47"/>
      <c r="T71" s="47"/>
      <c r="U71" s="47"/>
      <c r="V71" s="47"/>
      <c r="W71" s="47"/>
    </row>
    <row r="72" spans="1:23" x14ac:dyDescent="0.35">
      <c r="A72" s="45"/>
      <c r="B72" s="37"/>
      <c r="C72" s="25">
        <f>(C70-C34)/C34</f>
        <v>0.61490026535159326</v>
      </c>
      <c r="D72" s="25">
        <f t="shared" ref="D72:Q72" si="10">(D70-D34)/D34</f>
        <v>-0.91210006369426755</v>
      </c>
      <c r="E72" s="25">
        <f t="shared" si="10"/>
        <v>0.24575847925473776</v>
      </c>
      <c r="F72" s="25">
        <f t="shared" si="10"/>
        <v>0.31222275641025643</v>
      </c>
      <c r="G72" s="25">
        <f t="shared" si="10"/>
        <v>-5.352656716417914E-2</v>
      </c>
      <c r="H72" s="25">
        <f t="shared" si="10"/>
        <v>0.34315079365079365</v>
      </c>
      <c r="I72" s="25">
        <f t="shared" si="10"/>
        <v>-0.27913378378378384</v>
      </c>
      <c r="J72" s="25">
        <f t="shared" si="10"/>
        <v>3.5231245674740483</v>
      </c>
      <c r="K72" s="25">
        <f t="shared" si="10"/>
        <v>2.4935234042553196</v>
      </c>
      <c r="L72" s="25">
        <f t="shared" si="10"/>
        <v>2.1727230769230772</v>
      </c>
      <c r="M72" s="25">
        <f t="shared" si="10"/>
        <v>2.5142718749999999</v>
      </c>
      <c r="N72" s="25">
        <f t="shared" si="10"/>
        <v>0.17089604519774018</v>
      </c>
      <c r="O72" s="25">
        <f t="shared" si="10"/>
        <v>-0.24072402860724029</v>
      </c>
      <c r="P72" s="25">
        <f t="shared" si="10"/>
        <v>-0.26344878787878784</v>
      </c>
      <c r="Q72" s="25">
        <f t="shared" si="10"/>
        <v>-0.24360173410404626</v>
      </c>
      <c r="R72" s="47" t="s">
        <v>166</v>
      </c>
      <c r="S72" s="47"/>
      <c r="T72" s="47"/>
      <c r="U72" s="47"/>
      <c r="V72" s="47"/>
      <c r="W72" s="47"/>
    </row>
    <row r="73" spans="1:23" x14ac:dyDescent="0.35">
      <c r="A73" s="43" t="s">
        <v>167</v>
      </c>
      <c r="B73" s="46" t="s">
        <v>169</v>
      </c>
      <c r="C73" s="22">
        <v>553.54290000000003</v>
      </c>
      <c r="D73" s="22">
        <v>2.972609E-2</v>
      </c>
      <c r="E73" s="22">
        <v>528.89200000000005</v>
      </c>
      <c r="F73" s="22">
        <v>442.15910000000002</v>
      </c>
      <c r="G73" s="22">
        <v>74.041749999999993</v>
      </c>
      <c r="H73" s="22">
        <v>0.66197810000000001</v>
      </c>
      <c r="I73" s="22">
        <v>30.207509999999999</v>
      </c>
      <c r="J73" s="22">
        <v>1409.0429999999999</v>
      </c>
      <c r="K73" s="22">
        <v>694.09249999999997</v>
      </c>
      <c r="L73" s="22">
        <v>307.66649999999998</v>
      </c>
      <c r="M73" s="22">
        <v>831.0136</v>
      </c>
      <c r="N73" s="22">
        <v>241.47800000000001</v>
      </c>
      <c r="O73" s="22">
        <v>116.41289999999999</v>
      </c>
      <c r="P73" s="22">
        <v>27.817799999999998</v>
      </c>
      <c r="Q73" s="22">
        <v>147.80459999999999</v>
      </c>
      <c r="R73" s="47"/>
      <c r="S73" s="47"/>
      <c r="T73" s="47"/>
      <c r="U73" s="47"/>
      <c r="V73" s="47"/>
      <c r="W73" s="47"/>
    </row>
    <row r="74" spans="1:23" x14ac:dyDescent="0.35">
      <c r="A74" s="44" t="s">
        <v>168</v>
      </c>
      <c r="B74" s="36"/>
      <c r="C74" s="22" t="b">
        <v>0</v>
      </c>
      <c r="D74" s="22" t="b">
        <v>0</v>
      </c>
      <c r="E74" s="22" t="b">
        <v>0</v>
      </c>
      <c r="F74" s="22" t="b">
        <v>0</v>
      </c>
      <c r="G74" s="23" t="b">
        <v>1</v>
      </c>
      <c r="H74" s="23" t="b">
        <v>1</v>
      </c>
      <c r="I74" s="22" t="b">
        <v>0</v>
      </c>
      <c r="J74" s="22" t="b">
        <v>0</v>
      </c>
      <c r="K74" s="22" t="b">
        <v>0</v>
      </c>
      <c r="L74" s="22" t="b">
        <v>0</v>
      </c>
      <c r="M74" s="22" t="b">
        <v>0</v>
      </c>
      <c r="N74" s="22" t="b">
        <v>0</v>
      </c>
      <c r="O74" s="23" t="b">
        <v>1</v>
      </c>
      <c r="P74" s="23" t="b">
        <v>1</v>
      </c>
      <c r="Q74" s="23" t="b">
        <v>1</v>
      </c>
      <c r="R74" s="47"/>
      <c r="S74" s="47"/>
      <c r="T74" s="47"/>
      <c r="U74" s="47"/>
      <c r="V74" s="47"/>
      <c r="W74" s="47"/>
    </row>
    <row r="75" spans="1:23" x14ac:dyDescent="0.35">
      <c r="A75" s="45"/>
      <c r="B75" s="37"/>
      <c r="C75" s="25">
        <f>(C73-C34)/C34</f>
        <v>0.75645996684321437</v>
      </c>
      <c r="D75" s="25">
        <f t="shared" ref="D75:Q75" si="11">(D73-D34)/D34</f>
        <v>-0.90533092356687905</v>
      </c>
      <c r="E75" s="25">
        <f t="shared" si="11"/>
        <v>0.34365387100694311</v>
      </c>
      <c r="F75" s="25">
        <f t="shared" si="11"/>
        <v>0.41717660256410266</v>
      </c>
      <c r="G75" s="25">
        <f t="shared" si="11"/>
        <v>0.10510074626865662</v>
      </c>
      <c r="H75" s="25">
        <f t="shared" si="11"/>
        <v>0.31344861111111111</v>
      </c>
      <c r="I75" s="25">
        <f t="shared" si="11"/>
        <v>-0.18358081081081085</v>
      </c>
      <c r="J75" s="25">
        <f t="shared" si="11"/>
        <v>3.8755813148788922</v>
      </c>
      <c r="K75" s="25">
        <f t="shared" si="11"/>
        <v>2.6919813829787231</v>
      </c>
      <c r="L75" s="25">
        <f t="shared" si="11"/>
        <v>2.3809505494505494</v>
      </c>
      <c r="M75" s="25">
        <f t="shared" si="11"/>
        <v>2.7098821428571429</v>
      </c>
      <c r="N75" s="25">
        <f t="shared" si="11"/>
        <v>0.36428248587570627</v>
      </c>
      <c r="O75" s="25">
        <f t="shared" si="11"/>
        <v>-0.14168767971687682</v>
      </c>
      <c r="P75" s="25">
        <f t="shared" si="11"/>
        <v>-0.1570363636363637</v>
      </c>
      <c r="Q75" s="25">
        <f t="shared" si="11"/>
        <v>-0.14563815028901739</v>
      </c>
      <c r="R75" s="47" t="s">
        <v>170</v>
      </c>
      <c r="S75" s="47"/>
      <c r="T75" s="47"/>
      <c r="U75" s="47"/>
      <c r="V75" s="47"/>
      <c r="W75" s="47"/>
    </row>
    <row r="76" spans="1:23" x14ac:dyDescent="0.35">
      <c r="A76" s="43" t="s">
        <v>171</v>
      </c>
      <c r="B76" s="46" t="s">
        <v>175</v>
      </c>
      <c r="C76" s="22">
        <v>376.36675918999998</v>
      </c>
      <c r="D76" s="22">
        <v>1.8618349999999999E-2</v>
      </c>
      <c r="E76" s="22">
        <v>346.05653502000001</v>
      </c>
      <c r="F76" s="22">
        <v>287.87796930000002</v>
      </c>
      <c r="G76" s="22">
        <v>55.399305210000001</v>
      </c>
      <c r="H76" s="22">
        <v>0.66086217999999997</v>
      </c>
      <c r="I76" s="22">
        <v>19.81729932</v>
      </c>
      <c r="J76" s="22">
        <v>1050.6888331299999</v>
      </c>
      <c r="K76" s="22">
        <v>453.05117811999997</v>
      </c>
      <c r="L76" s="22">
        <v>193.02311924</v>
      </c>
      <c r="M76" s="22">
        <v>545.18467921000001</v>
      </c>
      <c r="N76" s="22">
        <v>181.75017459</v>
      </c>
      <c r="O76" s="22">
        <v>76.788715370000006</v>
      </c>
      <c r="P76" s="22">
        <v>17.591430429999999</v>
      </c>
      <c r="Q76" s="22">
        <v>97.763579149999998</v>
      </c>
      <c r="R76" s="47"/>
      <c r="S76" s="47"/>
      <c r="T76" s="47"/>
      <c r="U76" s="47"/>
      <c r="V76" s="47"/>
      <c r="W76" s="47"/>
    </row>
    <row r="77" spans="1:23" x14ac:dyDescent="0.35">
      <c r="A77" s="44" t="s">
        <v>172</v>
      </c>
      <c r="B77" s="36"/>
      <c r="C77" s="23" t="b">
        <v>1</v>
      </c>
      <c r="D77" s="22" t="b">
        <v>0</v>
      </c>
      <c r="E77" s="23" t="b">
        <v>1</v>
      </c>
      <c r="F77" s="23" t="b">
        <v>1</v>
      </c>
      <c r="G77" s="22" t="b">
        <v>0</v>
      </c>
      <c r="H77" s="23" t="b">
        <v>1</v>
      </c>
      <c r="I77" s="22" t="b">
        <v>0</v>
      </c>
      <c r="J77" s="22" t="b">
        <v>0</v>
      </c>
      <c r="K77" s="22" t="b">
        <v>0</v>
      </c>
      <c r="L77" s="22" t="b">
        <v>0</v>
      </c>
      <c r="M77" s="22" t="b">
        <v>0</v>
      </c>
      <c r="N77" s="23" t="b">
        <v>1</v>
      </c>
      <c r="O77" s="22" t="b">
        <v>0</v>
      </c>
      <c r="P77" s="22" t="b">
        <v>0</v>
      </c>
      <c r="Q77" s="22" t="b">
        <v>0</v>
      </c>
      <c r="R77" s="47"/>
      <c r="S77" s="47"/>
      <c r="T77" s="47"/>
      <c r="U77" s="47"/>
      <c r="V77" s="47"/>
      <c r="W77" s="47"/>
    </row>
    <row r="78" spans="1:23" x14ac:dyDescent="0.35">
      <c r="A78" s="45"/>
      <c r="B78" s="37"/>
      <c r="C78" s="25">
        <f>(C76-C34)/C34</f>
        <v>0.19425819637060718</v>
      </c>
      <c r="D78" s="25">
        <f t="shared" ref="D78:Q78" si="12">(D76-D34)/D34</f>
        <v>-0.94070589171974517</v>
      </c>
      <c r="E78" s="25">
        <f t="shared" si="12"/>
        <v>-0.12084092240594914</v>
      </c>
      <c r="F78" s="25">
        <f t="shared" si="12"/>
        <v>-7.7314200961538404E-2</v>
      </c>
      <c r="G78" s="25">
        <f t="shared" si="12"/>
        <v>-0.17314469835820892</v>
      </c>
      <c r="H78" s="25">
        <f t="shared" si="12"/>
        <v>0.31123448412698407</v>
      </c>
      <c r="I78" s="25">
        <f t="shared" si="12"/>
        <v>-0.46439731567567566</v>
      </c>
      <c r="J78" s="25">
        <f t="shared" si="12"/>
        <v>2.6356014987197227</v>
      </c>
      <c r="K78" s="25">
        <f t="shared" si="12"/>
        <v>1.4098466921276593</v>
      </c>
      <c r="L78" s="25">
        <f t="shared" si="12"/>
        <v>1.1211331784615384</v>
      </c>
      <c r="M78" s="25">
        <f t="shared" si="12"/>
        <v>1.4338601750446429</v>
      </c>
      <c r="N78" s="25">
        <f t="shared" si="12"/>
        <v>2.6837144576271187E-2</v>
      </c>
      <c r="O78" s="25">
        <f t="shared" si="12"/>
        <v>-0.4338367959153579</v>
      </c>
      <c r="P78" s="25">
        <f t="shared" si="12"/>
        <v>-0.46692635060606064</v>
      </c>
      <c r="Q78" s="25">
        <f t="shared" si="12"/>
        <v>-0.4348926060693642</v>
      </c>
      <c r="R78" s="47" t="s">
        <v>178</v>
      </c>
      <c r="S78" s="47"/>
      <c r="T78" s="47"/>
      <c r="U78" s="47"/>
      <c r="V78" s="47"/>
      <c r="W78" s="47"/>
    </row>
    <row r="79" spans="1:23" x14ac:dyDescent="0.35">
      <c r="A79" s="43" t="s">
        <v>173</v>
      </c>
      <c r="B79" s="46" t="s">
        <v>179</v>
      </c>
      <c r="C79" s="22">
        <v>335.13813795999999</v>
      </c>
      <c r="D79" s="22">
        <v>1.6658070000000001E-2</v>
      </c>
      <c r="E79" s="22">
        <v>307.97789562000003</v>
      </c>
      <c r="F79" s="22">
        <v>255.73092983999999</v>
      </c>
      <c r="G79" s="22">
        <v>54.171618930000001</v>
      </c>
      <c r="H79" s="22">
        <v>0.66467251000000005</v>
      </c>
      <c r="I79" s="22">
        <v>19.368587999999999</v>
      </c>
      <c r="J79" s="22">
        <v>946.41005666000001</v>
      </c>
      <c r="K79" s="22">
        <v>404.87339551000002</v>
      </c>
      <c r="L79" s="22">
        <v>170.71606016000001</v>
      </c>
      <c r="M79" s="22">
        <v>487.84038602999999</v>
      </c>
      <c r="N79" s="22">
        <v>160.73209018</v>
      </c>
      <c r="O79" s="22">
        <v>67.572644519999997</v>
      </c>
      <c r="P79" s="22">
        <v>15.086322579999999</v>
      </c>
      <c r="Q79" s="22">
        <v>86.169679579999993</v>
      </c>
      <c r="R79" s="47"/>
      <c r="S79" s="47"/>
      <c r="T79" s="47"/>
      <c r="U79" s="47"/>
      <c r="V79" s="47"/>
      <c r="W79" s="47"/>
    </row>
    <row r="80" spans="1:23" x14ac:dyDescent="0.35">
      <c r="A80" s="44" t="s">
        <v>174</v>
      </c>
      <c r="B80" s="36"/>
      <c r="C80" s="23" t="b">
        <v>1</v>
      </c>
      <c r="D80" s="22" t="b">
        <v>0</v>
      </c>
      <c r="E80" s="23" t="b">
        <v>1</v>
      </c>
      <c r="F80" s="23" t="b">
        <v>1</v>
      </c>
      <c r="G80" s="22" t="b">
        <v>0</v>
      </c>
      <c r="H80" s="23" t="b">
        <v>1</v>
      </c>
      <c r="I80" s="22" t="b">
        <v>0</v>
      </c>
      <c r="J80" s="22" t="b">
        <v>0</v>
      </c>
      <c r="K80" s="22" t="b">
        <v>0</v>
      </c>
      <c r="L80" s="22" t="b">
        <v>0</v>
      </c>
      <c r="M80" s="22" t="b">
        <v>0</v>
      </c>
      <c r="N80" s="23" t="b">
        <v>1</v>
      </c>
      <c r="O80" s="22" t="b">
        <v>0</v>
      </c>
      <c r="P80" s="22" t="b">
        <v>0</v>
      </c>
      <c r="Q80" s="22" t="b">
        <v>0</v>
      </c>
      <c r="R80" s="47"/>
      <c r="S80" s="47"/>
      <c r="T80" s="47"/>
      <c r="U80" s="47"/>
      <c r="V80" s="47"/>
      <c r="W80" s="47"/>
    </row>
    <row r="81" spans="1:23" x14ac:dyDescent="0.35">
      <c r="A81" s="45"/>
      <c r="B81" s="37"/>
      <c r="C81" s="25">
        <f>(C79-C34)/C34</f>
        <v>6.343469076943839E-2</v>
      </c>
      <c r="D81" s="25">
        <f t="shared" ref="D81:Q81" si="13">(D79-D34)/D34</f>
        <v>-0.94694882165605088</v>
      </c>
      <c r="E81" s="25">
        <f t="shared" si="13"/>
        <v>-0.21757997543092869</v>
      </c>
      <c r="F81" s="25">
        <f t="shared" si="13"/>
        <v>-0.18034958384615388</v>
      </c>
      <c r="G81" s="25">
        <f t="shared" si="13"/>
        <v>-0.19146837417910445</v>
      </c>
      <c r="H81" s="25">
        <f t="shared" si="13"/>
        <v>0.31879466269841278</v>
      </c>
      <c r="I81" s="25">
        <f t="shared" si="13"/>
        <v>-0.47652464864864869</v>
      </c>
      <c r="J81" s="25">
        <f t="shared" si="13"/>
        <v>2.2747752825605536</v>
      </c>
      <c r="K81" s="25">
        <f t="shared" si="13"/>
        <v>1.1535818910106383</v>
      </c>
      <c r="L81" s="25">
        <f t="shared" si="13"/>
        <v>0.87600066109890118</v>
      </c>
      <c r="M81" s="25">
        <f t="shared" si="13"/>
        <v>1.1778588662053571</v>
      </c>
      <c r="N81" s="25">
        <f t="shared" si="13"/>
        <v>-9.190909502824858E-2</v>
      </c>
      <c r="O81" s="25">
        <f t="shared" si="13"/>
        <v>-0.50178688697190887</v>
      </c>
      <c r="P81" s="25">
        <f t="shared" si="13"/>
        <v>-0.54283870969696968</v>
      </c>
      <c r="Q81" s="25">
        <f t="shared" si="13"/>
        <v>-0.5019093665895954</v>
      </c>
      <c r="R81" s="47"/>
      <c r="S81" s="47"/>
      <c r="T81" s="47"/>
      <c r="U81" s="47"/>
      <c r="V81" s="47"/>
      <c r="W81" s="47"/>
    </row>
    <row r="82" spans="1:23" x14ac:dyDescent="0.35">
      <c r="A82" s="43" t="s">
        <v>180</v>
      </c>
      <c r="B82" s="46" t="s">
        <v>186</v>
      </c>
      <c r="C82" s="22">
        <v>240.56058102</v>
      </c>
      <c r="D82" s="22">
        <v>1.1188160000000001E-2</v>
      </c>
      <c r="E82" s="22">
        <v>214.55259065999999</v>
      </c>
      <c r="F82" s="22">
        <v>177.50428471999999</v>
      </c>
      <c r="G82" s="22">
        <v>41.89103953</v>
      </c>
      <c r="H82" s="22">
        <v>0.66380971</v>
      </c>
      <c r="I82" s="22">
        <v>13.52401315</v>
      </c>
      <c r="J82" s="22">
        <v>729.75038330999996</v>
      </c>
      <c r="K82" s="22">
        <v>281.58046359999997</v>
      </c>
      <c r="L82" s="22">
        <v>115.07395821999999</v>
      </c>
      <c r="M82" s="22">
        <v>340.57670525999998</v>
      </c>
      <c r="N82" s="22">
        <v>124.83536064</v>
      </c>
      <c r="O82" s="22">
        <v>47.373999329999997</v>
      </c>
      <c r="P82" s="22">
        <v>10.2368302</v>
      </c>
      <c r="Q82" s="22">
        <v>60.532364520000002</v>
      </c>
      <c r="R82" s="47"/>
      <c r="S82" s="47"/>
      <c r="T82" s="47"/>
      <c r="U82" s="47"/>
      <c r="V82" s="47"/>
      <c r="W82" s="47"/>
    </row>
    <row r="83" spans="1:23" x14ac:dyDescent="0.35">
      <c r="A83" s="44" t="s">
        <v>181</v>
      </c>
      <c r="B83" s="36"/>
      <c r="C83" s="23" t="b">
        <v>1</v>
      </c>
      <c r="D83" s="22" t="b">
        <v>0</v>
      </c>
      <c r="E83" s="22" t="b">
        <v>0</v>
      </c>
      <c r="F83" s="22" t="b">
        <v>0</v>
      </c>
      <c r="G83" s="22" t="b">
        <v>0</v>
      </c>
      <c r="H83" s="23" t="b">
        <v>1</v>
      </c>
      <c r="I83" s="22" t="b">
        <v>0</v>
      </c>
      <c r="J83" s="22" t="b">
        <v>0</v>
      </c>
      <c r="K83" s="22" t="b">
        <v>0</v>
      </c>
      <c r="L83" s="23" t="b">
        <v>1</v>
      </c>
      <c r="M83" s="22" t="b">
        <v>0</v>
      </c>
      <c r="N83" s="22" t="b">
        <v>0</v>
      </c>
      <c r="O83" s="22" t="b">
        <v>0</v>
      </c>
      <c r="P83" s="22" t="b">
        <v>0</v>
      </c>
      <c r="Q83" s="22" t="b">
        <v>0</v>
      </c>
      <c r="R83" s="47"/>
      <c r="S83" s="47"/>
      <c r="T83" s="47"/>
      <c r="U83" s="47"/>
      <c r="V83" s="47"/>
      <c r="W83" s="47"/>
    </row>
    <row r="84" spans="1:23" x14ac:dyDescent="0.35">
      <c r="A84" s="45"/>
      <c r="B84" s="37"/>
      <c r="C84" s="25">
        <f>(C82-C34)/C34</f>
        <v>-0.23667157475568099</v>
      </c>
      <c r="D84" s="25">
        <f t="shared" ref="D84:Q84" si="14">(D82-D34)/D34</f>
        <v>-0.96436891719745221</v>
      </c>
      <c r="E84" s="25">
        <f t="shared" si="14"/>
        <v>-0.45492762421273708</v>
      </c>
      <c r="F84" s="25">
        <f t="shared" si="14"/>
        <v>-0.43107601051282057</v>
      </c>
      <c r="G84" s="25">
        <f t="shared" si="14"/>
        <v>-0.37476060402985073</v>
      </c>
      <c r="H84" s="25">
        <f t="shared" si="14"/>
        <v>0.31708275793650792</v>
      </c>
      <c r="I84" s="25">
        <f t="shared" si="14"/>
        <v>-0.63448613108108098</v>
      </c>
      <c r="J84" s="25">
        <f t="shared" si="14"/>
        <v>1.5250878315224912</v>
      </c>
      <c r="K84" s="25">
        <f t="shared" si="14"/>
        <v>0.4977684234042552</v>
      </c>
      <c r="L84" s="25">
        <f t="shared" si="14"/>
        <v>0.26454899142857136</v>
      </c>
      <c r="M84" s="25">
        <f t="shared" si="14"/>
        <v>0.52043171991071424</v>
      </c>
      <c r="N84" s="25">
        <f t="shared" si="14"/>
        <v>-0.29471547661016945</v>
      </c>
      <c r="O84" s="25">
        <f t="shared" si="14"/>
        <v>-0.650711499447025</v>
      </c>
      <c r="P84" s="25">
        <f t="shared" si="14"/>
        <v>-0.68979302424242428</v>
      </c>
      <c r="Q84" s="25">
        <f t="shared" si="14"/>
        <v>-0.65010193919075143</v>
      </c>
      <c r="R84" s="47"/>
      <c r="S84" s="47"/>
      <c r="T84" s="47"/>
      <c r="U84" s="47"/>
      <c r="V84" s="47"/>
      <c r="W84" s="47"/>
    </row>
    <row r="85" spans="1:23" x14ac:dyDescent="0.35">
      <c r="A85" s="43" t="s">
        <v>182</v>
      </c>
      <c r="B85" s="46" t="s">
        <v>187</v>
      </c>
      <c r="C85" s="22">
        <v>404.61318896</v>
      </c>
      <c r="D85" s="22">
        <v>1.8951340000000001E-2</v>
      </c>
      <c r="E85" s="22">
        <v>374.22691037999999</v>
      </c>
      <c r="F85" s="22">
        <v>312.08747641000002</v>
      </c>
      <c r="G85" s="22">
        <v>64.053085820000007</v>
      </c>
      <c r="H85" s="22">
        <v>0.66484626999999996</v>
      </c>
      <c r="I85" s="22">
        <v>23.653211169999999</v>
      </c>
      <c r="J85" s="22">
        <v>1116.5611562500001</v>
      </c>
      <c r="K85" s="22">
        <v>493.69182154999999</v>
      </c>
      <c r="L85" s="22">
        <v>215.57899227999999</v>
      </c>
      <c r="M85" s="22">
        <v>592.23368919999996</v>
      </c>
      <c r="N85" s="22">
        <v>188.99536961999999</v>
      </c>
      <c r="O85" s="22">
        <v>82.097178619999994</v>
      </c>
      <c r="P85" s="22">
        <v>19.034049849999999</v>
      </c>
      <c r="Q85" s="22">
        <v>104.44191728</v>
      </c>
      <c r="R85" s="47"/>
      <c r="S85" s="47"/>
      <c r="T85" s="47"/>
      <c r="U85" s="47"/>
      <c r="V85" s="47"/>
      <c r="W85" s="47"/>
    </row>
    <row r="86" spans="1:23" x14ac:dyDescent="0.35">
      <c r="A86" s="44" t="s">
        <v>183</v>
      </c>
      <c r="B86" s="36"/>
      <c r="C86" s="23" t="b">
        <v>1</v>
      </c>
      <c r="D86" s="22" t="b">
        <v>0</v>
      </c>
      <c r="E86" s="23" t="b">
        <v>1</v>
      </c>
      <c r="F86" s="23" t="b">
        <v>1</v>
      </c>
      <c r="G86" s="23" t="b">
        <v>1</v>
      </c>
      <c r="H86" s="23" t="b">
        <v>1</v>
      </c>
      <c r="I86" s="22" t="b">
        <v>0</v>
      </c>
      <c r="J86" s="22" t="b">
        <v>0</v>
      </c>
      <c r="K86" s="22" t="b">
        <v>0</v>
      </c>
      <c r="L86" s="22" t="b">
        <v>0</v>
      </c>
      <c r="M86" s="22" t="b">
        <v>0</v>
      </c>
      <c r="N86" s="23" t="b">
        <v>1</v>
      </c>
      <c r="O86" s="22" t="b">
        <v>0</v>
      </c>
      <c r="P86" s="22" t="b">
        <v>0</v>
      </c>
      <c r="Q86" s="22" t="b">
        <v>0</v>
      </c>
      <c r="R86" s="47"/>
      <c r="S86" s="47"/>
      <c r="T86" s="47"/>
      <c r="U86" s="47"/>
      <c r="V86" s="47"/>
      <c r="W86" s="47"/>
    </row>
    <row r="87" spans="1:23" x14ac:dyDescent="0.35">
      <c r="A87" s="45"/>
      <c r="B87" s="37"/>
      <c r="C87" s="25">
        <f>(C85-C34)/C34</f>
        <v>0.28388760557674714</v>
      </c>
      <c r="D87" s="25">
        <f t="shared" ref="D87:Q87" si="15">(D85-D34)/D34</f>
        <v>-0.93964541401273893</v>
      </c>
      <c r="E87" s="25">
        <f t="shared" si="15"/>
        <v>-4.9273884333558976E-2</v>
      </c>
      <c r="F87" s="25">
        <f t="shared" si="15"/>
        <v>2.8037310897442963E-4</v>
      </c>
      <c r="G87" s="25">
        <f t="shared" si="15"/>
        <v>-4.3983793731343181E-2</v>
      </c>
      <c r="H87" s="25">
        <f t="shared" si="15"/>
        <v>0.31913942460317452</v>
      </c>
      <c r="I87" s="25">
        <f t="shared" si="15"/>
        <v>-0.36072402243243246</v>
      </c>
      <c r="J87" s="25">
        <f t="shared" si="15"/>
        <v>2.8635334126297578</v>
      </c>
      <c r="K87" s="25">
        <f t="shared" si="15"/>
        <v>1.6260203273936169</v>
      </c>
      <c r="L87" s="25">
        <f t="shared" si="15"/>
        <v>1.3689999151648351</v>
      </c>
      <c r="M87" s="25">
        <f t="shared" si="15"/>
        <v>1.6439003982142855</v>
      </c>
      <c r="N87" s="25">
        <f t="shared" si="15"/>
        <v>6.7770449830508422E-2</v>
      </c>
      <c r="O87" s="25">
        <f t="shared" si="15"/>
        <v>-0.394697495981715</v>
      </c>
      <c r="P87" s="25">
        <f t="shared" si="15"/>
        <v>-0.42321061060606063</v>
      </c>
      <c r="Q87" s="25">
        <f t="shared" si="15"/>
        <v>-0.39628949549132947</v>
      </c>
      <c r="R87" s="60" t="s">
        <v>213</v>
      </c>
      <c r="S87" s="47"/>
      <c r="T87" s="47"/>
      <c r="U87" s="47"/>
      <c r="V87" s="47"/>
      <c r="W87" s="47"/>
    </row>
    <row r="88" spans="1:23" x14ac:dyDescent="0.35">
      <c r="A88" s="43" t="s">
        <v>184</v>
      </c>
      <c r="B88" s="46" t="s">
        <v>189</v>
      </c>
      <c r="C88" s="22">
        <v>403.22575221</v>
      </c>
      <c r="D88" s="22">
        <v>1.8887810000000001E-2</v>
      </c>
      <c r="E88" s="22">
        <v>372.92866179999999</v>
      </c>
      <c r="F88" s="22">
        <v>311.00039239</v>
      </c>
      <c r="G88" s="22">
        <v>65.318850069999996</v>
      </c>
      <c r="H88" s="22">
        <v>0.66492580999999995</v>
      </c>
      <c r="I88" s="22">
        <v>24.00443259</v>
      </c>
      <c r="J88" s="22">
        <v>1114.5808169500001</v>
      </c>
      <c r="K88" s="22">
        <v>492.03143260000002</v>
      </c>
      <c r="L88" s="22">
        <v>214.82934444</v>
      </c>
      <c r="M88" s="22">
        <v>590.25076338999997</v>
      </c>
      <c r="N88" s="22">
        <v>188.47341911000001</v>
      </c>
      <c r="O88" s="22">
        <v>81.79310547</v>
      </c>
      <c r="P88" s="22">
        <v>18.961097240000001</v>
      </c>
      <c r="Q88" s="22">
        <v>104.055989</v>
      </c>
      <c r="R88" s="47"/>
      <c r="S88" s="47"/>
      <c r="T88" s="47"/>
      <c r="U88" s="47"/>
      <c r="V88" s="47"/>
      <c r="W88" s="47"/>
    </row>
    <row r="89" spans="1:23" x14ac:dyDescent="0.35">
      <c r="A89" s="44" t="s">
        <v>185</v>
      </c>
      <c r="B89" s="51"/>
      <c r="C89" s="23" t="b">
        <v>1</v>
      </c>
      <c r="D89" s="22" t="b">
        <v>0</v>
      </c>
      <c r="E89" s="23" t="b">
        <v>1</v>
      </c>
      <c r="F89" s="23" t="b">
        <v>1</v>
      </c>
      <c r="G89" s="23" t="b">
        <v>1</v>
      </c>
      <c r="H89" s="23" t="b">
        <v>1</v>
      </c>
      <c r="I89" s="22" t="b">
        <v>0</v>
      </c>
      <c r="J89" s="22" t="b">
        <v>0</v>
      </c>
      <c r="K89" s="22" t="b">
        <v>0</v>
      </c>
      <c r="L89" s="22" t="b">
        <v>0</v>
      </c>
      <c r="M89" s="22" t="b">
        <v>0</v>
      </c>
      <c r="N89" s="23" t="b">
        <v>1</v>
      </c>
      <c r="O89" s="22" t="b">
        <v>0</v>
      </c>
      <c r="P89" s="22" t="b">
        <v>0</v>
      </c>
      <c r="Q89" s="22" t="b">
        <v>0</v>
      </c>
      <c r="R89" s="47"/>
      <c r="S89" s="47"/>
      <c r="T89" s="47"/>
      <c r="U89" s="47"/>
      <c r="V89" s="47"/>
      <c r="W89" s="47"/>
    </row>
    <row r="90" spans="1:23" x14ac:dyDescent="0.35">
      <c r="A90" s="45"/>
      <c r="B90" s="37"/>
      <c r="C90" s="25">
        <f>(C88-C34)/C34</f>
        <v>0.27948509746418337</v>
      </c>
      <c r="D90" s="25">
        <f t="shared" ref="D90:Q90" si="16">(D88-D34)/D34</f>
        <v>-0.93984773885350315</v>
      </c>
      <c r="E90" s="25">
        <f t="shared" si="16"/>
        <v>-5.2572094043757421E-2</v>
      </c>
      <c r="F90" s="25">
        <f t="shared" si="16"/>
        <v>-3.2038705448717889E-3</v>
      </c>
      <c r="G90" s="25">
        <f t="shared" si="16"/>
        <v>-2.5091790000000055E-2</v>
      </c>
      <c r="H90" s="25">
        <f t="shared" si="16"/>
        <v>0.31929724206349197</v>
      </c>
      <c r="I90" s="25">
        <f t="shared" si="16"/>
        <v>-0.35123155162162162</v>
      </c>
      <c r="J90" s="25">
        <f t="shared" si="16"/>
        <v>2.8566810275086509</v>
      </c>
      <c r="K90" s="25">
        <f t="shared" si="16"/>
        <v>1.6171884712765958</v>
      </c>
      <c r="L90" s="25">
        <f t="shared" si="16"/>
        <v>1.3607620268131868</v>
      </c>
      <c r="M90" s="25">
        <f t="shared" si="16"/>
        <v>1.6350480508482141</v>
      </c>
      <c r="N90" s="25">
        <f t="shared" si="16"/>
        <v>6.4821576892655414E-2</v>
      </c>
      <c r="O90" s="25">
        <f t="shared" si="16"/>
        <v>-0.39693942733908427</v>
      </c>
      <c r="P90" s="25">
        <f t="shared" si="16"/>
        <v>-0.42542129575757576</v>
      </c>
      <c r="Q90" s="25">
        <f t="shared" si="16"/>
        <v>-0.39852029479768786</v>
      </c>
      <c r="R90" s="47"/>
      <c r="S90" s="47"/>
      <c r="T90" s="47"/>
      <c r="U90" s="47"/>
      <c r="V90" s="47"/>
      <c r="W90" s="47"/>
    </row>
    <row r="91" spans="1:23" x14ac:dyDescent="0.35">
      <c r="A91" s="43" t="s">
        <v>204</v>
      </c>
      <c r="B91" s="46" t="s">
        <v>190</v>
      </c>
      <c r="C91" s="22">
        <v>404.56040221000001</v>
      </c>
      <c r="D91" s="22">
        <v>1.8969710000000001E-2</v>
      </c>
      <c r="E91" s="22">
        <v>374.76909940000002</v>
      </c>
      <c r="F91" s="22">
        <v>312.50092855999998</v>
      </c>
      <c r="G91" s="22">
        <v>65.379434649999993</v>
      </c>
      <c r="H91" s="22">
        <v>0.66497686</v>
      </c>
      <c r="I91" s="22">
        <v>24.10758637</v>
      </c>
      <c r="J91" s="22">
        <v>1115.80768446</v>
      </c>
      <c r="K91" s="22">
        <v>494.36465543999998</v>
      </c>
      <c r="L91" s="22">
        <v>215.65382486999999</v>
      </c>
      <c r="M91" s="22">
        <v>593.11859722999998</v>
      </c>
      <c r="N91" s="22">
        <v>188.65746082999999</v>
      </c>
      <c r="O91" s="22">
        <v>82.155766760000006</v>
      </c>
      <c r="P91" s="22">
        <v>19.029256220000001</v>
      </c>
      <c r="Q91" s="22">
        <v>104.52300572</v>
      </c>
      <c r="R91" s="47"/>
      <c r="S91" s="47"/>
      <c r="T91" s="47"/>
      <c r="U91" s="47"/>
      <c r="V91" s="47"/>
      <c r="W91" s="47"/>
    </row>
    <row r="92" spans="1:23" x14ac:dyDescent="0.35">
      <c r="A92" s="44" t="s">
        <v>205</v>
      </c>
      <c r="B92" s="36"/>
      <c r="C92" s="23" t="b">
        <v>1</v>
      </c>
      <c r="D92" s="22" t="b">
        <v>0</v>
      </c>
      <c r="E92" s="23" t="b">
        <v>1</v>
      </c>
      <c r="F92" s="23" t="b">
        <v>1</v>
      </c>
      <c r="G92" s="23" t="b">
        <v>1</v>
      </c>
      <c r="H92" s="23" t="b">
        <v>1</v>
      </c>
      <c r="I92" s="22" t="b">
        <v>0</v>
      </c>
      <c r="J92" s="22" t="b">
        <v>0</v>
      </c>
      <c r="K92" s="22" t="b">
        <v>0</v>
      </c>
      <c r="L92" s="22" t="b">
        <v>0</v>
      </c>
      <c r="M92" s="22" t="b">
        <v>0</v>
      </c>
      <c r="N92" s="23" t="b">
        <v>1</v>
      </c>
      <c r="O92" s="22" t="b">
        <v>0</v>
      </c>
      <c r="P92" s="22" t="b">
        <v>0</v>
      </c>
      <c r="Q92" s="22" t="b">
        <v>0</v>
      </c>
      <c r="R92" s="47"/>
      <c r="S92" s="47"/>
      <c r="T92" s="47"/>
      <c r="U92" s="47"/>
      <c r="V92" s="47"/>
      <c r="W92" s="47"/>
    </row>
    <row r="93" spans="1:23" x14ac:dyDescent="0.35">
      <c r="A93" s="45"/>
      <c r="B93" s="37"/>
      <c r="C93" s="25">
        <f>(C91-C34)/C34</f>
        <v>0.28372010670149328</v>
      </c>
      <c r="D93" s="25">
        <f t="shared" ref="D93:Q93" si="17">(D91-D34)/D34</f>
        <v>-0.93958691082802559</v>
      </c>
      <c r="E93" s="25">
        <f t="shared" si="17"/>
        <v>-4.789644928908772E-2</v>
      </c>
      <c r="F93" s="25">
        <f t="shared" si="17"/>
        <v>1.6055402564101829E-3</v>
      </c>
      <c r="G93" s="25">
        <f t="shared" si="17"/>
        <v>-2.4187542537313533E-2</v>
      </c>
      <c r="H93" s="25">
        <f t="shared" si="17"/>
        <v>0.31939853174603172</v>
      </c>
      <c r="I93" s="25">
        <f t="shared" si="17"/>
        <v>-0.34844361162162163</v>
      </c>
      <c r="J93" s="25">
        <f t="shared" si="17"/>
        <v>2.8609262438062286</v>
      </c>
      <c r="K93" s="25">
        <f t="shared" si="17"/>
        <v>1.6295992310638296</v>
      </c>
      <c r="L93" s="25">
        <f t="shared" si="17"/>
        <v>1.3698222513186813</v>
      </c>
      <c r="M93" s="25">
        <f t="shared" si="17"/>
        <v>1.6478508804910714</v>
      </c>
      <c r="N93" s="25">
        <f t="shared" si="17"/>
        <v>6.586136062146887E-2</v>
      </c>
      <c r="O93" s="25">
        <f t="shared" si="17"/>
        <v>-0.39426552562117517</v>
      </c>
      <c r="P93" s="25">
        <f t="shared" si="17"/>
        <v>-0.42335587212121212</v>
      </c>
      <c r="Q93" s="25">
        <f t="shared" si="17"/>
        <v>-0.39582077618497108</v>
      </c>
      <c r="R93" s="47"/>
      <c r="S93" s="47"/>
      <c r="T93" s="47"/>
      <c r="U93" s="47"/>
      <c r="V93" s="47"/>
      <c r="W93" s="47"/>
    </row>
    <row r="94" spans="1:23" x14ac:dyDescent="0.35">
      <c r="A94" s="43" t="s">
        <v>206</v>
      </c>
      <c r="B94" s="46" t="s">
        <v>191</v>
      </c>
      <c r="C94" s="22">
        <v>405.16348756999997</v>
      </c>
      <c r="D94" s="22">
        <v>1.9005729999999998E-2</v>
      </c>
      <c r="E94" s="22">
        <v>375.60426602000001</v>
      </c>
      <c r="F94" s="22">
        <v>313.18338136</v>
      </c>
      <c r="G94" s="22">
        <v>65.404395609999995</v>
      </c>
      <c r="H94" s="22">
        <v>0.66500011000000003</v>
      </c>
      <c r="I94" s="22">
        <v>24.154506560000002</v>
      </c>
      <c r="J94" s="22">
        <v>1116.31866919</v>
      </c>
      <c r="K94" s="22">
        <v>495.42541949000002</v>
      </c>
      <c r="L94" s="22">
        <v>216.03847225000001</v>
      </c>
      <c r="M94" s="22">
        <v>594.41893786000003</v>
      </c>
      <c r="N94" s="22">
        <v>188.73285265000001</v>
      </c>
      <c r="O94" s="22">
        <v>82.320315609999994</v>
      </c>
      <c r="P94" s="22">
        <v>19.060864840000001</v>
      </c>
      <c r="Q94" s="22">
        <v>104.73466125</v>
      </c>
      <c r="R94" s="47"/>
      <c r="S94" s="47"/>
      <c r="T94" s="47"/>
      <c r="U94" s="47"/>
      <c r="V94" s="47"/>
      <c r="W94" s="47"/>
    </row>
    <row r="95" spans="1:23" x14ac:dyDescent="0.35">
      <c r="A95" s="44" t="s">
        <v>207</v>
      </c>
      <c r="B95" s="36"/>
      <c r="C95" s="23" t="b">
        <v>1</v>
      </c>
      <c r="D95" s="22" t="b">
        <v>0</v>
      </c>
      <c r="E95" s="23" t="b">
        <v>1</v>
      </c>
      <c r="F95" s="23" t="b">
        <v>1</v>
      </c>
      <c r="G95" s="23" t="b">
        <v>1</v>
      </c>
      <c r="H95" s="23" t="b">
        <v>1</v>
      </c>
      <c r="I95" s="22" t="b">
        <v>0</v>
      </c>
      <c r="J95" s="22" t="b">
        <v>0</v>
      </c>
      <c r="K95" s="22" t="b">
        <v>0</v>
      </c>
      <c r="L95" s="22" t="b">
        <v>0</v>
      </c>
      <c r="M95" s="22" t="b">
        <v>0</v>
      </c>
      <c r="N95" s="23" t="b">
        <v>1</v>
      </c>
      <c r="O95" s="22" t="b">
        <v>0</v>
      </c>
      <c r="P95" s="22" t="b">
        <v>0</v>
      </c>
      <c r="Q95" s="22" t="b">
        <v>0</v>
      </c>
      <c r="R95" s="47"/>
      <c r="S95" s="47"/>
      <c r="T95" s="47"/>
      <c r="U95" s="47"/>
      <c r="V95" s="47"/>
      <c r="W95" s="47"/>
    </row>
    <row r="96" spans="1:23" x14ac:dyDescent="0.35">
      <c r="A96" s="45"/>
      <c r="B96" s="37"/>
      <c r="C96" s="25">
        <f>(C94-C34)/C34</f>
        <v>0.28563377101085247</v>
      </c>
      <c r="D96" s="25">
        <f t="shared" ref="D96:Q96" si="18">(D94-D34)/D34</f>
        <v>-0.93947219745222932</v>
      </c>
      <c r="E96" s="25">
        <f t="shared" si="18"/>
        <v>-4.577470257728497E-2</v>
      </c>
      <c r="F96" s="25">
        <f t="shared" si="18"/>
        <v>3.7928889743589697E-3</v>
      </c>
      <c r="G96" s="25">
        <f t="shared" si="18"/>
        <v>-2.381499089552247E-2</v>
      </c>
      <c r="H96" s="25">
        <f t="shared" si="18"/>
        <v>0.31944466269841276</v>
      </c>
      <c r="I96" s="25">
        <f t="shared" si="18"/>
        <v>-0.34717549837837836</v>
      </c>
      <c r="J96" s="25">
        <f t="shared" si="18"/>
        <v>2.8626943570588237</v>
      </c>
      <c r="K96" s="25">
        <f t="shared" si="18"/>
        <v>1.6352415930319151</v>
      </c>
      <c r="L96" s="25">
        <f t="shared" si="18"/>
        <v>1.3740491456043957</v>
      </c>
      <c r="M96" s="25">
        <f t="shared" si="18"/>
        <v>1.6536559725892859</v>
      </c>
      <c r="N96" s="25">
        <f t="shared" si="18"/>
        <v>6.6287303107344708E-2</v>
      </c>
      <c r="O96" s="25">
        <f t="shared" si="18"/>
        <v>-0.39305230693799309</v>
      </c>
      <c r="P96" s="25">
        <f t="shared" si="18"/>
        <v>-0.42239803515151514</v>
      </c>
      <c r="Q96" s="25">
        <f t="shared" si="18"/>
        <v>-0.39459733381502887</v>
      </c>
      <c r="R96" s="47"/>
      <c r="S96" s="47"/>
      <c r="T96" s="47"/>
      <c r="U96" s="47"/>
      <c r="V96" s="47"/>
      <c r="W96" s="47"/>
    </row>
    <row r="97" spans="1:23" x14ac:dyDescent="0.35">
      <c r="A97" s="43" t="s">
        <v>208</v>
      </c>
      <c r="B97" s="46" t="s">
        <v>210</v>
      </c>
      <c r="C97" s="22">
        <v>320.61783951000001</v>
      </c>
      <c r="D97" s="22">
        <v>1.484919E-2</v>
      </c>
      <c r="E97" s="22">
        <v>295.93596252999998</v>
      </c>
      <c r="F97" s="22">
        <v>247.04084164</v>
      </c>
      <c r="G97" s="22">
        <v>52.937599689999999</v>
      </c>
      <c r="H97" s="22">
        <v>0.66484982999999997</v>
      </c>
      <c r="I97" s="22">
        <v>19.08454347</v>
      </c>
      <c r="J97" s="22">
        <v>899.59585294999999</v>
      </c>
      <c r="K97" s="22">
        <v>390.72395352000001</v>
      </c>
      <c r="L97" s="22">
        <v>172.10860722000001</v>
      </c>
      <c r="M97" s="22">
        <v>468.18380642</v>
      </c>
      <c r="N97" s="22">
        <v>152.32073187</v>
      </c>
      <c r="O97" s="22">
        <v>64.947401409999998</v>
      </c>
      <c r="P97" s="22">
        <v>15.189123629999999</v>
      </c>
      <c r="Q97" s="22">
        <v>82.577768820000003</v>
      </c>
      <c r="R97" s="47"/>
      <c r="S97" s="47"/>
      <c r="T97" s="47"/>
      <c r="U97" s="47"/>
      <c r="V97" s="47"/>
      <c r="W97" s="47"/>
    </row>
    <row r="98" spans="1:23" x14ac:dyDescent="0.35">
      <c r="A98" s="44" t="s">
        <v>209</v>
      </c>
      <c r="B98" s="51"/>
      <c r="C98" s="23" t="b">
        <v>1</v>
      </c>
      <c r="D98" s="22" t="b">
        <v>0</v>
      </c>
      <c r="E98" s="23" t="b">
        <v>1</v>
      </c>
      <c r="F98" s="23" t="b">
        <v>1</v>
      </c>
      <c r="G98" s="22" t="b">
        <v>0</v>
      </c>
      <c r="H98" s="23" t="b">
        <v>1</v>
      </c>
      <c r="I98" s="22" t="b">
        <v>0</v>
      </c>
      <c r="J98" s="22" t="b">
        <v>0</v>
      </c>
      <c r="K98" s="22" t="b">
        <v>0</v>
      </c>
      <c r="L98" s="22" t="b">
        <v>0</v>
      </c>
      <c r="M98" s="22" t="b">
        <v>0</v>
      </c>
      <c r="N98" s="23" t="b">
        <v>1</v>
      </c>
      <c r="O98" s="22" t="b">
        <v>0</v>
      </c>
      <c r="P98" s="22" t="b">
        <v>0</v>
      </c>
      <c r="Q98" s="22" t="b">
        <v>0</v>
      </c>
      <c r="R98" s="47"/>
      <c r="S98" s="47"/>
      <c r="T98" s="47"/>
      <c r="U98" s="47"/>
      <c r="V98" s="47"/>
      <c r="W98" s="47"/>
    </row>
    <row r="99" spans="1:23" x14ac:dyDescent="0.35">
      <c r="A99" s="45"/>
      <c r="B99" s="37"/>
      <c r="C99" s="25">
        <f>(C97-C34)/C34</f>
        <v>1.7359990987288628E-2</v>
      </c>
      <c r="D99" s="25">
        <f t="shared" ref="D99:Q99" si="19">(D97-D34)/D34</f>
        <v>-0.95270958598726108</v>
      </c>
      <c r="E99" s="25">
        <f t="shared" si="19"/>
        <v>-0.2481725917132418</v>
      </c>
      <c r="F99" s="25">
        <f t="shared" si="19"/>
        <v>-0.20820243064102564</v>
      </c>
      <c r="G99" s="25">
        <f t="shared" si="19"/>
        <v>-0.20988657179104478</v>
      </c>
      <c r="H99" s="25">
        <f t="shared" si="19"/>
        <v>0.31914648809523805</v>
      </c>
      <c r="I99" s="25">
        <f t="shared" si="19"/>
        <v>-0.48420152783783782</v>
      </c>
      <c r="J99" s="25">
        <f t="shared" si="19"/>
        <v>2.1127884185121109</v>
      </c>
      <c r="K99" s="25">
        <f t="shared" si="19"/>
        <v>1.0783189017021277</v>
      </c>
      <c r="L99" s="25">
        <f t="shared" si="19"/>
        <v>0.89130337604395615</v>
      </c>
      <c r="M99" s="25">
        <f t="shared" si="19"/>
        <v>1.0901062786607143</v>
      </c>
      <c r="N99" s="25">
        <f t="shared" si="19"/>
        <v>-0.1394308933898305</v>
      </c>
      <c r="O99" s="25">
        <f t="shared" si="19"/>
        <v>-0.521142804615498</v>
      </c>
      <c r="P99" s="25">
        <f t="shared" si="19"/>
        <v>-0.53972352636363641</v>
      </c>
      <c r="Q99" s="25">
        <f t="shared" si="19"/>
        <v>-0.52267185653179193</v>
      </c>
      <c r="R99" s="47" t="s">
        <v>212</v>
      </c>
      <c r="S99" s="47"/>
      <c r="T99" s="47"/>
      <c r="U99" s="47"/>
      <c r="V99" s="47"/>
      <c r="W99" s="47"/>
    </row>
    <row r="100" spans="1:23" x14ac:dyDescent="0.35">
      <c r="A100" s="17"/>
    </row>
    <row r="101" spans="1:23" x14ac:dyDescent="0.35">
      <c r="A101" s="17"/>
    </row>
    <row r="102" spans="1:23" x14ac:dyDescent="0.35">
      <c r="A102" s="17"/>
    </row>
    <row r="103" spans="1:23" x14ac:dyDescent="0.35">
      <c r="A103" s="17"/>
    </row>
    <row r="104" spans="1:23" x14ac:dyDescent="0.35">
      <c r="A104" s="17"/>
    </row>
    <row r="105" spans="1:23" x14ac:dyDescent="0.35">
      <c r="A105" s="17"/>
    </row>
    <row r="106" spans="1:23" x14ac:dyDescent="0.35">
      <c r="A106" s="17"/>
    </row>
    <row r="107" spans="1:23" x14ac:dyDescent="0.35">
      <c r="A107" s="17"/>
    </row>
    <row r="108" spans="1:23" x14ac:dyDescent="0.35">
      <c r="A108" s="17"/>
    </row>
  </sheetData>
  <mergeCells count="69">
    <mergeCell ref="R96:W96"/>
    <mergeCell ref="R97:W97"/>
    <mergeCell ref="R98:W98"/>
    <mergeCell ref="R99:W99"/>
    <mergeCell ref="B43:B45"/>
    <mergeCell ref="R91:W91"/>
    <mergeCell ref="R92:W92"/>
    <mergeCell ref="R93:W93"/>
    <mergeCell ref="R94:W94"/>
    <mergeCell ref="R95:W95"/>
    <mergeCell ref="R90:W90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R85:W85"/>
    <mergeCell ref="R86:W86"/>
    <mergeCell ref="R87:W87"/>
    <mergeCell ref="R88:W88"/>
    <mergeCell ref="R89:W89"/>
    <mergeCell ref="B25:R27"/>
    <mergeCell ref="R40:W40"/>
    <mergeCell ref="R82:W82"/>
    <mergeCell ref="R83:W83"/>
    <mergeCell ref="R84:W84"/>
    <mergeCell ref="Q38:Q39"/>
    <mergeCell ref="R52:W52"/>
    <mergeCell ref="R53:W53"/>
    <mergeCell ref="R55:W55"/>
    <mergeCell ref="R56:W56"/>
    <mergeCell ref="R43:W43"/>
    <mergeCell ref="R44:W44"/>
    <mergeCell ref="R46:W46"/>
    <mergeCell ref="R47:W47"/>
    <mergeCell ref="R49:W49"/>
    <mergeCell ref="R41:W41"/>
    <mergeCell ref="B55:B57"/>
    <mergeCell ref="R72:W72"/>
    <mergeCell ref="R73:W73"/>
    <mergeCell ref="R74:W74"/>
    <mergeCell ref="R65:W65"/>
    <mergeCell ref="R67:W67"/>
    <mergeCell ref="R68:W68"/>
    <mergeCell ref="R70:W70"/>
    <mergeCell ref="R71:W71"/>
    <mergeCell ref="R58:W58"/>
    <mergeCell ref="R59:W59"/>
    <mergeCell ref="R61:W61"/>
    <mergeCell ref="R62:W62"/>
    <mergeCell ref="R64:W64"/>
    <mergeCell ref="R50:W50"/>
    <mergeCell ref="R80:W80"/>
    <mergeCell ref="R81:W81"/>
    <mergeCell ref="R75:W75"/>
    <mergeCell ref="R76:W76"/>
    <mergeCell ref="R77:W77"/>
    <mergeCell ref="R78:W78"/>
    <mergeCell ref="R79:W79"/>
  </mergeCells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D60-B306-479C-A4D0-05E10A943123}">
  <dimension ref="A1:AC101"/>
  <sheetViews>
    <sheetView tabSelected="1" topLeftCell="A34" zoomScale="70" zoomScaleNormal="70" workbookViewId="0">
      <selection activeCell="F10" sqref="F10"/>
    </sheetView>
  </sheetViews>
  <sheetFormatPr defaultRowHeight="14.5" x14ac:dyDescent="0.35"/>
  <cols>
    <col min="2" max="2" width="27.26953125" bestFit="1" customWidth="1"/>
    <col min="18" max="18" width="9.6328125" customWidth="1"/>
    <col min="23" max="23" width="10.08984375" customWidth="1"/>
  </cols>
  <sheetData>
    <row r="1" spans="1:22" ht="21" x14ac:dyDescent="0.5">
      <c r="A1" s="76" t="s">
        <v>221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22" x14ac:dyDescent="0.3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22" x14ac:dyDescent="0.35">
      <c r="B3" s="66" t="s">
        <v>215</v>
      </c>
      <c r="C3" s="67">
        <v>1</v>
      </c>
      <c r="D3" s="67">
        <v>2</v>
      </c>
      <c r="E3" s="67">
        <v>3</v>
      </c>
      <c r="F3" s="67">
        <v>4</v>
      </c>
      <c r="G3" s="67">
        <v>5</v>
      </c>
      <c r="H3" s="67">
        <v>6</v>
      </c>
      <c r="I3" s="67">
        <v>7</v>
      </c>
      <c r="J3" s="67">
        <v>8</v>
      </c>
      <c r="K3" s="67">
        <v>9</v>
      </c>
      <c r="L3" s="67">
        <v>10</v>
      </c>
      <c r="M3" s="67">
        <v>11</v>
      </c>
      <c r="N3" s="67">
        <v>12</v>
      </c>
      <c r="O3" s="67">
        <v>13</v>
      </c>
      <c r="P3" s="67">
        <v>14</v>
      </c>
      <c r="Q3" s="67">
        <v>15</v>
      </c>
      <c r="R3" s="67">
        <v>16</v>
      </c>
      <c r="S3" s="67">
        <v>17</v>
      </c>
      <c r="T3" s="67">
        <v>18</v>
      </c>
      <c r="U3" s="67">
        <v>19</v>
      </c>
      <c r="V3" s="67">
        <v>20</v>
      </c>
    </row>
    <row r="4" spans="1:22" x14ac:dyDescent="0.35">
      <c r="B4" s="66" t="s">
        <v>105</v>
      </c>
      <c r="C4" s="16">
        <v>0.5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2" x14ac:dyDescent="0.35">
      <c r="B5" s="66" t="s">
        <v>148</v>
      </c>
      <c r="C5" s="68">
        <v>0.8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5"/>
      <c r="U5" s="5"/>
      <c r="V5" s="5"/>
    </row>
    <row r="6" spans="1:22" x14ac:dyDescent="0.35">
      <c r="B6" s="66" t="s">
        <v>106</v>
      </c>
      <c r="C6" s="16">
        <v>2.1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2" x14ac:dyDescent="0.35">
      <c r="B7" s="66" t="s">
        <v>107</v>
      </c>
      <c r="C7" s="68">
        <v>0.125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5"/>
      <c r="U7" s="5"/>
      <c r="V7" s="5"/>
    </row>
    <row r="8" spans="1:22" x14ac:dyDescent="0.35">
      <c r="B8" s="66" t="s">
        <v>108</v>
      </c>
      <c r="C8" s="16">
        <v>0.06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2" x14ac:dyDescent="0.35">
      <c r="B9" s="66" t="s">
        <v>109</v>
      </c>
      <c r="C9" s="68">
        <v>7.7499999999999999E-2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5"/>
      <c r="U9" s="5"/>
      <c r="V9" s="5"/>
    </row>
    <row r="10" spans="1:22" x14ac:dyDescent="0.35">
      <c r="B10" s="66" t="s">
        <v>110</v>
      </c>
      <c r="C10" s="16">
        <v>3.8E-3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2" x14ac:dyDescent="0.35">
      <c r="B11" s="66" t="s">
        <v>111</v>
      </c>
      <c r="C11" s="68">
        <v>0.185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5"/>
      <c r="U11" s="5"/>
      <c r="V11" s="5"/>
    </row>
    <row r="12" spans="1:22" x14ac:dyDescent="0.35">
      <c r="B12" s="66" t="s">
        <v>112</v>
      </c>
      <c r="C12" s="16">
        <v>0.22500000000000001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22" x14ac:dyDescent="0.35">
      <c r="B13" s="66" t="s">
        <v>113</v>
      </c>
      <c r="C13" s="68">
        <v>0.95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5"/>
      <c r="U13" s="5"/>
      <c r="V13" s="5"/>
    </row>
    <row r="14" spans="1:22" x14ac:dyDescent="0.35">
      <c r="B14" s="66" t="s">
        <v>114</v>
      </c>
      <c r="C14" s="16">
        <v>0.34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2" x14ac:dyDescent="0.35">
      <c r="B15" s="66" t="s">
        <v>115</v>
      </c>
      <c r="C15" s="68">
        <v>0.2</v>
      </c>
      <c r="D15" s="68">
        <v>0.3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5"/>
      <c r="U15" s="5"/>
      <c r="V15" s="5"/>
    </row>
    <row r="16" spans="1:22" x14ac:dyDescent="0.35">
      <c r="B16" s="66" t="s">
        <v>116</v>
      </c>
      <c r="C16" s="16">
        <v>2.5</v>
      </c>
      <c r="D16" s="16"/>
      <c r="E16" s="16">
        <v>3.2050000000000001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3" x14ac:dyDescent="0.35">
      <c r="B17" s="66" t="s">
        <v>117</v>
      </c>
      <c r="C17" s="68">
        <v>6.0000000000000001E-3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5"/>
      <c r="U17" s="5"/>
      <c r="V17" s="5"/>
    </row>
    <row r="18" spans="1:23" x14ac:dyDescent="0.35">
      <c r="B18" s="66" t="s">
        <v>118</v>
      </c>
      <c r="C18" s="16">
        <v>6.0000000000000001E-3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3" x14ac:dyDescent="0.35">
      <c r="B19" s="66" t="s">
        <v>119</v>
      </c>
      <c r="C19" s="68">
        <v>0.5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5"/>
      <c r="U19" s="5"/>
      <c r="V19" s="5"/>
    </row>
    <row r="20" spans="1:23" x14ac:dyDescent="0.35">
      <c r="B20" s="66" t="s">
        <v>120</v>
      </c>
      <c r="C20" s="16">
        <v>0.67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23" x14ac:dyDescent="0.35">
      <c r="B21" s="66" t="s">
        <v>121</v>
      </c>
      <c r="C21" s="68">
        <v>1.635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5"/>
      <c r="U21" s="5"/>
      <c r="V21" s="5"/>
    </row>
    <row r="22" spans="1:23" x14ac:dyDescent="0.35">
      <c r="B22" s="66" t="s">
        <v>139</v>
      </c>
      <c r="C22" s="16">
        <v>0.6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23" x14ac:dyDescent="0.35">
      <c r="B23" s="66" t="s">
        <v>140</v>
      </c>
      <c r="C23" s="68">
        <v>0.5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5"/>
      <c r="U23" s="5"/>
      <c r="V23" s="5"/>
    </row>
    <row r="24" spans="1:23" x14ac:dyDescent="0.35">
      <c r="B24" s="66" t="s">
        <v>141</v>
      </c>
      <c r="C24" s="16">
        <v>0.5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23" x14ac:dyDescent="0.35">
      <c r="B25" s="66" t="s">
        <v>142</v>
      </c>
      <c r="C25" s="68">
        <v>0.5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5"/>
      <c r="U25" s="5"/>
      <c r="V25" s="5"/>
    </row>
    <row r="26" spans="1:23" x14ac:dyDescent="0.35">
      <c r="A26" s="16"/>
      <c r="B26" s="20" t="s">
        <v>102</v>
      </c>
      <c r="C26" s="20">
        <v>7</v>
      </c>
      <c r="D26" s="20">
        <v>10</v>
      </c>
      <c r="E26" s="20">
        <v>10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16"/>
    </row>
    <row r="27" spans="1:23" x14ac:dyDescent="0.35">
      <c r="A27" s="16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16"/>
      <c r="T27" s="16"/>
      <c r="U27" s="16"/>
      <c r="V27" s="16"/>
      <c r="W27" s="16"/>
    </row>
    <row r="28" spans="1:23" x14ac:dyDescent="0.35">
      <c r="A28" s="16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16"/>
      <c r="T28" s="16"/>
      <c r="U28" s="16"/>
      <c r="V28" s="16"/>
      <c r="W28" s="16"/>
    </row>
    <row r="29" spans="1:23" x14ac:dyDescent="0.35">
      <c r="A29" s="16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16"/>
      <c r="T29" s="16"/>
      <c r="U29" s="16"/>
      <c r="V29" s="16"/>
      <c r="W29" s="16"/>
    </row>
    <row r="30" spans="1:23" x14ac:dyDescent="0.35">
      <c r="A30" s="16"/>
      <c r="B30" s="17" t="s">
        <v>122</v>
      </c>
      <c r="C30" s="17">
        <v>1</v>
      </c>
      <c r="D30" s="17">
        <v>2</v>
      </c>
      <c r="E30" s="17">
        <v>3</v>
      </c>
      <c r="F30" s="17">
        <v>4</v>
      </c>
      <c r="G30" s="17">
        <v>5</v>
      </c>
      <c r="H30" s="17">
        <v>6</v>
      </c>
      <c r="I30" s="17">
        <v>7</v>
      </c>
      <c r="J30" s="17">
        <v>8</v>
      </c>
      <c r="K30" s="17">
        <v>9</v>
      </c>
      <c r="L30" s="17">
        <v>10</v>
      </c>
      <c r="M30" s="17">
        <v>11</v>
      </c>
      <c r="N30" s="17">
        <v>12</v>
      </c>
      <c r="O30" s="17">
        <v>13</v>
      </c>
      <c r="P30" s="17">
        <v>14</v>
      </c>
      <c r="Q30" s="17">
        <v>15</v>
      </c>
      <c r="R30" s="16"/>
      <c r="S30" s="16"/>
      <c r="T30" s="16"/>
      <c r="U30" s="16"/>
      <c r="V30" s="16"/>
      <c r="W30" s="16"/>
    </row>
    <row r="31" spans="1:23" x14ac:dyDescent="0.35">
      <c r="A31" s="16"/>
      <c r="B31" s="17" t="s">
        <v>0</v>
      </c>
      <c r="C31" s="17">
        <v>2015.5</v>
      </c>
      <c r="D31" s="17">
        <v>2021.5</v>
      </c>
      <c r="E31" s="17">
        <v>2021.5</v>
      </c>
      <c r="F31" s="17">
        <v>2021.5</v>
      </c>
      <c r="G31" s="17">
        <v>2000.5</v>
      </c>
      <c r="H31" s="17">
        <v>2020.5</v>
      </c>
      <c r="I31" s="17">
        <v>2020.5</v>
      </c>
      <c r="J31" s="17">
        <v>2000.5</v>
      </c>
      <c r="K31" s="17">
        <v>2020.5</v>
      </c>
      <c r="L31" s="17">
        <v>2020.5</v>
      </c>
      <c r="M31" s="17">
        <v>2020.5</v>
      </c>
      <c r="N31" s="17">
        <v>2000.5</v>
      </c>
      <c r="O31" s="17">
        <v>2020.5</v>
      </c>
      <c r="P31" s="17">
        <v>2020.5</v>
      </c>
      <c r="Q31" s="17">
        <v>2020.5</v>
      </c>
      <c r="R31" s="17"/>
      <c r="S31" s="16"/>
      <c r="T31" s="16"/>
      <c r="U31" s="16"/>
      <c r="V31" s="16"/>
      <c r="W31" s="16"/>
    </row>
    <row r="32" spans="1:23" x14ac:dyDescent="0.35">
      <c r="A32" s="16"/>
      <c r="B32" s="17" t="s">
        <v>5</v>
      </c>
      <c r="C32" s="17" t="s">
        <v>27</v>
      </c>
      <c r="D32" s="17" t="s">
        <v>223</v>
      </c>
      <c r="E32" s="17" t="s">
        <v>27</v>
      </c>
      <c r="F32" s="17" t="s">
        <v>27</v>
      </c>
      <c r="G32" s="17" t="s">
        <v>39</v>
      </c>
      <c r="H32" s="17" t="s">
        <v>42</v>
      </c>
      <c r="I32" s="17" t="s">
        <v>39</v>
      </c>
      <c r="J32" s="17" t="s">
        <v>99</v>
      </c>
      <c r="K32" s="17" t="s">
        <v>99</v>
      </c>
      <c r="L32" s="17" t="s">
        <v>99</v>
      </c>
      <c r="M32" s="17" t="s">
        <v>99</v>
      </c>
      <c r="N32" s="17" t="s">
        <v>100</v>
      </c>
      <c r="O32" s="17" t="s">
        <v>100</v>
      </c>
      <c r="P32" s="17" t="s">
        <v>100</v>
      </c>
      <c r="Q32" s="17" t="s">
        <v>100</v>
      </c>
      <c r="R32" s="16"/>
      <c r="S32" s="16"/>
      <c r="T32" s="16"/>
      <c r="U32" s="16"/>
      <c r="V32" s="16"/>
      <c r="W32" s="16"/>
    </row>
    <row r="33" spans="1:29" x14ac:dyDescent="0.35">
      <c r="A33" s="16"/>
      <c r="B33" s="17" t="s">
        <v>6</v>
      </c>
      <c r="C33" s="16" t="s">
        <v>28</v>
      </c>
      <c r="D33" s="16" t="s">
        <v>28</v>
      </c>
      <c r="E33" s="16" t="s">
        <v>28</v>
      </c>
      <c r="F33" s="16" t="s">
        <v>28</v>
      </c>
      <c r="G33" s="16" t="s">
        <v>101</v>
      </c>
      <c r="H33" s="16" t="s">
        <v>28</v>
      </c>
      <c r="I33" s="16" t="s">
        <v>101</v>
      </c>
      <c r="J33" s="16" t="s">
        <v>101</v>
      </c>
      <c r="K33" s="16" t="s">
        <v>101</v>
      </c>
      <c r="L33" s="16" t="s">
        <v>101</v>
      </c>
      <c r="M33" s="16" t="s">
        <v>101</v>
      </c>
      <c r="N33" s="16" t="s">
        <v>101</v>
      </c>
      <c r="O33" s="16" t="s">
        <v>101</v>
      </c>
      <c r="P33" s="16" t="s">
        <v>101</v>
      </c>
      <c r="Q33" s="16" t="s">
        <v>101</v>
      </c>
      <c r="R33" s="16"/>
      <c r="S33" s="16"/>
      <c r="T33" s="16"/>
      <c r="U33" s="16"/>
      <c r="V33" s="16"/>
      <c r="W33" s="16"/>
    </row>
    <row r="34" spans="1:29" x14ac:dyDescent="0.35">
      <c r="A34" s="16"/>
      <c r="B34" s="17" t="s">
        <v>16</v>
      </c>
      <c r="C34" s="16">
        <v>0</v>
      </c>
      <c r="D34" s="16">
        <v>15</v>
      </c>
      <c r="E34" s="16">
        <v>15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15</v>
      </c>
      <c r="N34" s="16">
        <v>0</v>
      </c>
      <c r="O34" s="16">
        <v>0</v>
      </c>
      <c r="P34" s="16">
        <v>0</v>
      </c>
      <c r="Q34" s="16">
        <v>15</v>
      </c>
      <c r="R34" s="16"/>
      <c r="S34" s="16"/>
      <c r="T34" s="16"/>
      <c r="U34" s="16"/>
      <c r="V34" s="16"/>
      <c r="W34" s="16"/>
    </row>
    <row r="35" spans="1:29" x14ac:dyDescent="0.35">
      <c r="A35" s="16"/>
      <c r="B35" s="17" t="s">
        <v>17</v>
      </c>
      <c r="C35" s="16">
        <v>99</v>
      </c>
      <c r="D35" s="16">
        <v>99</v>
      </c>
      <c r="E35" s="16">
        <v>99</v>
      </c>
      <c r="F35" s="16">
        <v>99</v>
      </c>
      <c r="G35" s="16">
        <v>99</v>
      </c>
      <c r="H35" s="16">
        <v>99</v>
      </c>
      <c r="I35" s="16">
        <v>99</v>
      </c>
      <c r="J35" s="16">
        <v>99</v>
      </c>
      <c r="K35" s="16">
        <v>99</v>
      </c>
      <c r="L35" s="16">
        <v>14</v>
      </c>
      <c r="M35" s="16">
        <v>99</v>
      </c>
      <c r="N35" s="16">
        <v>99</v>
      </c>
      <c r="O35" s="16">
        <v>99</v>
      </c>
      <c r="P35" s="16">
        <v>14</v>
      </c>
      <c r="Q35" s="16">
        <v>99</v>
      </c>
      <c r="R35" s="16"/>
      <c r="S35" s="16"/>
      <c r="T35" s="16"/>
      <c r="U35" s="16"/>
      <c r="V35" s="16"/>
      <c r="W35" s="16"/>
    </row>
    <row r="36" spans="1:29" x14ac:dyDescent="0.35">
      <c r="A36" s="16"/>
      <c r="B36" s="18" t="s">
        <v>18</v>
      </c>
      <c r="C36" s="18">
        <v>315.14689229999999</v>
      </c>
      <c r="D36" s="18">
        <v>0.314</v>
      </c>
      <c r="E36" s="18">
        <v>393.62220539999998</v>
      </c>
      <c r="F36" s="18">
        <v>312</v>
      </c>
      <c r="G36" s="18">
        <v>67</v>
      </c>
      <c r="H36" s="18">
        <v>0.504</v>
      </c>
      <c r="I36" s="18">
        <v>37</v>
      </c>
      <c r="J36" s="18">
        <v>289</v>
      </c>
      <c r="K36" s="18">
        <v>188</v>
      </c>
      <c r="L36" s="18">
        <v>91</v>
      </c>
      <c r="M36" s="18">
        <v>224</v>
      </c>
      <c r="N36" s="18">
        <v>177</v>
      </c>
      <c r="O36" s="18">
        <v>135.63</v>
      </c>
      <c r="P36" s="18">
        <v>33</v>
      </c>
      <c r="Q36" s="18">
        <v>173</v>
      </c>
      <c r="R36" s="16"/>
      <c r="S36" s="16"/>
      <c r="T36" s="16"/>
      <c r="U36" s="16"/>
      <c r="V36" s="16"/>
      <c r="W36" s="16"/>
    </row>
    <row r="37" spans="1:29" x14ac:dyDescent="0.35">
      <c r="A37" s="16"/>
      <c r="B37" s="18" t="s">
        <v>19</v>
      </c>
      <c r="C37" s="19">
        <v>210.82455150000001</v>
      </c>
      <c r="D37" s="19">
        <v>0.114</v>
      </c>
      <c r="E37" s="19">
        <v>275.53554380000003</v>
      </c>
      <c r="F37" s="19">
        <v>218.4</v>
      </c>
      <c r="G37" s="19">
        <v>57</v>
      </c>
      <c r="H37" s="19">
        <v>0.36099999999999999</v>
      </c>
      <c r="I37" s="19">
        <v>34</v>
      </c>
      <c r="J37" s="19">
        <v>99</v>
      </c>
      <c r="K37" s="19">
        <v>129</v>
      </c>
      <c r="L37" s="19">
        <v>56</v>
      </c>
      <c r="M37" s="19">
        <v>138</v>
      </c>
      <c r="N37" s="19">
        <v>142</v>
      </c>
      <c r="O37" s="19">
        <v>108.51</v>
      </c>
      <c r="P37" s="19">
        <v>26</v>
      </c>
      <c r="Q37" s="19">
        <v>138</v>
      </c>
      <c r="R37" s="16"/>
      <c r="S37" s="16"/>
      <c r="T37" s="16"/>
      <c r="U37" s="16"/>
      <c r="V37" s="16"/>
      <c r="W37" s="16"/>
    </row>
    <row r="38" spans="1:29" x14ac:dyDescent="0.35">
      <c r="A38" s="16"/>
      <c r="B38" s="18" t="s">
        <v>20</v>
      </c>
      <c r="C38" s="19">
        <v>528.97343590000003</v>
      </c>
      <c r="D38" s="19">
        <v>0.51400000000000001</v>
      </c>
      <c r="E38" s="19">
        <v>511.708867</v>
      </c>
      <c r="F38" s="19">
        <v>405.6</v>
      </c>
      <c r="G38" s="19">
        <v>79</v>
      </c>
      <c r="H38" s="19">
        <v>0.79700000000000004</v>
      </c>
      <c r="I38" s="19">
        <v>40</v>
      </c>
      <c r="J38" s="19">
        <v>578</v>
      </c>
      <c r="K38" s="19">
        <v>257</v>
      </c>
      <c r="L38" s="19">
        <v>126</v>
      </c>
      <c r="M38" s="19">
        <v>310</v>
      </c>
      <c r="N38" s="19">
        <v>212</v>
      </c>
      <c r="O38" s="19">
        <v>162.76</v>
      </c>
      <c r="P38" s="19">
        <v>40</v>
      </c>
      <c r="Q38" s="19">
        <v>208</v>
      </c>
      <c r="R38" s="16"/>
      <c r="S38" s="16"/>
      <c r="T38" s="16"/>
      <c r="U38" s="16"/>
      <c r="V38" s="16"/>
      <c r="W38" s="16"/>
    </row>
    <row r="39" spans="1:29" x14ac:dyDescent="0.35">
      <c r="A39" s="16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9" x14ac:dyDescent="0.35">
      <c r="A40" s="69" t="s">
        <v>217</v>
      </c>
      <c r="B40" s="72" t="s">
        <v>219</v>
      </c>
      <c r="C40" s="55" t="s">
        <v>192</v>
      </c>
      <c r="D40" s="55" t="s">
        <v>193</v>
      </c>
      <c r="E40" s="55" t="s">
        <v>194</v>
      </c>
      <c r="F40" s="55" t="s">
        <v>195</v>
      </c>
      <c r="G40" s="55" t="s">
        <v>196</v>
      </c>
      <c r="H40" s="55" t="s">
        <v>197</v>
      </c>
      <c r="I40" s="55" t="s">
        <v>196</v>
      </c>
      <c r="J40" s="55" t="s">
        <v>198</v>
      </c>
      <c r="K40" s="55" t="s">
        <v>198</v>
      </c>
      <c r="L40" s="55" t="s">
        <v>199</v>
      </c>
      <c r="M40" s="55" t="s">
        <v>200</v>
      </c>
      <c r="N40" s="55" t="s">
        <v>201</v>
      </c>
      <c r="O40" s="55" t="s">
        <v>201</v>
      </c>
      <c r="P40" s="55" t="s">
        <v>202</v>
      </c>
      <c r="Q40" s="55" t="s">
        <v>203</v>
      </c>
      <c r="R40" s="16"/>
      <c r="S40" s="16"/>
      <c r="T40" s="16"/>
      <c r="U40" s="16"/>
      <c r="V40" s="16"/>
      <c r="W40" s="16"/>
    </row>
    <row r="41" spans="1:29" ht="32" customHeight="1" thickBot="1" x14ac:dyDescent="0.4">
      <c r="A41" s="70"/>
      <c r="B41" s="71" t="s">
        <v>188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17" t="s">
        <v>72</v>
      </c>
      <c r="S41" s="16"/>
      <c r="T41" s="16"/>
      <c r="U41" s="16"/>
      <c r="V41" s="16"/>
      <c r="W41" s="16"/>
    </row>
    <row r="42" spans="1:29" ht="15" thickTop="1" x14ac:dyDescent="0.35">
      <c r="A42" s="41" t="s">
        <v>103</v>
      </c>
      <c r="B42" s="39"/>
      <c r="C42" s="23">
        <v>320.6178395</v>
      </c>
      <c r="D42" s="22">
        <v>0.73877230000000005</v>
      </c>
      <c r="E42" s="23">
        <v>295.93596250000002</v>
      </c>
      <c r="F42" s="23">
        <v>247.04084159999999</v>
      </c>
      <c r="G42" s="22">
        <v>52.9375997</v>
      </c>
      <c r="H42" s="23">
        <v>0.66484980000000005</v>
      </c>
      <c r="I42" s="22">
        <v>19.084543499999999</v>
      </c>
      <c r="J42" s="23">
        <v>264.09248589999999</v>
      </c>
      <c r="K42" s="22">
        <v>114.7583915</v>
      </c>
      <c r="L42" s="22">
        <v>48.529023000000002</v>
      </c>
      <c r="M42" s="23">
        <v>138.22480049999999</v>
      </c>
      <c r="N42" s="23">
        <v>152.3207319</v>
      </c>
      <c r="O42" s="22">
        <v>64.947401400000004</v>
      </c>
      <c r="P42" s="22">
        <v>15.1891236</v>
      </c>
      <c r="Q42" s="22">
        <v>82.577768800000001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x14ac:dyDescent="0.35">
      <c r="A43" s="44" t="s">
        <v>128</v>
      </c>
      <c r="B43" s="52" t="s">
        <v>218</v>
      </c>
      <c r="C43" s="50" t="b">
        <v>1</v>
      </c>
      <c r="D43" s="50" t="b">
        <v>0</v>
      </c>
      <c r="E43" s="50" t="b">
        <v>1</v>
      </c>
      <c r="F43" s="50" t="b">
        <v>1</v>
      </c>
      <c r="G43" s="50" t="b">
        <v>0</v>
      </c>
      <c r="H43" s="50" t="b">
        <v>1</v>
      </c>
      <c r="I43" s="50" t="b">
        <v>0</v>
      </c>
      <c r="J43" s="50" t="b">
        <v>1</v>
      </c>
      <c r="K43" s="50" t="b">
        <v>0</v>
      </c>
      <c r="L43" s="50" t="b">
        <v>0</v>
      </c>
      <c r="M43" s="50" t="b">
        <v>1</v>
      </c>
      <c r="N43" s="50" t="b">
        <v>1</v>
      </c>
      <c r="O43" s="22" t="b">
        <v>0</v>
      </c>
      <c r="P43" s="22" t="b">
        <v>0</v>
      </c>
      <c r="Q43" s="22" t="b">
        <v>0</v>
      </c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x14ac:dyDescent="0.35">
      <c r="A44" s="42"/>
      <c r="B44" s="40"/>
      <c r="C44" s="33">
        <f>(C42-C36)/C36</f>
        <v>1.7359990955557368E-2</v>
      </c>
      <c r="D44" s="33">
        <f t="shared" ref="D44:Q44" si="0">(D42-D36)/D36</f>
        <v>1.3527780254777071</v>
      </c>
      <c r="E44" s="33">
        <f t="shared" si="0"/>
        <v>-0.24817259178945694</v>
      </c>
      <c r="F44" s="33">
        <f t="shared" si="0"/>
        <v>-0.20820243076923078</v>
      </c>
      <c r="G44" s="33">
        <f t="shared" si="0"/>
        <v>-0.20988657164179106</v>
      </c>
      <c r="H44" s="33">
        <f t="shared" si="0"/>
        <v>0.31914642857142866</v>
      </c>
      <c r="I44" s="33">
        <f t="shared" si="0"/>
        <v>-0.48420152702702707</v>
      </c>
      <c r="J44" s="33">
        <f t="shared" si="0"/>
        <v>-8.618516989619382E-2</v>
      </c>
      <c r="K44" s="33">
        <f t="shared" si="0"/>
        <v>-0.38958302393617023</v>
      </c>
      <c r="L44" s="33">
        <f t="shared" si="0"/>
        <v>-0.46671403296703295</v>
      </c>
      <c r="M44" s="33">
        <f t="shared" si="0"/>
        <v>-0.38292499776785721</v>
      </c>
      <c r="N44" s="33">
        <f t="shared" si="0"/>
        <v>-0.139430893220339</v>
      </c>
      <c r="O44" s="33">
        <f t="shared" si="0"/>
        <v>-0.52114280468922802</v>
      </c>
      <c r="P44" s="33">
        <f t="shared" si="0"/>
        <v>-0.53972352727272721</v>
      </c>
      <c r="Q44" s="33">
        <f t="shared" si="0"/>
        <v>-0.52267185664739879</v>
      </c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x14ac:dyDescent="0.35">
      <c r="A45" s="44" t="s">
        <v>104</v>
      </c>
      <c r="B45" s="73"/>
      <c r="C45" s="23">
        <v>387.39097120000002</v>
      </c>
      <c r="D45" s="22">
        <v>0.77141329999999997</v>
      </c>
      <c r="E45" s="23">
        <v>358.56830910000002</v>
      </c>
      <c r="F45" s="23">
        <v>299.06321509999998</v>
      </c>
      <c r="G45" s="23">
        <v>62.909413600000001</v>
      </c>
      <c r="H45" s="23">
        <v>0.66495150000000003</v>
      </c>
      <c r="I45" s="22">
        <v>23.077752400000001</v>
      </c>
      <c r="J45" s="23">
        <v>314.71728710000002</v>
      </c>
      <c r="K45" s="23">
        <v>138.92579169999999</v>
      </c>
      <c r="L45" s="23">
        <v>58.3095176</v>
      </c>
      <c r="M45" s="23">
        <v>167.4900111</v>
      </c>
      <c r="N45" s="23">
        <v>181.4256738</v>
      </c>
      <c r="O45" s="22">
        <v>78.622680099999997</v>
      </c>
      <c r="P45" s="22">
        <v>18.248923099999999</v>
      </c>
      <c r="Q45" s="22">
        <v>100.0145053</v>
      </c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x14ac:dyDescent="0.35">
      <c r="A46" s="44" t="s">
        <v>129</v>
      </c>
      <c r="B46" s="74" t="s">
        <v>220</v>
      </c>
      <c r="C46" s="22" t="b">
        <v>1</v>
      </c>
      <c r="D46" s="22" t="b">
        <v>0</v>
      </c>
      <c r="E46" s="22" t="b">
        <v>1</v>
      </c>
      <c r="F46" s="22" t="b">
        <v>1</v>
      </c>
      <c r="G46" s="22" t="b">
        <v>1</v>
      </c>
      <c r="H46" s="22" t="b">
        <v>1</v>
      </c>
      <c r="I46" s="22" t="b">
        <v>0</v>
      </c>
      <c r="J46" s="22" t="b">
        <v>1</v>
      </c>
      <c r="K46" s="22" t="b">
        <v>1</v>
      </c>
      <c r="L46" s="22" t="b">
        <v>1</v>
      </c>
      <c r="M46" s="22" t="b">
        <v>1</v>
      </c>
      <c r="N46" s="22" t="b">
        <v>1</v>
      </c>
      <c r="O46" s="22" t="b">
        <v>0</v>
      </c>
      <c r="P46" s="22" t="b">
        <v>0</v>
      </c>
      <c r="Q46" s="22" t="b">
        <v>0</v>
      </c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x14ac:dyDescent="0.35">
      <c r="A47" s="42"/>
      <c r="B47" s="75"/>
      <c r="C47" s="32">
        <f>(C45-C36)/C36</f>
        <v>0.22923938222188853</v>
      </c>
      <c r="D47" s="32">
        <f t="shared" ref="D47:Q47" si="1">(D45-D36)/D36</f>
        <v>1.45673025477707</v>
      </c>
      <c r="E47" s="32">
        <f t="shared" si="1"/>
        <v>-8.9054671761665719E-2</v>
      </c>
      <c r="F47" s="32">
        <f t="shared" si="1"/>
        <v>-4.1464054166666729E-2</v>
      </c>
      <c r="G47" s="32">
        <f t="shared" si="1"/>
        <v>-6.1053528358208944E-2</v>
      </c>
      <c r="H47" s="32">
        <f t="shared" si="1"/>
        <v>0.31934821428571436</v>
      </c>
      <c r="I47" s="32">
        <f t="shared" si="1"/>
        <v>-0.37627696216216211</v>
      </c>
      <c r="J47" s="32">
        <f t="shared" si="1"/>
        <v>8.8987152595155786E-2</v>
      </c>
      <c r="K47" s="32">
        <f t="shared" si="1"/>
        <v>-0.26103302287234048</v>
      </c>
      <c r="L47" s="32">
        <f t="shared" si="1"/>
        <v>-0.35923607032967031</v>
      </c>
      <c r="M47" s="32">
        <f t="shared" si="1"/>
        <v>-0.25227673616071428</v>
      </c>
      <c r="N47" s="32">
        <f t="shared" si="1"/>
        <v>2.5003806779661009E-2</v>
      </c>
      <c r="O47" s="32">
        <f t="shared" si="1"/>
        <v>-0.42031497382584976</v>
      </c>
      <c r="P47" s="32">
        <f t="shared" si="1"/>
        <v>-0.44700233030303033</v>
      </c>
      <c r="Q47" s="32">
        <f t="shared" si="1"/>
        <v>-0.42188147225433525</v>
      </c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x14ac:dyDescent="0.35">
      <c r="A48" s="43" t="s">
        <v>124</v>
      </c>
      <c r="B48" s="46"/>
      <c r="C48" s="23">
        <v>387.09628020000002</v>
      </c>
      <c r="D48" s="22">
        <v>0.77244809999999997</v>
      </c>
      <c r="E48" s="23">
        <v>357.74678319999998</v>
      </c>
      <c r="F48" s="23">
        <v>298.41592350000002</v>
      </c>
      <c r="G48" s="23">
        <v>62.958606799999998</v>
      </c>
      <c r="H48" s="23">
        <v>0.66490170000000004</v>
      </c>
      <c r="I48" s="22">
        <v>23.039746399999999</v>
      </c>
      <c r="J48" s="23">
        <v>314.96175840000001</v>
      </c>
      <c r="K48" s="23">
        <v>138.65257539999999</v>
      </c>
      <c r="L48" s="23">
        <v>58.252260800000002</v>
      </c>
      <c r="M48" s="23">
        <v>167.1402708</v>
      </c>
      <c r="N48" s="23">
        <v>181.5684747</v>
      </c>
      <c r="O48" s="22">
        <v>78.481364600000006</v>
      </c>
      <c r="P48" s="22">
        <v>18.233351800000001</v>
      </c>
      <c r="Q48" s="22">
        <v>99.828632299999995</v>
      </c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x14ac:dyDescent="0.35">
      <c r="A49" s="44" t="s">
        <v>132</v>
      </c>
      <c r="B49" s="77" t="s">
        <v>222</v>
      </c>
      <c r="C49" s="22" t="b">
        <v>1</v>
      </c>
      <c r="D49" s="22" t="b">
        <v>0</v>
      </c>
      <c r="E49" s="22" t="b">
        <v>1</v>
      </c>
      <c r="F49" s="22" t="b">
        <v>1</v>
      </c>
      <c r="G49" s="22" t="b">
        <v>1</v>
      </c>
      <c r="H49" s="22" t="b">
        <v>1</v>
      </c>
      <c r="I49" s="22" t="b">
        <v>0</v>
      </c>
      <c r="J49" s="22" t="b">
        <v>1</v>
      </c>
      <c r="K49" s="22" t="b">
        <v>1</v>
      </c>
      <c r="L49" s="22" t="b">
        <v>1</v>
      </c>
      <c r="M49" s="22" t="b">
        <v>1</v>
      </c>
      <c r="N49" s="22" t="b">
        <v>1</v>
      </c>
      <c r="O49" s="22" t="b">
        <v>0</v>
      </c>
      <c r="P49" s="22" t="b">
        <v>0</v>
      </c>
      <c r="Q49" s="22" t="b">
        <v>0</v>
      </c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x14ac:dyDescent="0.35">
      <c r="A50" s="42"/>
      <c r="B50" s="40"/>
      <c r="C50" s="33">
        <f>(C48-C36)/C36</f>
        <v>0.22830429129381594</v>
      </c>
      <c r="D50" s="33">
        <f t="shared" ref="D50:Q50" si="2">(D48-D36)/D36</f>
        <v>1.4600257961783438</v>
      </c>
      <c r="E50" s="33">
        <f t="shared" si="2"/>
        <v>-9.114176412772064E-2</v>
      </c>
      <c r="F50" s="33">
        <f t="shared" si="2"/>
        <v>-4.3538706730769171E-2</v>
      </c>
      <c r="G50" s="33">
        <f t="shared" si="2"/>
        <v>-6.0319301492537336E-2</v>
      </c>
      <c r="H50" s="33">
        <f t="shared" si="2"/>
        <v>0.31924940476190483</v>
      </c>
      <c r="I50" s="33">
        <f t="shared" si="2"/>
        <v>-0.37730415135135137</v>
      </c>
      <c r="J50" s="33">
        <f t="shared" si="2"/>
        <v>8.9833074048442929E-2</v>
      </c>
      <c r="K50" s="33">
        <f t="shared" si="2"/>
        <v>-0.26248630106382986</v>
      </c>
      <c r="L50" s="33">
        <f t="shared" si="2"/>
        <v>-0.35986526593406593</v>
      </c>
      <c r="M50" s="33">
        <f t="shared" si="2"/>
        <v>-0.2538380767857143</v>
      </c>
      <c r="N50" s="33">
        <f t="shared" si="2"/>
        <v>2.5810591525423705E-2</v>
      </c>
      <c r="O50" s="33">
        <f t="shared" si="2"/>
        <v>-0.42135689301776885</v>
      </c>
      <c r="P50" s="33">
        <f t="shared" si="2"/>
        <v>-0.44747418787878784</v>
      </c>
      <c r="Q50" s="33">
        <f t="shared" si="2"/>
        <v>-0.42295588265895956</v>
      </c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x14ac:dyDescent="0.35">
      <c r="A51" s="43" t="s">
        <v>125</v>
      </c>
      <c r="B51" s="46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x14ac:dyDescent="0.35">
      <c r="A52" s="44" t="s">
        <v>133</v>
      </c>
      <c r="B52" s="3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x14ac:dyDescent="0.35">
      <c r="A53" s="42"/>
      <c r="B53" s="40"/>
      <c r="C53" s="33">
        <f>(C51-C36)/C36</f>
        <v>-1</v>
      </c>
      <c r="D53" s="33">
        <f t="shared" ref="D53:Q53" si="3">(D51-D36)/D36</f>
        <v>-1</v>
      </c>
      <c r="E53" s="33">
        <f t="shared" si="3"/>
        <v>-1</v>
      </c>
      <c r="F53" s="33">
        <f t="shared" si="3"/>
        <v>-1</v>
      </c>
      <c r="G53" s="33">
        <f t="shared" si="3"/>
        <v>-1</v>
      </c>
      <c r="H53" s="33">
        <f t="shared" si="3"/>
        <v>-1</v>
      </c>
      <c r="I53" s="33">
        <f t="shared" si="3"/>
        <v>-1</v>
      </c>
      <c r="J53" s="33">
        <f t="shared" si="3"/>
        <v>-1</v>
      </c>
      <c r="K53" s="33">
        <f t="shared" si="3"/>
        <v>-1</v>
      </c>
      <c r="L53" s="33">
        <f t="shared" si="3"/>
        <v>-1</v>
      </c>
      <c r="M53" s="33">
        <f t="shared" si="3"/>
        <v>-1</v>
      </c>
      <c r="N53" s="33">
        <f t="shared" si="3"/>
        <v>-1</v>
      </c>
      <c r="O53" s="33">
        <f t="shared" si="3"/>
        <v>-1</v>
      </c>
      <c r="P53" s="33">
        <f t="shared" si="3"/>
        <v>-1</v>
      </c>
      <c r="Q53" s="33">
        <f t="shared" si="3"/>
        <v>-1</v>
      </c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x14ac:dyDescent="0.35">
      <c r="A54" s="43" t="s">
        <v>126</v>
      </c>
      <c r="B54" s="46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34"/>
      <c r="Q54" s="34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x14ac:dyDescent="0.35">
      <c r="A55" s="44" t="s">
        <v>134</v>
      </c>
      <c r="B55" s="38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x14ac:dyDescent="0.35">
      <c r="A56" s="42"/>
      <c r="B56" s="40"/>
      <c r="C56" s="33">
        <f>(C54-C36)/C36</f>
        <v>-1</v>
      </c>
      <c r="D56" s="33">
        <f t="shared" ref="D56:Q56" si="4">(D54-D36)/D36</f>
        <v>-1</v>
      </c>
      <c r="E56" s="33">
        <f t="shared" si="4"/>
        <v>-1</v>
      </c>
      <c r="F56" s="33">
        <f t="shared" si="4"/>
        <v>-1</v>
      </c>
      <c r="G56" s="33">
        <f t="shared" si="4"/>
        <v>-1</v>
      </c>
      <c r="H56" s="33">
        <f t="shared" si="4"/>
        <v>-1</v>
      </c>
      <c r="I56" s="33">
        <f t="shared" si="4"/>
        <v>-1</v>
      </c>
      <c r="J56" s="33">
        <f t="shared" si="4"/>
        <v>-1</v>
      </c>
      <c r="K56" s="33">
        <f t="shared" si="4"/>
        <v>-1</v>
      </c>
      <c r="L56" s="33">
        <f t="shared" si="4"/>
        <v>-1</v>
      </c>
      <c r="M56" s="33">
        <f t="shared" si="4"/>
        <v>-1</v>
      </c>
      <c r="N56" s="33">
        <f t="shared" si="4"/>
        <v>-1</v>
      </c>
      <c r="O56" s="33">
        <f t="shared" si="4"/>
        <v>-1</v>
      </c>
      <c r="P56" s="33">
        <f t="shared" si="4"/>
        <v>-1</v>
      </c>
      <c r="Q56" s="33">
        <f t="shared" si="4"/>
        <v>-1</v>
      </c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x14ac:dyDescent="0.35">
      <c r="A57" s="43" t="s">
        <v>130</v>
      </c>
      <c r="B57" s="57"/>
      <c r="C57" s="34"/>
      <c r="D57" s="34"/>
      <c r="E57" s="34"/>
      <c r="F57" s="49"/>
      <c r="G57" s="49"/>
      <c r="H57" s="49"/>
      <c r="I57" s="49"/>
      <c r="J57" s="49"/>
      <c r="K57" s="49"/>
      <c r="L57" s="49"/>
      <c r="M57" s="49"/>
      <c r="N57" s="34"/>
      <c r="O57" s="34"/>
      <c r="P57" s="34"/>
      <c r="Q57" s="34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x14ac:dyDescent="0.35">
      <c r="A58" s="44" t="s">
        <v>135</v>
      </c>
      <c r="B58" s="58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x14ac:dyDescent="0.35">
      <c r="A59" s="42"/>
      <c r="B59" s="59"/>
      <c r="C59" s="33">
        <f>(C57-C36)/C36</f>
        <v>-1</v>
      </c>
      <c r="D59" s="33">
        <f t="shared" ref="D59:Q59" si="5">(D57-D36)/D36</f>
        <v>-1</v>
      </c>
      <c r="E59" s="33">
        <f t="shared" si="5"/>
        <v>-1</v>
      </c>
      <c r="F59" s="33">
        <f t="shared" si="5"/>
        <v>-1</v>
      </c>
      <c r="G59" s="33">
        <f t="shared" si="5"/>
        <v>-1</v>
      </c>
      <c r="H59" s="33">
        <f t="shared" si="5"/>
        <v>-1</v>
      </c>
      <c r="I59" s="33">
        <f t="shared" si="5"/>
        <v>-1</v>
      </c>
      <c r="J59" s="33">
        <f t="shared" si="5"/>
        <v>-1</v>
      </c>
      <c r="K59" s="33">
        <f t="shared" si="5"/>
        <v>-1</v>
      </c>
      <c r="L59" s="33">
        <f t="shared" si="5"/>
        <v>-1</v>
      </c>
      <c r="M59" s="33">
        <f t="shared" si="5"/>
        <v>-1</v>
      </c>
      <c r="N59" s="33">
        <f t="shared" si="5"/>
        <v>-1</v>
      </c>
      <c r="O59" s="33">
        <f t="shared" si="5"/>
        <v>-1</v>
      </c>
      <c r="P59" s="33">
        <f t="shared" si="5"/>
        <v>-1</v>
      </c>
      <c r="Q59" s="33">
        <f t="shared" si="5"/>
        <v>-1</v>
      </c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x14ac:dyDescent="0.35">
      <c r="A60" s="43" t="s">
        <v>131</v>
      </c>
      <c r="B60" s="46"/>
      <c r="C60" s="34"/>
      <c r="D60" s="34"/>
      <c r="E60" s="34"/>
      <c r="F60" s="34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x14ac:dyDescent="0.35">
      <c r="A61" s="44" t="s">
        <v>136</v>
      </c>
      <c r="B61" s="38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x14ac:dyDescent="0.35">
      <c r="A62" s="42"/>
      <c r="B62" s="40"/>
      <c r="C62" s="33">
        <f>(C60-C36)/C36</f>
        <v>-1</v>
      </c>
      <c r="D62" s="33">
        <f t="shared" ref="D62:Q62" si="6">(D60-D36)/D36</f>
        <v>-1</v>
      </c>
      <c r="E62" s="33">
        <f t="shared" si="6"/>
        <v>-1</v>
      </c>
      <c r="F62" s="33">
        <f t="shared" si="6"/>
        <v>-1</v>
      </c>
      <c r="G62" s="33">
        <f t="shared" si="6"/>
        <v>-1</v>
      </c>
      <c r="H62" s="33">
        <f t="shared" si="6"/>
        <v>-1</v>
      </c>
      <c r="I62" s="33">
        <f t="shared" si="6"/>
        <v>-1</v>
      </c>
      <c r="J62" s="33">
        <f t="shared" si="6"/>
        <v>-1</v>
      </c>
      <c r="K62" s="33">
        <f t="shared" si="6"/>
        <v>-1</v>
      </c>
      <c r="L62" s="33">
        <f t="shared" si="6"/>
        <v>-1</v>
      </c>
      <c r="M62" s="33">
        <f t="shared" si="6"/>
        <v>-1</v>
      </c>
      <c r="N62" s="33">
        <f t="shared" si="6"/>
        <v>-1</v>
      </c>
      <c r="O62" s="33">
        <f t="shared" si="6"/>
        <v>-1</v>
      </c>
      <c r="P62" s="33">
        <f t="shared" si="6"/>
        <v>-1</v>
      </c>
      <c r="Q62" s="33">
        <f t="shared" si="6"/>
        <v>-1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x14ac:dyDescent="0.35">
      <c r="A63" s="43" t="s">
        <v>137</v>
      </c>
      <c r="B63" s="46"/>
      <c r="C63" s="34"/>
      <c r="D63" s="34"/>
      <c r="E63" s="34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x14ac:dyDescent="0.35">
      <c r="A64" s="44" t="s">
        <v>138</v>
      </c>
      <c r="B64" s="38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x14ac:dyDescent="0.35">
      <c r="A65" s="42"/>
      <c r="B65" s="40"/>
      <c r="C65" s="33">
        <f>(C63-C36)/C36</f>
        <v>-1</v>
      </c>
      <c r="D65" s="33">
        <f t="shared" ref="D65:Q65" si="7">(D63-D36)/D36</f>
        <v>-1</v>
      </c>
      <c r="E65" s="33">
        <f t="shared" si="7"/>
        <v>-1</v>
      </c>
      <c r="F65" s="33">
        <f t="shared" si="7"/>
        <v>-1</v>
      </c>
      <c r="G65" s="33">
        <f t="shared" si="7"/>
        <v>-1</v>
      </c>
      <c r="H65" s="33">
        <f t="shared" si="7"/>
        <v>-1</v>
      </c>
      <c r="I65" s="33">
        <f t="shared" si="7"/>
        <v>-1</v>
      </c>
      <c r="J65" s="33">
        <f t="shared" si="7"/>
        <v>-1</v>
      </c>
      <c r="K65" s="33">
        <f t="shared" si="7"/>
        <v>-1</v>
      </c>
      <c r="L65" s="33">
        <f t="shared" si="7"/>
        <v>-1</v>
      </c>
      <c r="M65" s="33">
        <f t="shared" si="7"/>
        <v>-1</v>
      </c>
      <c r="N65" s="33">
        <f t="shared" si="7"/>
        <v>-1</v>
      </c>
      <c r="O65" s="33">
        <f t="shared" si="7"/>
        <v>-1</v>
      </c>
      <c r="P65" s="33">
        <f t="shared" si="7"/>
        <v>-1</v>
      </c>
      <c r="Q65" s="33">
        <f t="shared" si="7"/>
        <v>-1</v>
      </c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x14ac:dyDescent="0.35">
      <c r="A66" s="43" t="s">
        <v>143</v>
      </c>
      <c r="B66" s="46"/>
      <c r="C66" s="34"/>
      <c r="D66" s="34"/>
      <c r="E66" s="34"/>
      <c r="F66" s="34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x14ac:dyDescent="0.35">
      <c r="A67" s="44" t="s">
        <v>144</v>
      </c>
      <c r="B67" s="38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x14ac:dyDescent="0.35">
      <c r="A68" s="42"/>
      <c r="B68" s="40"/>
      <c r="C68" s="33">
        <f>(C66-C36)/C36</f>
        <v>-1</v>
      </c>
      <c r="D68" s="33">
        <f t="shared" ref="D68:Q68" si="8">(D66-D36)/D36</f>
        <v>-1</v>
      </c>
      <c r="E68" s="33">
        <f t="shared" si="8"/>
        <v>-1</v>
      </c>
      <c r="F68" s="33">
        <f t="shared" si="8"/>
        <v>-1</v>
      </c>
      <c r="G68" s="33">
        <f t="shared" si="8"/>
        <v>-1</v>
      </c>
      <c r="H68" s="33">
        <f t="shared" si="8"/>
        <v>-1</v>
      </c>
      <c r="I68" s="33">
        <f t="shared" si="8"/>
        <v>-1</v>
      </c>
      <c r="J68" s="33">
        <f t="shared" si="8"/>
        <v>-1</v>
      </c>
      <c r="K68" s="33">
        <f t="shared" si="8"/>
        <v>-1</v>
      </c>
      <c r="L68" s="33">
        <f t="shared" si="8"/>
        <v>-1</v>
      </c>
      <c r="M68" s="33">
        <f t="shared" si="8"/>
        <v>-1</v>
      </c>
      <c r="N68" s="33">
        <f t="shared" si="8"/>
        <v>-1</v>
      </c>
      <c r="O68" s="33">
        <f t="shared" si="8"/>
        <v>-1</v>
      </c>
      <c r="P68" s="33">
        <f t="shared" si="8"/>
        <v>-1</v>
      </c>
      <c r="Q68" s="33">
        <f t="shared" si="8"/>
        <v>-1</v>
      </c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x14ac:dyDescent="0.35">
      <c r="A69" s="43" t="s">
        <v>145</v>
      </c>
      <c r="B69" s="46"/>
      <c r="C69" s="34"/>
      <c r="D69" s="34"/>
      <c r="E69" s="34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x14ac:dyDescent="0.35">
      <c r="A70" s="44" t="s">
        <v>146</v>
      </c>
      <c r="B70" s="38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x14ac:dyDescent="0.35">
      <c r="A71" s="42"/>
      <c r="B71" s="40"/>
      <c r="C71" s="33">
        <f>(C69-C36)/C36</f>
        <v>-1</v>
      </c>
      <c r="D71" s="33">
        <f t="shared" ref="D71:Q71" si="9">(D69-D36)/D36</f>
        <v>-1</v>
      </c>
      <c r="E71" s="33">
        <f t="shared" si="9"/>
        <v>-1</v>
      </c>
      <c r="F71" s="33">
        <f t="shared" si="9"/>
        <v>-1</v>
      </c>
      <c r="G71" s="33">
        <f t="shared" si="9"/>
        <v>-1</v>
      </c>
      <c r="H71" s="33">
        <f t="shared" si="9"/>
        <v>-1</v>
      </c>
      <c r="I71" s="33">
        <f t="shared" si="9"/>
        <v>-1</v>
      </c>
      <c r="J71" s="33">
        <f t="shared" si="9"/>
        <v>-1</v>
      </c>
      <c r="K71" s="33">
        <f t="shared" si="9"/>
        <v>-1</v>
      </c>
      <c r="L71" s="33">
        <f t="shared" si="9"/>
        <v>-1</v>
      </c>
      <c r="M71" s="33">
        <f t="shared" si="9"/>
        <v>-1</v>
      </c>
      <c r="N71" s="33">
        <f t="shared" si="9"/>
        <v>-1</v>
      </c>
      <c r="O71" s="33">
        <f t="shared" si="9"/>
        <v>-1</v>
      </c>
      <c r="P71" s="33">
        <f t="shared" si="9"/>
        <v>-1</v>
      </c>
      <c r="Q71" s="33">
        <f t="shared" si="9"/>
        <v>-1</v>
      </c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x14ac:dyDescent="0.35">
      <c r="A72" s="43" t="s">
        <v>149</v>
      </c>
      <c r="B72" s="46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34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x14ac:dyDescent="0.35">
      <c r="A73" s="44" t="s">
        <v>150</v>
      </c>
      <c r="B73" s="36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x14ac:dyDescent="0.35">
      <c r="A74" s="45"/>
      <c r="B74" s="37"/>
      <c r="C74" s="25">
        <f>(C72-C36)/C36</f>
        <v>-1</v>
      </c>
      <c r="D74" s="25">
        <f t="shared" ref="D74:Q74" si="10">(D72-D36)/D36</f>
        <v>-1</v>
      </c>
      <c r="E74" s="25">
        <f t="shared" si="10"/>
        <v>-1</v>
      </c>
      <c r="F74" s="25">
        <f t="shared" si="10"/>
        <v>-1</v>
      </c>
      <c r="G74" s="25">
        <f t="shared" si="10"/>
        <v>-1</v>
      </c>
      <c r="H74" s="25">
        <f t="shared" si="10"/>
        <v>-1</v>
      </c>
      <c r="I74" s="25">
        <f t="shared" si="10"/>
        <v>-1</v>
      </c>
      <c r="J74" s="25">
        <f t="shared" si="10"/>
        <v>-1</v>
      </c>
      <c r="K74" s="25">
        <f t="shared" si="10"/>
        <v>-1</v>
      </c>
      <c r="L74" s="25">
        <f t="shared" si="10"/>
        <v>-1</v>
      </c>
      <c r="M74" s="25">
        <f t="shared" si="10"/>
        <v>-1</v>
      </c>
      <c r="N74" s="25">
        <f t="shared" si="10"/>
        <v>-1</v>
      </c>
      <c r="O74" s="25">
        <f t="shared" si="10"/>
        <v>-1</v>
      </c>
      <c r="P74" s="25">
        <f t="shared" si="10"/>
        <v>-1</v>
      </c>
      <c r="Q74" s="25">
        <f t="shared" si="10"/>
        <v>-1</v>
      </c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x14ac:dyDescent="0.35">
      <c r="A75" s="43" t="s">
        <v>167</v>
      </c>
      <c r="B75" s="46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x14ac:dyDescent="0.35">
      <c r="A76" s="44" t="s">
        <v>168</v>
      </c>
      <c r="B76" s="36"/>
      <c r="C76" s="22"/>
      <c r="D76" s="22"/>
      <c r="E76" s="22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x14ac:dyDescent="0.35">
      <c r="A77" s="45"/>
      <c r="B77" s="37"/>
      <c r="C77" s="25">
        <f>(C75-C36)/C36</f>
        <v>-1</v>
      </c>
      <c r="D77" s="25">
        <f t="shared" ref="D77:Q77" si="11">(D75-D36)/D36</f>
        <v>-1</v>
      </c>
      <c r="E77" s="25">
        <f t="shared" si="11"/>
        <v>-1</v>
      </c>
      <c r="F77" s="25">
        <f t="shared" si="11"/>
        <v>-1</v>
      </c>
      <c r="G77" s="25">
        <f t="shared" si="11"/>
        <v>-1</v>
      </c>
      <c r="H77" s="25">
        <f t="shared" si="11"/>
        <v>-1</v>
      </c>
      <c r="I77" s="25">
        <f t="shared" si="11"/>
        <v>-1</v>
      </c>
      <c r="J77" s="25">
        <f t="shared" si="11"/>
        <v>-1</v>
      </c>
      <c r="K77" s="25">
        <f t="shared" si="11"/>
        <v>-1</v>
      </c>
      <c r="L77" s="25">
        <f t="shared" si="11"/>
        <v>-1</v>
      </c>
      <c r="M77" s="25">
        <f t="shared" si="11"/>
        <v>-1</v>
      </c>
      <c r="N77" s="25">
        <f t="shared" si="11"/>
        <v>-1</v>
      </c>
      <c r="O77" s="25">
        <f t="shared" si="11"/>
        <v>-1</v>
      </c>
      <c r="P77" s="25">
        <f t="shared" si="11"/>
        <v>-1</v>
      </c>
      <c r="Q77" s="25">
        <f t="shared" si="11"/>
        <v>-1</v>
      </c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x14ac:dyDescent="0.35">
      <c r="A78" s="43" t="s">
        <v>171</v>
      </c>
      <c r="B78" s="46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x14ac:dyDescent="0.35">
      <c r="A79" s="44" t="s">
        <v>172</v>
      </c>
      <c r="B79" s="36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22"/>
      <c r="Q79" s="22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x14ac:dyDescent="0.35">
      <c r="A80" s="45"/>
      <c r="B80" s="37"/>
      <c r="C80" s="25">
        <f>(C78-C36)/C36</f>
        <v>-1</v>
      </c>
      <c r="D80" s="25">
        <f t="shared" ref="D80:Q80" si="12">(D78-D36)/D36</f>
        <v>-1</v>
      </c>
      <c r="E80" s="25">
        <f t="shared" si="12"/>
        <v>-1</v>
      </c>
      <c r="F80" s="25">
        <f t="shared" si="12"/>
        <v>-1</v>
      </c>
      <c r="G80" s="25">
        <f t="shared" si="12"/>
        <v>-1</v>
      </c>
      <c r="H80" s="25">
        <f t="shared" si="12"/>
        <v>-1</v>
      </c>
      <c r="I80" s="25">
        <f t="shared" si="12"/>
        <v>-1</v>
      </c>
      <c r="J80" s="25">
        <f t="shared" si="12"/>
        <v>-1</v>
      </c>
      <c r="K80" s="25">
        <f t="shared" si="12"/>
        <v>-1</v>
      </c>
      <c r="L80" s="25">
        <f t="shared" si="12"/>
        <v>-1</v>
      </c>
      <c r="M80" s="25">
        <f t="shared" si="12"/>
        <v>-1</v>
      </c>
      <c r="N80" s="25">
        <f t="shared" si="12"/>
        <v>-1</v>
      </c>
      <c r="O80" s="25">
        <f t="shared" si="12"/>
        <v>-1</v>
      </c>
      <c r="P80" s="25">
        <f t="shared" si="12"/>
        <v>-1</v>
      </c>
      <c r="Q80" s="25">
        <f t="shared" si="12"/>
        <v>-1</v>
      </c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x14ac:dyDescent="0.35">
      <c r="A81" s="43" t="s">
        <v>173</v>
      </c>
      <c r="B81" s="46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x14ac:dyDescent="0.35">
      <c r="A82" s="44" t="s">
        <v>174</v>
      </c>
      <c r="B82" s="36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22"/>
      <c r="Q82" s="22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x14ac:dyDescent="0.35">
      <c r="A83" s="45"/>
      <c r="B83" s="37"/>
      <c r="C83" s="25">
        <f>(C81-C36)/C36</f>
        <v>-1</v>
      </c>
      <c r="D83" s="25">
        <f t="shared" ref="D83:Q83" si="13">(D81-D36)/D36</f>
        <v>-1</v>
      </c>
      <c r="E83" s="25">
        <f t="shared" si="13"/>
        <v>-1</v>
      </c>
      <c r="F83" s="25">
        <f t="shared" si="13"/>
        <v>-1</v>
      </c>
      <c r="G83" s="25">
        <f t="shared" si="13"/>
        <v>-1</v>
      </c>
      <c r="H83" s="25">
        <f t="shared" si="13"/>
        <v>-1</v>
      </c>
      <c r="I83" s="25">
        <f t="shared" si="13"/>
        <v>-1</v>
      </c>
      <c r="J83" s="25">
        <f t="shared" si="13"/>
        <v>-1</v>
      </c>
      <c r="K83" s="25">
        <f t="shared" si="13"/>
        <v>-1</v>
      </c>
      <c r="L83" s="25">
        <f t="shared" si="13"/>
        <v>-1</v>
      </c>
      <c r="M83" s="25">
        <f t="shared" si="13"/>
        <v>-1</v>
      </c>
      <c r="N83" s="25">
        <f t="shared" si="13"/>
        <v>-1</v>
      </c>
      <c r="O83" s="25">
        <f t="shared" si="13"/>
        <v>-1</v>
      </c>
      <c r="P83" s="25">
        <f t="shared" si="13"/>
        <v>-1</v>
      </c>
      <c r="Q83" s="25">
        <f t="shared" si="13"/>
        <v>-1</v>
      </c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x14ac:dyDescent="0.35">
      <c r="A84" s="43" t="s">
        <v>180</v>
      </c>
      <c r="B84" s="46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x14ac:dyDescent="0.35">
      <c r="A85" s="44" t="s">
        <v>181</v>
      </c>
      <c r="B85" s="36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22"/>
      <c r="O85" s="22"/>
      <c r="P85" s="22"/>
      <c r="Q85" s="22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x14ac:dyDescent="0.35">
      <c r="A86" s="45"/>
      <c r="B86" s="37"/>
      <c r="C86" s="25">
        <f>(C84-C36)/C36</f>
        <v>-1</v>
      </c>
      <c r="D86" s="25">
        <f t="shared" ref="D86:Q86" si="14">(D84-D36)/D36</f>
        <v>-1</v>
      </c>
      <c r="E86" s="25">
        <f t="shared" si="14"/>
        <v>-1</v>
      </c>
      <c r="F86" s="25">
        <f t="shared" si="14"/>
        <v>-1</v>
      </c>
      <c r="G86" s="25">
        <f t="shared" si="14"/>
        <v>-1</v>
      </c>
      <c r="H86" s="25">
        <f t="shared" si="14"/>
        <v>-1</v>
      </c>
      <c r="I86" s="25">
        <f t="shared" si="14"/>
        <v>-1</v>
      </c>
      <c r="J86" s="25">
        <f t="shared" si="14"/>
        <v>-1</v>
      </c>
      <c r="K86" s="25">
        <f t="shared" si="14"/>
        <v>-1</v>
      </c>
      <c r="L86" s="25">
        <f t="shared" si="14"/>
        <v>-1</v>
      </c>
      <c r="M86" s="25">
        <f t="shared" si="14"/>
        <v>-1</v>
      </c>
      <c r="N86" s="25">
        <f t="shared" si="14"/>
        <v>-1</v>
      </c>
      <c r="O86" s="25">
        <f t="shared" si="14"/>
        <v>-1</v>
      </c>
      <c r="P86" s="25">
        <f t="shared" si="14"/>
        <v>-1</v>
      </c>
      <c r="Q86" s="25">
        <f t="shared" si="14"/>
        <v>-1</v>
      </c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x14ac:dyDescent="0.35">
      <c r="A87" s="43" t="s">
        <v>182</v>
      </c>
      <c r="B87" s="46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x14ac:dyDescent="0.35">
      <c r="A88" s="44" t="s">
        <v>183</v>
      </c>
      <c r="B88" s="36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22"/>
      <c r="Q88" s="22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x14ac:dyDescent="0.35">
      <c r="A89" s="45"/>
      <c r="B89" s="37"/>
      <c r="C89" s="25">
        <f>(C87-C36)/C36</f>
        <v>-1</v>
      </c>
      <c r="D89" s="25">
        <f t="shared" ref="D89:Q89" si="15">(D87-D36)/D36</f>
        <v>-1</v>
      </c>
      <c r="E89" s="25">
        <f t="shared" si="15"/>
        <v>-1</v>
      </c>
      <c r="F89" s="25">
        <f t="shared" si="15"/>
        <v>-1</v>
      </c>
      <c r="G89" s="25">
        <f t="shared" si="15"/>
        <v>-1</v>
      </c>
      <c r="H89" s="25">
        <f t="shared" si="15"/>
        <v>-1</v>
      </c>
      <c r="I89" s="25">
        <f t="shared" si="15"/>
        <v>-1</v>
      </c>
      <c r="J89" s="25">
        <f t="shared" si="15"/>
        <v>-1</v>
      </c>
      <c r="K89" s="25">
        <f t="shared" si="15"/>
        <v>-1</v>
      </c>
      <c r="L89" s="25">
        <f t="shared" si="15"/>
        <v>-1</v>
      </c>
      <c r="M89" s="25">
        <f t="shared" si="15"/>
        <v>-1</v>
      </c>
      <c r="N89" s="25">
        <f t="shared" si="15"/>
        <v>-1</v>
      </c>
      <c r="O89" s="25">
        <f t="shared" si="15"/>
        <v>-1</v>
      </c>
      <c r="P89" s="25">
        <f t="shared" si="15"/>
        <v>-1</v>
      </c>
      <c r="Q89" s="25">
        <f t="shared" si="15"/>
        <v>-1</v>
      </c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x14ac:dyDescent="0.35">
      <c r="A90" s="43" t="s">
        <v>184</v>
      </c>
      <c r="B90" s="46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x14ac:dyDescent="0.35">
      <c r="A91" s="44" t="s">
        <v>185</v>
      </c>
      <c r="B91" s="51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22"/>
      <c r="Q91" s="22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x14ac:dyDescent="0.35">
      <c r="A92" s="45"/>
      <c r="B92" s="37"/>
      <c r="C92" s="25">
        <f>(C90-C36)/C36</f>
        <v>-1</v>
      </c>
      <c r="D92" s="25">
        <f t="shared" ref="D92:Q92" si="16">(D90-D36)/D36</f>
        <v>-1</v>
      </c>
      <c r="E92" s="25">
        <f t="shared" si="16"/>
        <v>-1</v>
      </c>
      <c r="F92" s="25">
        <f t="shared" si="16"/>
        <v>-1</v>
      </c>
      <c r="G92" s="25">
        <f t="shared" si="16"/>
        <v>-1</v>
      </c>
      <c r="H92" s="25">
        <f t="shared" si="16"/>
        <v>-1</v>
      </c>
      <c r="I92" s="25">
        <f t="shared" si="16"/>
        <v>-1</v>
      </c>
      <c r="J92" s="25">
        <f t="shared" si="16"/>
        <v>-1</v>
      </c>
      <c r="K92" s="25">
        <f t="shared" si="16"/>
        <v>-1</v>
      </c>
      <c r="L92" s="25">
        <f t="shared" si="16"/>
        <v>-1</v>
      </c>
      <c r="M92" s="25">
        <f t="shared" si="16"/>
        <v>-1</v>
      </c>
      <c r="N92" s="25">
        <f t="shared" si="16"/>
        <v>-1</v>
      </c>
      <c r="O92" s="25">
        <f t="shared" si="16"/>
        <v>-1</v>
      </c>
      <c r="P92" s="25">
        <f t="shared" si="16"/>
        <v>-1</v>
      </c>
      <c r="Q92" s="25">
        <f t="shared" si="16"/>
        <v>-1</v>
      </c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x14ac:dyDescent="0.35">
      <c r="A93" s="43" t="s">
        <v>204</v>
      </c>
      <c r="B93" s="46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x14ac:dyDescent="0.35">
      <c r="A94" s="44" t="s">
        <v>205</v>
      </c>
      <c r="B94" s="36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22"/>
      <c r="Q94" s="22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x14ac:dyDescent="0.35">
      <c r="A95" s="45"/>
      <c r="B95" s="37"/>
      <c r="C95" s="25">
        <f>(C93-C36)/C36</f>
        <v>-1</v>
      </c>
      <c r="D95" s="25">
        <f t="shared" ref="D95:Q95" si="17">(D93-D36)/D36</f>
        <v>-1</v>
      </c>
      <c r="E95" s="25">
        <f t="shared" si="17"/>
        <v>-1</v>
      </c>
      <c r="F95" s="25">
        <f t="shared" si="17"/>
        <v>-1</v>
      </c>
      <c r="G95" s="25">
        <f t="shared" si="17"/>
        <v>-1</v>
      </c>
      <c r="H95" s="25">
        <f t="shared" si="17"/>
        <v>-1</v>
      </c>
      <c r="I95" s="25">
        <f t="shared" si="17"/>
        <v>-1</v>
      </c>
      <c r="J95" s="25">
        <f t="shared" si="17"/>
        <v>-1</v>
      </c>
      <c r="K95" s="25">
        <f t="shared" si="17"/>
        <v>-1</v>
      </c>
      <c r="L95" s="25">
        <f t="shared" si="17"/>
        <v>-1</v>
      </c>
      <c r="M95" s="25">
        <f t="shared" si="17"/>
        <v>-1</v>
      </c>
      <c r="N95" s="25">
        <f t="shared" si="17"/>
        <v>-1</v>
      </c>
      <c r="O95" s="25">
        <f t="shared" si="17"/>
        <v>-1</v>
      </c>
      <c r="P95" s="25">
        <f t="shared" si="17"/>
        <v>-1</v>
      </c>
      <c r="Q95" s="25">
        <f t="shared" si="17"/>
        <v>-1</v>
      </c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x14ac:dyDescent="0.35">
      <c r="A96" s="43" t="s">
        <v>206</v>
      </c>
      <c r="B96" s="46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x14ac:dyDescent="0.35">
      <c r="A97" s="44" t="s">
        <v>207</v>
      </c>
      <c r="B97" s="36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22"/>
      <c r="Q97" s="22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x14ac:dyDescent="0.35">
      <c r="A98" s="45"/>
      <c r="B98" s="37"/>
      <c r="C98" s="25">
        <f>(C96-C36)/C36</f>
        <v>-1</v>
      </c>
      <c r="D98" s="25">
        <f t="shared" ref="D98:Q98" si="18">(D96-D36)/D36</f>
        <v>-1</v>
      </c>
      <c r="E98" s="25">
        <f t="shared" si="18"/>
        <v>-1</v>
      </c>
      <c r="F98" s="25">
        <f t="shared" si="18"/>
        <v>-1</v>
      </c>
      <c r="G98" s="25">
        <f t="shared" si="18"/>
        <v>-1</v>
      </c>
      <c r="H98" s="25">
        <f t="shared" si="18"/>
        <v>-1</v>
      </c>
      <c r="I98" s="25">
        <f t="shared" si="18"/>
        <v>-1</v>
      </c>
      <c r="J98" s="25">
        <f t="shared" si="18"/>
        <v>-1</v>
      </c>
      <c r="K98" s="25">
        <f t="shared" si="18"/>
        <v>-1</v>
      </c>
      <c r="L98" s="25">
        <f t="shared" si="18"/>
        <v>-1</v>
      </c>
      <c r="M98" s="25">
        <f t="shared" si="18"/>
        <v>-1</v>
      </c>
      <c r="N98" s="25">
        <f t="shared" si="18"/>
        <v>-1</v>
      </c>
      <c r="O98" s="25">
        <f t="shared" si="18"/>
        <v>-1</v>
      </c>
      <c r="P98" s="25">
        <f t="shared" si="18"/>
        <v>-1</v>
      </c>
      <c r="Q98" s="25">
        <f t="shared" si="18"/>
        <v>-1</v>
      </c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x14ac:dyDescent="0.35">
      <c r="A99" s="43" t="s">
        <v>208</v>
      </c>
      <c r="B99" s="46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x14ac:dyDescent="0.35">
      <c r="A100" s="44" t="s">
        <v>209</v>
      </c>
      <c r="B100" s="51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22"/>
      <c r="Q100" s="22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x14ac:dyDescent="0.35">
      <c r="A101" s="45"/>
      <c r="B101" s="37"/>
      <c r="C101" s="25">
        <f>(C99-C36)/C36</f>
        <v>-1</v>
      </c>
      <c r="D101" s="25">
        <f t="shared" ref="D101:Q101" si="19">(D99-D36)/D36</f>
        <v>-1</v>
      </c>
      <c r="E101" s="25">
        <f t="shared" si="19"/>
        <v>-1</v>
      </c>
      <c r="F101" s="25">
        <f t="shared" si="19"/>
        <v>-1</v>
      </c>
      <c r="G101" s="25">
        <f t="shared" si="19"/>
        <v>-1</v>
      </c>
      <c r="H101" s="25">
        <f t="shared" si="19"/>
        <v>-1</v>
      </c>
      <c r="I101" s="25">
        <f t="shared" si="19"/>
        <v>-1</v>
      </c>
      <c r="J101" s="25">
        <f t="shared" si="19"/>
        <v>-1</v>
      </c>
      <c r="K101" s="25">
        <f t="shared" si="19"/>
        <v>-1</v>
      </c>
      <c r="L101" s="25">
        <f t="shared" si="19"/>
        <v>-1</v>
      </c>
      <c r="M101" s="25">
        <f t="shared" si="19"/>
        <v>-1</v>
      </c>
      <c r="N101" s="25">
        <f t="shared" si="19"/>
        <v>-1</v>
      </c>
      <c r="O101" s="25">
        <f t="shared" si="19"/>
        <v>-1</v>
      </c>
      <c r="P101" s="25">
        <f t="shared" si="19"/>
        <v>-1</v>
      </c>
      <c r="Q101" s="25">
        <f t="shared" si="19"/>
        <v>-1</v>
      </c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</sheetData>
  <mergeCells count="78">
    <mergeCell ref="A40:A41"/>
    <mergeCell ref="R62:AC62"/>
    <mergeCell ref="R63:AC63"/>
    <mergeCell ref="R64:AC64"/>
    <mergeCell ref="R65:AC65"/>
    <mergeCell ref="R66:AC66"/>
    <mergeCell ref="R67:AC67"/>
    <mergeCell ref="R100:AC100"/>
    <mergeCell ref="R42:AC42"/>
    <mergeCell ref="R43:AC43"/>
    <mergeCell ref="R44:AC44"/>
    <mergeCell ref="R45:AC45"/>
    <mergeCell ref="R46:AC46"/>
    <mergeCell ref="R47:AC47"/>
    <mergeCell ref="R48:AC48"/>
    <mergeCell ref="R49:AC49"/>
    <mergeCell ref="R50:AC50"/>
    <mergeCell ref="R96:AC96"/>
    <mergeCell ref="R97:AC97"/>
    <mergeCell ref="R98:AC98"/>
    <mergeCell ref="R99:AC99"/>
    <mergeCell ref="R90:AC90"/>
    <mergeCell ref="R91:AC91"/>
    <mergeCell ref="R92:AC92"/>
    <mergeCell ref="R93:AC93"/>
    <mergeCell ref="R84:AC84"/>
    <mergeCell ref="R85:AC85"/>
    <mergeCell ref="R86:AC86"/>
    <mergeCell ref="R87:AC87"/>
    <mergeCell ref="R78:AC78"/>
    <mergeCell ref="R79:AC79"/>
    <mergeCell ref="R80:AC80"/>
    <mergeCell ref="R81:AC81"/>
    <mergeCell ref="R72:AC72"/>
    <mergeCell ref="R73:AC73"/>
    <mergeCell ref="R74:AC74"/>
    <mergeCell ref="R75:AC75"/>
    <mergeCell ref="R68:AC68"/>
    <mergeCell ref="R69:AC69"/>
    <mergeCell ref="R70:AC70"/>
    <mergeCell ref="R54:AC54"/>
    <mergeCell ref="R55:AC55"/>
    <mergeCell ref="R56:AC56"/>
    <mergeCell ref="R57:AC57"/>
    <mergeCell ref="R51:AC51"/>
    <mergeCell ref="R52:AC52"/>
    <mergeCell ref="R94:AC94"/>
    <mergeCell ref="R95:AC95"/>
    <mergeCell ref="R88:AC88"/>
    <mergeCell ref="R89:AC89"/>
    <mergeCell ref="R82:AC82"/>
    <mergeCell ref="R83:AC83"/>
    <mergeCell ref="R76:AC76"/>
    <mergeCell ref="R77:AC77"/>
    <mergeCell ref="R71:AC71"/>
    <mergeCell ref="B57:B59"/>
    <mergeCell ref="R58:AC58"/>
    <mergeCell ref="R59:AC59"/>
    <mergeCell ref="R60:AC60"/>
    <mergeCell ref="R61:AC61"/>
    <mergeCell ref="R53:AC53"/>
    <mergeCell ref="P40:P41"/>
    <mergeCell ref="Q40:Q41"/>
    <mergeCell ref="J40:J41"/>
    <mergeCell ref="K40:K41"/>
    <mergeCell ref="L40:L41"/>
    <mergeCell ref="M40:M41"/>
    <mergeCell ref="N40:N41"/>
    <mergeCell ref="O40:O41"/>
    <mergeCell ref="A1:N1"/>
    <mergeCell ref="B27:R29"/>
    <mergeCell ref="C40:C41"/>
    <mergeCell ref="D40:D41"/>
    <mergeCell ref="E40:E41"/>
    <mergeCell ref="F40:F41"/>
    <mergeCell ref="G40:G41"/>
    <mergeCell ref="H40:H41"/>
    <mergeCell ref="I40:I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0D4D-D29D-4501-ADA9-C5978516E6E7}">
  <dimension ref="A1"/>
  <sheetViews>
    <sheetView workbookViewId="0">
      <selection activeCell="O50" sqref="O50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46F1-DDDE-4C33-B9BF-AEE7104C860F}">
  <dimension ref="A1:AD18"/>
  <sheetViews>
    <sheetView topLeftCell="L1" workbookViewId="0">
      <selection activeCell="AA3" sqref="AA3:AB17"/>
    </sheetView>
  </sheetViews>
  <sheetFormatPr defaultRowHeight="14.5" x14ac:dyDescent="0.35"/>
  <cols>
    <col min="27" max="27" width="8.36328125" bestFit="1" customWidth="1"/>
  </cols>
  <sheetData>
    <row r="1" spans="1:30" x14ac:dyDescent="0.35">
      <c r="B1" t="s">
        <v>60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61</v>
      </c>
      <c r="AD1" t="s">
        <v>62</v>
      </c>
    </row>
    <row r="3" spans="1:30" x14ac:dyDescent="0.35">
      <c r="A3">
        <v>1</v>
      </c>
      <c r="B3" t="s">
        <v>58</v>
      </c>
      <c r="C3">
        <v>2015.5</v>
      </c>
      <c r="D3" t="s">
        <v>26</v>
      </c>
      <c r="E3" t="s">
        <v>26</v>
      </c>
      <c r="F3" t="s">
        <v>26</v>
      </c>
      <c r="G3" t="s">
        <v>26</v>
      </c>
      <c r="H3" t="s">
        <v>59</v>
      </c>
      <c r="I3" t="s">
        <v>28</v>
      </c>
      <c r="J3" t="s">
        <v>29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28</v>
      </c>
      <c r="Q3" t="s">
        <v>29</v>
      </c>
      <c r="R3" t="s">
        <v>30</v>
      </c>
      <c r="S3">
        <v>0</v>
      </c>
      <c r="T3">
        <v>99</v>
      </c>
      <c r="U3">
        <v>315.14690000000002</v>
      </c>
      <c r="V3">
        <v>210.8246</v>
      </c>
      <c r="W3">
        <v>528.97339999999997</v>
      </c>
      <c r="X3">
        <v>159.0744</v>
      </c>
      <c r="Y3" t="s">
        <v>31</v>
      </c>
      <c r="Z3" t="s">
        <v>32</v>
      </c>
      <c r="AA3" s="22">
        <v>387.09628020000002</v>
      </c>
      <c r="AB3" s="22" t="b">
        <v>1</v>
      </c>
      <c r="AC3">
        <v>71.949387900000005</v>
      </c>
      <c r="AD3">
        <v>0.45230009999999998</v>
      </c>
    </row>
    <row r="4" spans="1:30" x14ac:dyDescent="0.35">
      <c r="A4">
        <v>2</v>
      </c>
      <c r="B4" t="s">
        <v>58</v>
      </c>
      <c r="C4">
        <v>2021.5</v>
      </c>
      <c r="D4" t="s">
        <v>26</v>
      </c>
      <c r="E4" t="s">
        <v>26</v>
      </c>
      <c r="F4" t="s">
        <v>26</v>
      </c>
      <c r="G4" t="s">
        <v>26</v>
      </c>
      <c r="H4" t="s">
        <v>214</v>
      </c>
      <c r="I4" t="s">
        <v>28</v>
      </c>
      <c r="J4" t="s">
        <v>29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28</v>
      </c>
      <c r="Q4" t="s">
        <v>29</v>
      </c>
      <c r="R4" t="s">
        <v>34</v>
      </c>
      <c r="S4">
        <v>15</v>
      </c>
      <c r="T4">
        <v>99</v>
      </c>
      <c r="U4">
        <v>0.314</v>
      </c>
      <c r="V4">
        <v>0.114</v>
      </c>
      <c r="W4">
        <v>0.51400000000000001</v>
      </c>
      <c r="X4">
        <v>2.2499999999999999E-2</v>
      </c>
      <c r="Y4" t="s">
        <v>35</v>
      </c>
      <c r="Z4" t="s">
        <v>36</v>
      </c>
      <c r="AA4" s="22">
        <v>0.77244809999999997</v>
      </c>
      <c r="AB4" s="22" t="b">
        <v>0</v>
      </c>
      <c r="AC4">
        <v>0.45844810000000003</v>
      </c>
      <c r="AD4">
        <v>20.3754709</v>
      </c>
    </row>
    <row r="5" spans="1:30" x14ac:dyDescent="0.35">
      <c r="A5">
        <v>3</v>
      </c>
      <c r="B5" t="s">
        <v>58</v>
      </c>
      <c r="C5">
        <v>2021.5</v>
      </c>
      <c r="D5" t="s">
        <v>26</v>
      </c>
      <c r="E5" t="s">
        <v>26</v>
      </c>
      <c r="F5" t="s">
        <v>26</v>
      </c>
      <c r="G5" t="s">
        <v>26</v>
      </c>
      <c r="H5" t="s">
        <v>59</v>
      </c>
      <c r="I5" t="s">
        <v>28</v>
      </c>
      <c r="J5" t="s">
        <v>29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28</v>
      </c>
      <c r="Q5" t="s">
        <v>29</v>
      </c>
      <c r="R5" t="s">
        <v>30</v>
      </c>
      <c r="S5">
        <v>15</v>
      </c>
      <c r="T5">
        <v>99</v>
      </c>
      <c r="U5">
        <v>393.62220000000002</v>
      </c>
      <c r="V5">
        <v>275.53550000000001</v>
      </c>
      <c r="W5">
        <v>511.70890000000003</v>
      </c>
      <c r="X5">
        <v>118.08669999999999</v>
      </c>
      <c r="Y5" t="s">
        <v>37</v>
      </c>
      <c r="Z5" t="s">
        <v>32</v>
      </c>
      <c r="AA5" s="22">
        <v>357.74678319999998</v>
      </c>
      <c r="AB5" s="22" t="b">
        <v>1</v>
      </c>
      <c r="AC5">
        <v>-35.875422200000003</v>
      </c>
      <c r="AD5">
        <v>-0.30380590000000002</v>
      </c>
    </row>
    <row r="6" spans="1:30" x14ac:dyDescent="0.35">
      <c r="A6">
        <v>4</v>
      </c>
      <c r="B6" t="s">
        <v>58</v>
      </c>
      <c r="C6">
        <v>2021.5</v>
      </c>
      <c r="D6" t="s">
        <v>26</v>
      </c>
      <c r="E6" t="s">
        <v>26</v>
      </c>
      <c r="F6" t="s">
        <v>26</v>
      </c>
      <c r="G6" t="s">
        <v>26</v>
      </c>
      <c r="H6" t="s">
        <v>59</v>
      </c>
      <c r="I6" t="s">
        <v>28</v>
      </c>
      <c r="J6" t="s">
        <v>29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28</v>
      </c>
      <c r="Q6" t="s">
        <v>29</v>
      </c>
      <c r="R6" t="s">
        <v>30</v>
      </c>
      <c r="S6">
        <v>0</v>
      </c>
      <c r="T6">
        <v>99</v>
      </c>
      <c r="U6">
        <v>312</v>
      </c>
      <c r="V6">
        <v>218.4</v>
      </c>
      <c r="W6">
        <v>405.6</v>
      </c>
      <c r="X6">
        <v>93.6</v>
      </c>
      <c r="Y6" t="s">
        <v>38</v>
      </c>
      <c r="Z6" t="s">
        <v>32</v>
      </c>
      <c r="AA6" s="22">
        <v>298.41592350000002</v>
      </c>
      <c r="AB6" s="22" t="b">
        <v>1</v>
      </c>
      <c r="AC6">
        <v>-13.5840765</v>
      </c>
      <c r="AD6">
        <v>-0.14512900000000001</v>
      </c>
    </row>
    <row r="7" spans="1:30" x14ac:dyDescent="0.35">
      <c r="A7">
        <v>5</v>
      </c>
      <c r="B7" t="s">
        <v>58</v>
      </c>
      <c r="C7">
        <v>2000.5</v>
      </c>
      <c r="D7" t="s">
        <v>26</v>
      </c>
      <c r="E7" t="s">
        <v>26</v>
      </c>
      <c r="F7" t="s">
        <v>26</v>
      </c>
      <c r="G7" t="s">
        <v>26</v>
      </c>
      <c r="H7" t="s">
        <v>39</v>
      </c>
      <c r="I7" t="s">
        <v>101</v>
      </c>
      <c r="J7" t="s">
        <v>29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28</v>
      </c>
      <c r="Q7" t="s">
        <v>29</v>
      </c>
      <c r="R7" t="s">
        <v>30</v>
      </c>
      <c r="S7">
        <v>0</v>
      </c>
      <c r="T7">
        <v>99</v>
      </c>
      <c r="U7">
        <v>67</v>
      </c>
      <c r="V7">
        <v>57</v>
      </c>
      <c r="W7">
        <v>79</v>
      </c>
      <c r="X7">
        <v>11</v>
      </c>
      <c r="Y7" t="s">
        <v>40</v>
      </c>
      <c r="Z7" t="s">
        <v>41</v>
      </c>
      <c r="AA7" s="22">
        <v>62.958606799999998</v>
      </c>
      <c r="AB7" s="22" t="b">
        <v>1</v>
      </c>
      <c r="AC7">
        <v>-4.0413931999999999</v>
      </c>
      <c r="AD7">
        <v>-0.36739939999999999</v>
      </c>
    </row>
    <row r="8" spans="1:30" x14ac:dyDescent="0.35">
      <c r="A8">
        <v>6</v>
      </c>
      <c r="B8" t="s">
        <v>58</v>
      </c>
      <c r="C8">
        <v>2020.5</v>
      </c>
      <c r="D8" t="s">
        <v>26</v>
      </c>
      <c r="E8" t="s">
        <v>26</v>
      </c>
      <c r="F8" t="s">
        <v>26</v>
      </c>
      <c r="G8" t="s">
        <v>26</v>
      </c>
      <c r="H8" t="s">
        <v>42</v>
      </c>
      <c r="I8" t="s">
        <v>28</v>
      </c>
      <c r="J8" t="s">
        <v>29</v>
      </c>
      <c r="K8" t="s">
        <v>26</v>
      </c>
      <c r="L8" t="s">
        <v>26</v>
      </c>
      <c r="M8" t="s">
        <v>26</v>
      </c>
      <c r="N8" t="s">
        <v>26</v>
      </c>
      <c r="O8" t="s">
        <v>43</v>
      </c>
      <c r="P8" t="s">
        <v>28</v>
      </c>
      <c r="Q8" t="s">
        <v>29</v>
      </c>
      <c r="R8" t="s">
        <v>34</v>
      </c>
      <c r="S8">
        <v>0</v>
      </c>
      <c r="T8">
        <v>99</v>
      </c>
      <c r="U8">
        <v>0.504</v>
      </c>
      <c r="V8">
        <v>0.36099999999999999</v>
      </c>
      <c r="W8">
        <v>0.79700000000000004</v>
      </c>
      <c r="X8">
        <v>0.218</v>
      </c>
      <c r="Y8" t="s">
        <v>44</v>
      </c>
      <c r="Z8" t="s">
        <v>36</v>
      </c>
      <c r="AA8" s="22">
        <v>0.66490170000000004</v>
      </c>
      <c r="AB8" s="22" t="b">
        <v>1</v>
      </c>
      <c r="AC8">
        <v>0.16090170000000001</v>
      </c>
      <c r="AD8">
        <v>0.73808110000000005</v>
      </c>
    </row>
    <row r="9" spans="1:30" x14ac:dyDescent="0.35">
      <c r="A9">
        <v>7</v>
      </c>
      <c r="B9" t="s">
        <v>58</v>
      </c>
      <c r="C9">
        <v>2020.5</v>
      </c>
      <c r="D9" t="s">
        <v>26</v>
      </c>
      <c r="E9" t="s">
        <v>26</v>
      </c>
      <c r="F9" t="s">
        <v>26</v>
      </c>
      <c r="G9" t="s">
        <v>26</v>
      </c>
      <c r="H9" t="s">
        <v>39</v>
      </c>
      <c r="I9" t="s">
        <v>101</v>
      </c>
      <c r="J9" t="s">
        <v>29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28</v>
      </c>
      <c r="Q9" t="s">
        <v>29</v>
      </c>
      <c r="R9" t="s">
        <v>30</v>
      </c>
      <c r="S9">
        <v>0</v>
      </c>
      <c r="T9">
        <v>99</v>
      </c>
      <c r="U9">
        <v>37</v>
      </c>
      <c r="V9">
        <v>34</v>
      </c>
      <c r="W9">
        <v>40</v>
      </c>
      <c r="X9">
        <v>3</v>
      </c>
      <c r="Y9" t="s">
        <v>40</v>
      </c>
      <c r="Z9" t="s">
        <v>41</v>
      </c>
      <c r="AA9" s="22">
        <v>23.039746399999999</v>
      </c>
      <c r="AB9" s="22" t="b">
        <v>0</v>
      </c>
      <c r="AC9">
        <v>-13.9602536</v>
      </c>
      <c r="AD9">
        <v>-4.6534179</v>
      </c>
    </row>
    <row r="10" spans="1:30" x14ac:dyDescent="0.35">
      <c r="A10">
        <v>8</v>
      </c>
      <c r="B10" t="s">
        <v>58</v>
      </c>
      <c r="C10">
        <v>2000.5</v>
      </c>
      <c r="D10" t="s">
        <v>26</v>
      </c>
      <c r="E10" t="s">
        <v>26</v>
      </c>
      <c r="F10" t="s">
        <v>26</v>
      </c>
      <c r="G10" t="s">
        <v>26</v>
      </c>
      <c r="H10" t="s">
        <v>216</v>
      </c>
      <c r="I10" t="s">
        <v>101</v>
      </c>
      <c r="J10" t="s">
        <v>29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28</v>
      </c>
      <c r="Q10" t="s">
        <v>29</v>
      </c>
      <c r="R10" t="s">
        <v>30</v>
      </c>
      <c r="S10">
        <v>0</v>
      </c>
      <c r="T10">
        <v>99</v>
      </c>
      <c r="U10">
        <v>289</v>
      </c>
      <c r="V10">
        <v>99</v>
      </c>
      <c r="W10">
        <v>578</v>
      </c>
      <c r="X10">
        <v>239.5</v>
      </c>
      <c r="Y10" t="s">
        <v>45</v>
      </c>
      <c r="Z10" t="s">
        <v>41</v>
      </c>
      <c r="AA10" s="22">
        <v>314.96175840000001</v>
      </c>
      <c r="AB10" s="22" t="b">
        <v>1</v>
      </c>
      <c r="AC10">
        <v>25.961758400000001</v>
      </c>
      <c r="AD10">
        <v>0.1083998</v>
      </c>
    </row>
    <row r="11" spans="1:30" x14ac:dyDescent="0.35">
      <c r="A11">
        <v>9</v>
      </c>
      <c r="B11" t="s">
        <v>58</v>
      </c>
      <c r="C11">
        <v>2020.5</v>
      </c>
      <c r="D11" t="s">
        <v>26</v>
      </c>
      <c r="E11" t="s">
        <v>26</v>
      </c>
      <c r="F11" t="s">
        <v>26</v>
      </c>
      <c r="G11" t="s">
        <v>26</v>
      </c>
      <c r="H11" t="s">
        <v>216</v>
      </c>
      <c r="I11" t="s">
        <v>101</v>
      </c>
      <c r="J11" t="s">
        <v>29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28</v>
      </c>
      <c r="Q11" t="s">
        <v>29</v>
      </c>
      <c r="R11" t="s">
        <v>30</v>
      </c>
      <c r="S11">
        <v>0</v>
      </c>
      <c r="T11">
        <v>99</v>
      </c>
      <c r="U11">
        <v>188</v>
      </c>
      <c r="V11">
        <v>129</v>
      </c>
      <c r="W11">
        <v>257</v>
      </c>
      <c r="X11">
        <v>67</v>
      </c>
      <c r="Y11" t="s">
        <v>45</v>
      </c>
      <c r="Z11" t="s">
        <v>41</v>
      </c>
      <c r="AA11" s="22">
        <v>138.65257539999999</v>
      </c>
      <c r="AB11" s="22" t="b">
        <v>1</v>
      </c>
      <c r="AC11">
        <v>-49.347424599999997</v>
      </c>
      <c r="AD11">
        <v>-0.73652870000000004</v>
      </c>
    </row>
    <row r="12" spans="1:30" x14ac:dyDescent="0.35">
      <c r="A12">
        <v>10</v>
      </c>
      <c r="B12" t="s">
        <v>58</v>
      </c>
      <c r="C12">
        <v>2020.5</v>
      </c>
      <c r="D12" t="s">
        <v>26</v>
      </c>
      <c r="E12" t="s">
        <v>26</v>
      </c>
      <c r="F12" t="s">
        <v>26</v>
      </c>
      <c r="G12" t="s">
        <v>26</v>
      </c>
      <c r="H12" t="s">
        <v>216</v>
      </c>
      <c r="I12" t="s">
        <v>101</v>
      </c>
      <c r="J12" t="s">
        <v>29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28</v>
      </c>
      <c r="Q12" t="s">
        <v>29</v>
      </c>
      <c r="R12" t="s">
        <v>30</v>
      </c>
      <c r="S12">
        <v>0</v>
      </c>
      <c r="T12">
        <v>14</v>
      </c>
      <c r="U12">
        <v>91</v>
      </c>
      <c r="V12">
        <v>56</v>
      </c>
      <c r="W12">
        <v>126</v>
      </c>
      <c r="X12">
        <v>35</v>
      </c>
      <c r="Y12" t="s">
        <v>46</v>
      </c>
      <c r="Z12" t="s">
        <v>41</v>
      </c>
      <c r="AA12" s="22">
        <v>58.252260800000002</v>
      </c>
      <c r="AB12" s="22" t="b">
        <v>1</v>
      </c>
      <c r="AC12">
        <v>-32.747739199999998</v>
      </c>
      <c r="AD12">
        <v>-0.93564970000000003</v>
      </c>
    </row>
    <row r="13" spans="1:30" x14ac:dyDescent="0.35">
      <c r="A13">
        <v>11</v>
      </c>
      <c r="B13" t="s">
        <v>58</v>
      </c>
      <c r="C13">
        <v>2020.5</v>
      </c>
      <c r="D13" t="s">
        <v>26</v>
      </c>
      <c r="E13" t="s">
        <v>26</v>
      </c>
      <c r="F13" t="s">
        <v>26</v>
      </c>
      <c r="G13" t="s">
        <v>26</v>
      </c>
      <c r="H13" t="s">
        <v>216</v>
      </c>
      <c r="I13" t="s">
        <v>101</v>
      </c>
      <c r="J13" t="s">
        <v>29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28</v>
      </c>
      <c r="Q13" t="s">
        <v>29</v>
      </c>
      <c r="R13" t="s">
        <v>30</v>
      </c>
      <c r="S13">
        <v>15</v>
      </c>
      <c r="T13">
        <v>99</v>
      </c>
      <c r="U13">
        <v>224</v>
      </c>
      <c r="V13">
        <v>138</v>
      </c>
      <c r="W13">
        <v>310</v>
      </c>
      <c r="X13">
        <v>86</v>
      </c>
      <c r="Y13" t="s">
        <v>47</v>
      </c>
      <c r="Z13" t="s">
        <v>41</v>
      </c>
      <c r="AA13" s="22">
        <v>167.1402708</v>
      </c>
      <c r="AB13" s="22" t="b">
        <v>1</v>
      </c>
      <c r="AC13">
        <v>-56.859729199999997</v>
      </c>
      <c r="AD13">
        <v>-0.66115959999999996</v>
      </c>
    </row>
    <row r="14" spans="1:30" x14ac:dyDescent="0.35">
      <c r="A14">
        <v>12</v>
      </c>
      <c r="B14" t="s">
        <v>58</v>
      </c>
      <c r="C14">
        <v>2000.5</v>
      </c>
      <c r="D14" t="s">
        <v>26</v>
      </c>
      <c r="E14" t="s">
        <v>26</v>
      </c>
      <c r="F14" t="s">
        <v>26</v>
      </c>
      <c r="G14" t="s">
        <v>26</v>
      </c>
      <c r="H14" t="s">
        <v>100</v>
      </c>
      <c r="I14" t="s">
        <v>101</v>
      </c>
      <c r="J14" t="s">
        <v>29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28</v>
      </c>
      <c r="Q14" t="s">
        <v>29</v>
      </c>
      <c r="R14" t="s">
        <v>30</v>
      </c>
      <c r="S14">
        <v>0</v>
      </c>
      <c r="T14">
        <v>99</v>
      </c>
      <c r="U14">
        <v>177</v>
      </c>
      <c r="V14">
        <v>142</v>
      </c>
      <c r="W14">
        <v>212</v>
      </c>
      <c r="X14">
        <v>35</v>
      </c>
      <c r="Y14" t="s">
        <v>48</v>
      </c>
      <c r="Z14" t="s">
        <v>41</v>
      </c>
      <c r="AA14" s="22">
        <v>181.5684747</v>
      </c>
      <c r="AB14" s="22" t="b">
        <v>1</v>
      </c>
      <c r="AC14">
        <v>4.5684747000000003</v>
      </c>
      <c r="AD14">
        <v>0.1305278</v>
      </c>
    </row>
    <row r="15" spans="1:30" x14ac:dyDescent="0.35">
      <c r="A15">
        <v>13</v>
      </c>
      <c r="B15" t="s">
        <v>58</v>
      </c>
      <c r="C15">
        <v>2020.5</v>
      </c>
      <c r="D15" t="s">
        <v>26</v>
      </c>
      <c r="E15" t="s">
        <v>26</v>
      </c>
      <c r="F15" t="s">
        <v>26</v>
      </c>
      <c r="G15" t="s">
        <v>26</v>
      </c>
      <c r="H15" t="s">
        <v>100</v>
      </c>
      <c r="I15" t="s">
        <v>101</v>
      </c>
      <c r="J15" t="s">
        <v>29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28</v>
      </c>
      <c r="Q15" t="s">
        <v>29</v>
      </c>
      <c r="R15" t="s">
        <v>30</v>
      </c>
      <c r="S15">
        <v>0</v>
      </c>
      <c r="T15">
        <v>99</v>
      </c>
      <c r="U15">
        <v>135.63</v>
      </c>
      <c r="V15">
        <v>108.51</v>
      </c>
      <c r="W15">
        <v>162.76</v>
      </c>
      <c r="X15">
        <v>27.125</v>
      </c>
      <c r="Y15" t="s">
        <v>48</v>
      </c>
      <c r="Z15" t="s">
        <v>41</v>
      </c>
      <c r="AA15" s="22">
        <v>78.481364600000006</v>
      </c>
      <c r="AB15" s="22" t="b">
        <v>0</v>
      </c>
      <c r="AC15">
        <v>-57.148635400000003</v>
      </c>
      <c r="AD15">
        <v>-2.1068620999999998</v>
      </c>
    </row>
    <row r="16" spans="1:30" x14ac:dyDescent="0.35">
      <c r="A16">
        <v>14</v>
      </c>
      <c r="B16" t="s">
        <v>58</v>
      </c>
      <c r="C16">
        <v>2020.5</v>
      </c>
      <c r="D16" t="s">
        <v>26</v>
      </c>
      <c r="E16" t="s">
        <v>26</v>
      </c>
      <c r="F16" t="s">
        <v>26</v>
      </c>
      <c r="G16" t="s">
        <v>26</v>
      </c>
      <c r="H16" t="s">
        <v>100</v>
      </c>
      <c r="I16" t="s">
        <v>101</v>
      </c>
      <c r="J16" t="s">
        <v>29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28</v>
      </c>
      <c r="Q16" t="s">
        <v>29</v>
      </c>
      <c r="R16" t="s">
        <v>30</v>
      </c>
      <c r="S16">
        <v>0</v>
      </c>
      <c r="T16">
        <v>14</v>
      </c>
      <c r="U16">
        <v>33</v>
      </c>
      <c r="V16">
        <v>26</v>
      </c>
      <c r="W16">
        <v>40</v>
      </c>
      <c r="X16">
        <v>7</v>
      </c>
      <c r="Y16" t="s">
        <v>49</v>
      </c>
      <c r="Z16" t="s">
        <v>41</v>
      </c>
      <c r="AA16" s="22">
        <v>18.233351800000001</v>
      </c>
      <c r="AB16" s="22" t="b">
        <v>0</v>
      </c>
      <c r="AC16">
        <v>-14.766648200000001</v>
      </c>
      <c r="AD16">
        <v>-2.1095212000000001</v>
      </c>
    </row>
    <row r="17" spans="1:30" x14ac:dyDescent="0.35">
      <c r="A17">
        <v>15</v>
      </c>
      <c r="B17" t="s">
        <v>58</v>
      </c>
      <c r="C17">
        <v>2020.5</v>
      </c>
      <c r="D17" t="s">
        <v>26</v>
      </c>
      <c r="E17" t="s">
        <v>26</v>
      </c>
      <c r="F17" t="s">
        <v>26</v>
      </c>
      <c r="G17" t="s">
        <v>26</v>
      </c>
      <c r="H17" t="s">
        <v>100</v>
      </c>
      <c r="I17" t="s">
        <v>101</v>
      </c>
      <c r="J17" t="s">
        <v>29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28</v>
      </c>
      <c r="Q17" t="s">
        <v>29</v>
      </c>
      <c r="R17" t="s">
        <v>30</v>
      </c>
      <c r="S17">
        <v>15</v>
      </c>
      <c r="T17">
        <v>99</v>
      </c>
      <c r="U17">
        <v>173</v>
      </c>
      <c r="V17">
        <v>138</v>
      </c>
      <c r="W17">
        <v>208</v>
      </c>
      <c r="X17">
        <v>35</v>
      </c>
      <c r="Y17" t="s">
        <v>50</v>
      </c>
      <c r="Z17" t="s">
        <v>41</v>
      </c>
      <c r="AA17" s="22">
        <v>99.828632299999995</v>
      </c>
      <c r="AB17" s="22" t="b">
        <v>0</v>
      </c>
      <c r="AC17">
        <v>-73.171367700000005</v>
      </c>
      <c r="AD17">
        <v>-2.0906104999999999</v>
      </c>
    </row>
    <row r="18" spans="1:30" x14ac:dyDescent="0.35">
      <c r="A18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age varying params</vt:lpstr>
      <vt:lpstr>with age varying params</vt:lpstr>
      <vt:lpstr>Dccount + C,I</vt:lpstr>
      <vt:lpstr>Dscount + C,I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Tanvir</dc:creator>
  <cp:lastModifiedBy>Hira  Tanvir</cp:lastModifiedBy>
  <dcterms:created xsi:type="dcterms:W3CDTF">2024-04-26T15:30:08Z</dcterms:created>
  <dcterms:modified xsi:type="dcterms:W3CDTF">2024-05-20T09:40:31Z</dcterms:modified>
</cp:coreProperties>
</file>