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shibiTechnology\Japan2024-Circuit\"/>
    </mc:Choice>
  </mc:AlternateContent>
  <xr:revisionPtr revIDLastSave="0" documentId="13_ncr:1_{87EB5E7E-055C-4CE4-BC6B-F9D7EA66B480}" xr6:coauthVersionLast="47" xr6:coauthVersionMax="47" xr10:uidLastSave="{00000000-0000-0000-0000-000000000000}"/>
  <bookViews>
    <workbookView xWindow="-108" yWindow="-108" windowWidth="23256" windowHeight="12576" xr2:uid="{E0FFCE43-0B61-40DB-89AC-CEEFEBA8B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F45" i="1"/>
  <c r="J45" i="1"/>
  <c r="J58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54" i="1"/>
  <c r="J54" i="1"/>
  <c r="F55" i="1"/>
  <c r="J55" i="1"/>
  <c r="F56" i="1"/>
  <c r="J56" i="1"/>
  <c r="F57" i="1"/>
  <c r="J57" i="1"/>
  <c r="F58" i="1"/>
  <c r="F59" i="1"/>
  <c r="J59" i="1"/>
  <c r="F60" i="1"/>
  <c r="J60" i="1"/>
  <c r="F61" i="1"/>
  <c r="J61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J8" i="1"/>
  <c r="F4" i="1"/>
  <c r="J4" i="1"/>
  <c r="F5" i="1"/>
  <c r="J5" i="1"/>
  <c r="F6" i="1"/>
  <c r="J6" i="1"/>
  <c r="F7" i="1"/>
  <c r="J7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28" i="1"/>
  <c r="J28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7" i="1"/>
  <c r="F88" i="1"/>
  <c r="F89" i="1"/>
  <c r="F91" i="1"/>
  <c r="F92" i="1"/>
  <c r="F93" i="1"/>
  <c r="F66" i="1"/>
  <c r="J62" i="1" l="1"/>
  <c r="J94" i="1"/>
  <c r="F85" i="1"/>
  <c r="F83" i="1"/>
  <c r="F84" i="1"/>
  <c r="F82" i="1"/>
  <c r="F86" i="1" l="1"/>
</calcChain>
</file>

<file path=xl/sharedStrings.xml><?xml version="1.0" encoding="utf-8"?>
<sst xmlns="http://schemas.openxmlformats.org/spreadsheetml/2006/main" count="335" uniqueCount="244">
  <si>
    <t>Encoder</t>
    <phoneticPr fontId="1"/>
  </si>
  <si>
    <t>IR</t>
    <phoneticPr fontId="1"/>
  </si>
  <si>
    <t>ボックスヘッダ</t>
    <phoneticPr fontId="1"/>
  </si>
  <si>
    <t>コイル</t>
    <phoneticPr fontId="1"/>
  </si>
  <si>
    <t>ヒューズホルダー</t>
    <phoneticPr fontId="1"/>
  </si>
  <si>
    <t>ヒューズ</t>
    <phoneticPr fontId="1"/>
  </si>
  <si>
    <t>NchFET</t>
    <phoneticPr fontId="1"/>
  </si>
  <si>
    <t>IR2302</t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</si>
  <si>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</si>
  <si>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</si>
  <si>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必要個数</t>
    <rPh sb="0" eb="2">
      <t>ヒツヨウ</t>
    </rPh>
    <rPh sb="2" eb="4">
      <t>コスウ</t>
    </rPh>
    <phoneticPr fontId="1"/>
  </si>
  <si>
    <t>LargeMD</t>
    <phoneticPr fontId="1"/>
  </si>
  <si>
    <t>LargePW</t>
    <phoneticPr fontId="1"/>
  </si>
  <si>
    <t>Mother</t>
    <phoneticPr fontId="1"/>
  </si>
  <si>
    <t>Panel</t>
    <phoneticPr fontId="1"/>
  </si>
  <si>
    <t>Pole</t>
    <phoneticPr fontId="1"/>
  </si>
  <si>
    <t>SmallMD</t>
    <phoneticPr fontId="1"/>
  </si>
  <si>
    <t>SmallPW</t>
    <phoneticPr fontId="1"/>
  </si>
  <si>
    <t>単価</t>
    <rPh sb="0" eb="2">
      <t>タンカ</t>
    </rPh>
    <phoneticPr fontId="1"/>
  </si>
  <si>
    <t>H</t>
    <phoneticPr fontId="1"/>
  </si>
  <si>
    <t>2×5P/1.27mm</t>
    <phoneticPr fontId="1"/>
  </si>
  <si>
    <t>2.2uH</t>
    <phoneticPr fontId="1"/>
  </si>
  <si>
    <t>30A</t>
    <phoneticPr fontId="1"/>
  </si>
  <si>
    <t>MiniSPOX</t>
    <phoneticPr fontId="1"/>
  </si>
  <si>
    <t>5P</t>
    <phoneticPr fontId="1"/>
  </si>
  <si>
    <t>ハウジング</t>
    <phoneticPr fontId="1"/>
  </si>
  <si>
    <t>3P</t>
    <phoneticPr fontId="1"/>
  </si>
  <si>
    <t>コンタクト</t>
    <phoneticPr fontId="1"/>
  </si>
  <si>
    <t>ブレード</t>
    <phoneticPr fontId="1"/>
  </si>
  <si>
    <t>TPH3R704PL</t>
    <phoneticPr fontId="1"/>
  </si>
  <si>
    <t>URL</t>
    <phoneticPr fontId="1"/>
  </si>
  <si>
    <t>小計</t>
    <rPh sb="0" eb="2">
      <t>ショウケイ</t>
    </rPh>
    <phoneticPr fontId="1"/>
  </si>
  <si>
    <t>マイコン</t>
    <phoneticPr fontId="1"/>
  </si>
  <si>
    <t>F446RE</t>
    <phoneticPr fontId="1"/>
  </si>
  <si>
    <t>G030K6</t>
    <phoneticPr fontId="1"/>
  </si>
  <si>
    <t>AS5600</t>
    <phoneticPr fontId="1"/>
  </si>
  <si>
    <t>C011F6</t>
    <phoneticPr fontId="1"/>
  </si>
  <si>
    <t>総必要数</t>
    <rPh sb="0" eb="1">
      <t>ソウ</t>
    </rPh>
    <rPh sb="1" eb="4">
      <t>ヒツヨウスウ</t>
    </rPh>
    <phoneticPr fontId="1"/>
  </si>
  <si>
    <t>購入数</t>
    <rPh sb="0" eb="3">
      <t>コウニュウスウ</t>
    </rPh>
    <phoneticPr fontId="1"/>
  </si>
  <si>
    <t>4P</t>
    <phoneticPr fontId="1"/>
  </si>
  <si>
    <t>2P</t>
    <phoneticPr fontId="1"/>
  </si>
  <si>
    <t>V</t>
    <phoneticPr fontId="1"/>
  </si>
  <si>
    <t>マルチプレクサ</t>
    <phoneticPr fontId="1"/>
  </si>
  <si>
    <t>https://www.mouser.jp/ProductDetail/Keystone-Electronics/3568?qs=sGAEpiMZZMsZt0HrY5I79r8X4GjuvFu8tyBM5vo9ILk%3D</t>
    <phoneticPr fontId="1"/>
  </si>
  <si>
    <t>https://www.mouser.jp/ProductDetail/Panasonic/ETQ-P4M2R2KVK?qs=DddhjTRTMKxtDEQdd9aMKQ%3D%3D</t>
    <phoneticPr fontId="1"/>
  </si>
  <si>
    <t>https://www.mouser.jp/ProductDetail/Wurth-Elektronik/62701021721?qs=1Kr7Jg1SGW%2FQWdVcBDZJJw%3D%3D</t>
    <phoneticPr fontId="1"/>
  </si>
  <si>
    <t>https://www.mouser.jp/ProductDetail/Toshiba/TPH3R704PLL1Q?qs=vniZgrqwd6g%2Fd%2FpdbCUXQQ%3D%3D</t>
    <phoneticPr fontId="1"/>
  </si>
  <si>
    <t>https://www.mouser.jp/ProductDetail/STMicroelectronics/STM32F446RET6?qs=Ok1pvOkw6%2FqpQsWf8F4wtQ%3D%3D</t>
  </si>
  <si>
    <t>15A</t>
    <phoneticPr fontId="1"/>
  </si>
  <si>
    <t>H/5P</t>
    <phoneticPr fontId="1"/>
  </si>
  <si>
    <t>H/4P</t>
    <phoneticPr fontId="1"/>
  </si>
  <si>
    <t>H/3P</t>
    <phoneticPr fontId="1"/>
  </si>
  <si>
    <t>H/2P</t>
    <phoneticPr fontId="1"/>
  </si>
  <si>
    <t>V/5P</t>
    <phoneticPr fontId="1"/>
  </si>
  <si>
    <t>V/4P</t>
    <phoneticPr fontId="1"/>
  </si>
  <si>
    <t>V/3P</t>
    <phoneticPr fontId="1"/>
  </si>
  <si>
    <t>V/2P</t>
    <phoneticPr fontId="1"/>
  </si>
  <si>
    <t>ポスト</t>
    <phoneticPr fontId="1"/>
  </si>
  <si>
    <t>https://www.mouser.jp/ProductDetail/Molex/22-03-5035?qs=VKrXD49J9Ep%252Bv2WwbOoiPA%3D%3D</t>
    <phoneticPr fontId="1"/>
  </si>
  <si>
    <t>https://www.mouser.jp/ProductDetail/Molex/50-37-5033?qs=AplfTeSvkkCfnVdKv8UuEg%3D%3D</t>
    <phoneticPr fontId="1"/>
  </si>
  <si>
    <t>TSSP58038</t>
    <phoneticPr fontId="1"/>
  </si>
  <si>
    <t>https://www.mouser.jp/ProductDetail/Vishay-Semiconductors/TSSP58038?qs=lgjwDzixuo29LR1eAo9EoA%3D%3D</t>
    <phoneticPr fontId="1"/>
  </si>
  <si>
    <t>https://www.digikey.jp/ja/products/detail/infineon-technologies/IR2302STRPBF/1928470</t>
    <phoneticPr fontId="1"/>
  </si>
  <si>
    <t>https://www.mouser.jp/ProductDetail/STMicroelectronics/STM32G030K6T6?qs=uwxL4vQweFPeOf7U32Wkbw%3D%3D</t>
    <phoneticPr fontId="1"/>
  </si>
  <si>
    <t>https://www.mouser.jp/ProductDetail/STMicroelectronics/STM32C011F6P6?qs=IPgv5n7u5Qb445hYVpG9pg%3D%3D</t>
    <phoneticPr fontId="1"/>
  </si>
  <si>
    <t>在庫</t>
    <rPh sb="0" eb="2">
      <t>ザイコ</t>
    </rPh>
    <phoneticPr fontId="1"/>
  </si>
  <si>
    <t>大量</t>
    <rPh sb="0" eb="2">
      <t>タイリョウ</t>
    </rPh>
    <phoneticPr fontId="1"/>
  </si>
  <si>
    <t>https://www.aitendo.com/product/18518</t>
    <phoneticPr fontId="1"/>
  </si>
  <si>
    <t>https://www.mouser.jp/ProductDetail/Molex/22-05-7045?qs=xrDmMQn67Z7IIk77EGZFzA%3D%3D</t>
    <phoneticPr fontId="1"/>
  </si>
  <si>
    <t>https://www.mouser.jp/ProductDetail/Molex/22-03-5045?qs=ZDXmSm13592ymm0ujoo9aQ%3D%3D</t>
    <phoneticPr fontId="1"/>
  </si>
  <si>
    <t>https://www.mouser.jp/ProductDetail/Molex/22-03-5025?qs=sGAEpiMZZMvlX3nhDDO4AOGE2ZHu3vLHXY%2BQ4p0MHkE%3D</t>
    <phoneticPr fontId="1"/>
  </si>
  <si>
    <t>https://www.mouser.jp/ProductDetail/Molex/22-03-5055?qs=AplfTeSvkkD4m3TF5HmOBQ%3D%3D</t>
    <phoneticPr fontId="1"/>
  </si>
  <si>
    <t>https://www.mouser.jp/ProductDetail/Molex/22-05-7025?qs=sGAEpiMZZMvlX3nhDDO4AGLycyQkHHQV4kHU9oALxLo%3D</t>
    <phoneticPr fontId="1"/>
  </si>
  <si>
    <t>https://www.mouser.jp/ProductDetail/Molex/22-05-7035?qs=Crveo0%2FlhpeTQWWlghVCyA%3D%3D</t>
    <phoneticPr fontId="1"/>
  </si>
  <si>
    <t>https://www.mouser.jp/ProductDetail/Molex/22-05-7055?qs=xrDmMQn67Z5hmxzhkkBWYQ%3D%3D</t>
    <phoneticPr fontId="1"/>
  </si>
  <si>
    <t>https://www.mouser.jp/ProductDetail/Molex/50-37-5043?qs=uJX40y%2BSWqhAd9T97yqkvw%3D%3D</t>
    <phoneticPr fontId="1"/>
  </si>
  <si>
    <t>https://www.mouser.jp/ProductDetail/Molex/50-37-5053?qs=uJX40y%2BSWqiDzEW%2BqN%2BlGA%3D%3D</t>
    <phoneticPr fontId="1"/>
  </si>
  <si>
    <t>https://www.mouser.jp/ProductDetail/Molex/50-37-5023?qs=ZDXmSm13592S7lD6I%2BYObw%3D%3D</t>
    <phoneticPr fontId="1"/>
  </si>
  <si>
    <t>JLCに実装頼む</t>
    <rPh sb="4" eb="6">
      <t>ジッソウ</t>
    </rPh>
    <rPh sb="6" eb="7">
      <t>タノ</t>
    </rPh>
    <phoneticPr fontId="1"/>
  </si>
  <si>
    <t>https://www.mouser.jp/ProductDetail/Littelfuse/0297015.WXNV?qs=ar9f0rk5DXBnu3UWIatUjA%3D%3D</t>
    <phoneticPr fontId="1"/>
  </si>
  <si>
    <t>8+α</t>
    <phoneticPr fontId="1"/>
  </si>
  <si>
    <t>https://www.mouser.jp/ProductDetail/Molex/08-70-1039-Mouser-Reel?qs=Y0K5pK5Q%2FZEpgThNnEYnNQ%3D%3D</t>
    <phoneticPr fontId="1"/>
  </si>
  <si>
    <t>https://www.mouser.jp/ProductDetail/Littelfuse/0297030.WXNV?qs=KOeOmFnJLToFnmcWtFRk4A%3D%3D</t>
    <phoneticPr fontId="1"/>
  </si>
  <si>
    <t>https://www.mouser.jp/ProductDetail/Nexperia/74HC4051PW118?qs=P62ublwmbi9HhBEGmubfjA%3D%3D</t>
    <phoneticPr fontId="1"/>
  </si>
  <si>
    <t>総計</t>
    <rPh sb="0" eb="2">
      <t>ソウケイ</t>
    </rPh>
    <phoneticPr fontId="1"/>
  </si>
  <si>
    <t>スイッチ</t>
    <phoneticPr fontId="1"/>
  </si>
  <si>
    <t>SPDT</t>
    <phoneticPr fontId="1"/>
  </si>
  <si>
    <t>タクト</t>
    <phoneticPr fontId="1"/>
  </si>
  <si>
    <t>スライド</t>
    <phoneticPr fontId="1"/>
  </si>
  <si>
    <t>トグル</t>
    <phoneticPr fontId="1"/>
  </si>
  <si>
    <t>SPST</t>
    <phoneticPr fontId="1"/>
  </si>
  <si>
    <t>SPST*5</t>
    <phoneticPr fontId="1"/>
  </si>
  <si>
    <t>5PDIP</t>
    <phoneticPr fontId="1"/>
  </si>
  <si>
    <t>薄型</t>
    <rPh sb="0" eb="2">
      <t>ウスガタ</t>
    </rPh>
    <phoneticPr fontId="1"/>
  </si>
  <si>
    <t>白</t>
    <rPh sb="0" eb="1">
      <t>シロ</t>
    </rPh>
    <phoneticPr fontId="1"/>
  </si>
  <si>
    <t>低背</t>
    <rPh sb="0" eb="2">
      <t>テイハイ</t>
    </rPh>
    <phoneticPr fontId="1"/>
  </si>
  <si>
    <t>THT</t>
    <phoneticPr fontId="1"/>
  </si>
  <si>
    <t>SMD</t>
    <phoneticPr fontId="1"/>
  </si>
  <si>
    <t>シャント抵抗</t>
    <rPh sb="4" eb="6">
      <t>テイコウ</t>
    </rPh>
    <phoneticPr fontId="1"/>
  </si>
  <si>
    <t>20mΩ</t>
    <phoneticPr fontId="1"/>
  </si>
  <si>
    <t>1W</t>
    <phoneticPr fontId="1"/>
  </si>
  <si>
    <t>水晶</t>
    <rPh sb="0" eb="2">
      <t>スイショウ</t>
    </rPh>
    <phoneticPr fontId="1"/>
  </si>
  <si>
    <t>48MHz</t>
    <phoneticPr fontId="1"/>
  </si>
  <si>
    <t>16MHz</t>
    <phoneticPr fontId="1"/>
  </si>
  <si>
    <t>32.768kHz</t>
    <phoneticPr fontId="1"/>
  </si>
  <si>
    <t>ロッカー</t>
    <phoneticPr fontId="1"/>
  </si>
  <si>
    <t>非常停止</t>
    <rPh sb="0" eb="4">
      <t>ヒジョウテイシ</t>
    </rPh>
    <phoneticPr fontId="1"/>
  </si>
  <si>
    <t>ミゼット</t>
    <phoneticPr fontId="1"/>
  </si>
  <si>
    <t>電解コン</t>
    <rPh sb="0" eb="2">
      <t>デンカイ</t>
    </rPh>
    <phoneticPr fontId="1"/>
  </si>
  <si>
    <t>高分子コン</t>
    <rPh sb="0" eb="3">
      <t>コウブンシ</t>
    </rPh>
    <phoneticPr fontId="1"/>
  </si>
  <si>
    <t>積セラ</t>
    <rPh sb="0" eb="1">
      <t>セキ</t>
    </rPh>
    <phoneticPr fontId="1"/>
  </si>
  <si>
    <t>10uF</t>
    <phoneticPr fontId="1"/>
  </si>
  <si>
    <t>22uF</t>
    <phoneticPr fontId="1"/>
  </si>
  <si>
    <t>470uF</t>
    <phoneticPr fontId="1"/>
  </si>
  <si>
    <t>LED</t>
    <phoneticPr fontId="1"/>
  </si>
  <si>
    <t>赤外線</t>
    <rPh sb="0" eb="3">
      <t>セキガイセン</t>
    </rPh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</si>
  <si>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</si>
  <si>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</si>
  <si>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黄</t>
    <rPh sb="0" eb="1">
      <t>キ</t>
    </rPh>
    <phoneticPr fontId="1"/>
  </si>
  <si>
    <t>ショットキー</t>
    <phoneticPr fontId="1"/>
  </si>
  <si>
    <t>可変抵抗</t>
    <rPh sb="0" eb="4">
      <t>カヘンテイコウ</t>
    </rPh>
    <phoneticPr fontId="1"/>
  </si>
  <si>
    <t>電流センサ</t>
    <rPh sb="0" eb="2">
      <t>デンリュウ</t>
    </rPh>
    <phoneticPr fontId="1"/>
  </si>
  <si>
    <t>10A</t>
    <phoneticPr fontId="1"/>
  </si>
  <si>
    <t>20A</t>
    <phoneticPr fontId="1"/>
  </si>
  <si>
    <t>2A</t>
    <phoneticPr fontId="1"/>
  </si>
  <si>
    <t>信号用</t>
    <rPh sb="0" eb="3">
      <t>シンゴウヨウ</t>
    </rPh>
    <phoneticPr fontId="1"/>
  </si>
  <si>
    <t>NPN</t>
    <phoneticPr fontId="1"/>
  </si>
  <si>
    <t>PchFET</t>
    <phoneticPr fontId="1"/>
  </si>
  <si>
    <t>DCDC IC</t>
    <phoneticPr fontId="1"/>
  </si>
  <si>
    <t>フォトIC</t>
    <phoneticPr fontId="1"/>
  </si>
  <si>
    <t>三端子</t>
    <rPh sb="0" eb="3">
      <t>サンタンシ</t>
    </rPh>
    <phoneticPr fontId="1"/>
  </si>
  <si>
    <t>5V</t>
    <phoneticPr fontId="1"/>
  </si>
  <si>
    <t>3.3V</t>
    <phoneticPr fontId="1"/>
  </si>
  <si>
    <t>DCDC</t>
    <phoneticPr fontId="1"/>
  </si>
  <si>
    <t>1A</t>
    <phoneticPr fontId="1"/>
  </si>
  <si>
    <t>6A</t>
    <phoneticPr fontId="1"/>
  </si>
  <si>
    <t>イヤホンジャック</t>
    <phoneticPr fontId="1"/>
  </si>
  <si>
    <t>3.5mm</t>
    <phoneticPr fontId="1"/>
  </si>
  <si>
    <t>電圧監視</t>
    <rPh sb="0" eb="4">
      <t>デンアツカンシ</t>
    </rPh>
    <phoneticPr fontId="1"/>
  </si>
  <si>
    <t>オペアンプ</t>
    <phoneticPr fontId="1"/>
  </si>
  <si>
    <t>MA10EB045</t>
    <phoneticPr fontId="1"/>
  </si>
  <si>
    <t>CBD20150VCT</t>
    <phoneticPr fontId="1"/>
  </si>
  <si>
    <t>SS2040FL</t>
    <phoneticPr fontId="1"/>
  </si>
  <si>
    <t>CUS10F30(1N5819WS)</t>
    <phoneticPr fontId="1"/>
  </si>
  <si>
    <t>小電流用</t>
    <rPh sb="0" eb="4">
      <t>ショウデンリュウヨウ</t>
    </rPh>
    <phoneticPr fontId="1"/>
  </si>
  <si>
    <t>2SC3265-Y</t>
    <phoneticPr fontId="1"/>
  </si>
  <si>
    <t>大電流用</t>
    <rPh sb="0" eb="4">
      <t>ダイデンリュウヨウ</t>
    </rPh>
    <phoneticPr fontId="1"/>
  </si>
  <si>
    <t>超大電流用</t>
    <rPh sb="0" eb="1">
      <t>チョウ</t>
    </rPh>
    <rPh sb="1" eb="4">
      <t>ダイデンリュウ</t>
    </rPh>
    <rPh sb="4" eb="5">
      <t>ヨウ</t>
    </rPh>
    <phoneticPr fontId="1"/>
  </si>
  <si>
    <t>TJ60S04M3L</t>
    <phoneticPr fontId="1"/>
  </si>
  <si>
    <t>MTP4835</t>
    <phoneticPr fontId="1"/>
  </si>
  <si>
    <t>中電流用</t>
    <rPh sb="0" eb="4">
      <t>チュウデンリュウヨウ</t>
    </rPh>
    <phoneticPr fontId="1"/>
  </si>
  <si>
    <t>中耐圧</t>
    <rPh sb="0" eb="3">
      <t>チュウタイアツ</t>
    </rPh>
    <phoneticPr fontId="1"/>
  </si>
  <si>
    <t>低耐圧</t>
    <rPh sb="0" eb="3">
      <t>テイタイアツ</t>
    </rPh>
    <phoneticPr fontId="1"/>
  </si>
  <si>
    <t>SSM6J808R</t>
    <phoneticPr fontId="1"/>
  </si>
  <si>
    <t>uPA2753</t>
    <phoneticPr fontId="1"/>
  </si>
  <si>
    <t>SSM3K345R</t>
    <phoneticPr fontId="1"/>
  </si>
  <si>
    <t>デュアルFET</t>
    <phoneticPr fontId="1"/>
  </si>
  <si>
    <t>DCDCのみ</t>
    <phoneticPr fontId="1"/>
  </si>
  <si>
    <t>IRうち1枚のみ</t>
    <rPh sb="5" eb="6">
      <t>マイ</t>
    </rPh>
    <phoneticPr fontId="1"/>
  </si>
  <si>
    <t>水晶発振IC</t>
    <rPh sb="0" eb="2">
      <t>スイショウ</t>
    </rPh>
    <rPh sb="2" eb="4">
      <t>ハッシン</t>
    </rPh>
    <phoneticPr fontId="1"/>
  </si>
  <si>
    <t>XT30</t>
    <phoneticPr fontId="1"/>
  </si>
  <si>
    <t>オス</t>
    <phoneticPr fontId="1"/>
  </si>
  <si>
    <t>メス</t>
    <phoneticPr fontId="1"/>
  </si>
  <si>
    <t>基板用</t>
    <rPh sb="0" eb="3">
      <t>キバンヨウ</t>
    </rPh>
    <phoneticPr fontId="1"/>
  </si>
  <si>
    <t>ケーブル用</t>
    <rPh sb="4" eb="5">
      <t>ヨウ</t>
    </rPh>
    <phoneticPr fontId="1"/>
  </si>
  <si>
    <t>OKL</t>
    <phoneticPr fontId="1"/>
  </si>
  <si>
    <t>BP5293</t>
    <phoneticPr fontId="1"/>
  </si>
  <si>
    <t>LT6106</t>
    <phoneticPr fontId="1"/>
  </si>
  <si>
    <t>TLP2361</t>
    <phoneticPr fontId="1"/>
  </si>
  <si>
    <t>NJU6319AE</t>
    <phoneticPr fontId="1"/>
  </si>
  <si>
    <t>電圧計</t>
    <rPh sb="0" eb="3">
      <t>デンアツケイ</t>
    </rPh>
    <phoneticPr fontId="1"/>
  </si>
  <si>
    <t>ピンソケット</t>
    <phoneticPr fontId="1"/>
  </si>
  <si>
    <t>12P</t>
    <phoneticPr fontId="1"/>
  </si>
  <si>
    <t>TweLite</t>
    <phoneticPr fontId="1"/>
  </si>
  <si>
    <t>BNO055</t>
    <phoneticPr fontId="1"/>
  </si>
  <si>
    <t>スピーカー</t>
    <phoneticPr fontId="1"/>
  </si>
  <si>
    <t>NJM4580</t>
    <phoneticPr fontId="1"/>
  </si>
  <si>
    <t>OLED</t>
    <phoneticPr fontId="1"/>
  </si>
  <si>
    <t>NeoPixel</t>
    <phoneticPr fontId="1"/>
  </si>
  <si>
    <t>WS2812B</t>
    <phoneticPr fontId="1"/>
  </si>
  <si>
    <t>MC34063AD</t>
    <phoneticPr fontId="1"/>
  </si>
  <si>
    <t>M51957B</t>
    <phoneticPr fontId="1"/>
  </si>
  <si>
    <t>ESP32</t>
    <phoneticPr fontId="1"/>
  </si>
  <si>
    <t>細ピン</t>
    <rPh sb="0" eb="1">
      <t>ホソ</t>
    </rPh>
    <phoneticPr fontId="1"/>
  </si>
  <si>
    <t>アンテナ</t>
    <phoneticPr fontId="1"/>
  </si>
  <si>
    <t>10P</t>
    <phoneticPr fontId="1"/>
  </si>
  <si>
    <t>https://akizukidenshi.com/catalog/g/g103984/</t>
    <phoneticPr fontId="1"/>
  </si>
  <si>
    <t>https://akizukidenshi.com/catalog/g/g110494/</t>
    <phoneticPr fontId="1"/>
  </si>
  <si>
    <t>https://akizukidenshi.com/catalog/g/g112407/</t>
    <phoneticPr fontId="1"/>
  </si>
  <si>
    <t>アンテナ別付け</t>
    <rPh sb="4" eb="5">
      <t>ベツ</t>
    </rPh>
    <rPh sb="5" eb="6">
      <t>ヅ</t>
    </rPh>
    <phoneticPr fontId="1"/>
  </si>
  <si>
    <t>https://akizukidenshi.com/catalog/g/g113336/</t>
    <phoneticPr fontId="1"/>
  </si>
  <si>
    <t>https://akizukidenshi.com/catalog/g/g108240/</t>
    <phoneticPr fontId="1"/>
  </si>
  <si>
    <t>https://akizukidenshi.com/catalog/g/g116891/</t>
    <phoneticPr fontId="1"/>
  </si>
  <si>
    <t>https://akizukidenshi.com/catalog/g/g108292/</t>
    <phoneticPr fontId="1"/>
  </si>
  <si>
    <t>https://akizukidenshi.com/catalog/g/g104313/</t>
    <phoneticPr fontId="1"/>
  </si>
  <si>
    <t>https://akizukidenshi.com/catalog/g/g111809/</t>
    <phoneticPr fontId="1"/>
  </si>
  <si>
    <t>https://akizukidenshi.com/catalog/g/g111878/</t>
    <phoneticPr fontId="1"/>
  </si>
  <si>
    <t>https://akizukidenshi.com/catalog/g/g117496/</t>
    <phoneticPr fontId="1"/>
  </si>
  <si>
    <t>https://akizukidenshi.com/catalog/g/g106169/</t>
    <phoneticPr fontId="1"/>
  </si>
  <si>
    <t>https://akizukidenshi.com/catalog/g/g102073/</t>
    <phoneticPr fontId="1"/>
  </si>
  <si>
    <t>https://akizukidenshi.com/catalog/g/g107687/</t>
    <phoneticPr fontId="1"/>
  </si>
  <si>
    <t>https://akizukidenshi.com/catalog/g/g117949/</t>
    <phoneticPr fontId="1"/>
  </si>
  <si>
    <t>https://akizukidenshi.com/catalog/g/g117948/</t>
    <phoneticPr fontId="1"/>
  </si>
  <si>
    <t>https://akizukidenshi.com/catalog/g/g117951/</t>
    <phoneticPr fontId="1"/>
  </si>
  <si>
    <t>https://akizukidenshi.com/catalog/g/g117950/</t>
    <phoneticPr fontId="1"/>
  </si>
  <si>
    <t>https://akizukidenshi.com/catalog/g/g102460/</t>
    <phoneticPr fontId="1"/>
  </si>
  <si>
    <t>https://akizukidenshi.com/catalog/g/g110073/</t>
    <phoneticPr fontId="1"/>
  </si>
  <si>
    <t>https://akizukidenshi.com/catalog/g/g112984/</t>
    <phoneticPr fontId="1"/>
  </si>
  <si>
    <t>https://akizukidenshi.com/catalog/g/g105723/</t>
    <phoneticPr fontId="1"/>
  </si>
  <si>
    <t>https://akizukidenshi.com/catalog/g/g108448/</t>
    <phoneticPr fontId="1"/>
  </si>
  <si>
    <t>https://akizukidenshi.com/catalog/g/g116096/</t>
    <phoneticPr fontId="1"/>
  </si>
  <si>
    <t>https://akizukidenshi.com/catalog/g/g116297/</t>
    <phoneticPr fontId="1"/>
  </si>
  <si>
    <t>https://akizukidenshi.com/catalog/g/g115504/</t>
    <phoneticPr fontId="1"/>
  </si>
  <si>
    <t>https://akizukidenshi.com/catalog/g/g100983/</t>
    <phoneticPr fontId="1"/>
  </si>
  <si>
    <t>https://akizukidenshi.com/catalog/g/g117477/</t>
    <phoneticPr fontId="1"/>
  </si>
  <si>
    <t>https://akizukidenshi.com/catalog/g/g109364/</t>
    <phoneticPr fontId="1"/>
  </si>
  <si>
    <t>https://akizukidenshi.com/catalog/g/g106109/</t>
    <phoneticPr fontId="1"/>
  </si>
  <si>
    <t>https://akizukidenshi.com/catalog/g/g106668/</t>
    <phoneticPr fontId="1"/>
  </si>
  <si>
    <t>https://akizukidenshi.com/catalog/g/g103647/</t>
    <phoneticPr fontId="1"/>
  </si>
  <si>
    <t>https://akizukidenshi.com/catalog/g/g106185/</t>
    <phoneticPr fontId="1"/>
  </si>
  <si>
    <t>https://akizukidenshi.com/catalog/g/g115707/</t>
    <phoneticPr fontId="1"/>
  </si>
  <si>
    <t>https://akizukidenshi.com/catalog/g/g115367/</t>
    <phoneticPr fontId="1"/>
  </si>
  <si>
    <t>https://akizukidenshi.com/catalog/g/g108924/</t>
    <phoneticPr fontId="1"/>
  </si>
  <si>
    <t>https://akizukidenshi.com/catalog/g/g115740/</t>
    <phoneticPr fontId="1"/>
  </si>
  <si>
    <t>https://akizukidenshi.com/catalog/g/g118019/</t>
    <phoneticPr fontId="1"/>
  </si>
  <si>
    <t>https://akizukidenshi.com/catalog/g/g107915/</t>
    <phoneticPr fontId="1"/>
  </si>
  <si>
    <t>https://akizukidenshi.com/catalog/g/g112031/</t>
    <phoneticPr fontId="1"/>
  </si>
  <si>
    <t>https://akizukidenshi.com/catalog/g/g111004/</t>
    <phoneticPr fontId="1"/>
  </si>
  <si>
    <t>https://akizukidenshi.com/catalog/g/g107100/</t>
    <phoneticPr fontId="1"/>
  </si>
  <si>
    <t>https://akizukidenshi.com/catalog/g/g107300/</t>
    <phoneticPr fontId="1"/>
  </si>
  <si>
    <t>https://akizukidenshi.com/catalog/g/g102284/</t>
    <phoneticPr fontId="1"/>
  </si>
  <si>
    <t>https://akizukidenshi.com/catalog/g/g117573/</t>
    <phoneticPr fontId="1"/>
  </si>
  <si>
    <t>https://akizukidenshi.com/catalog/g/g117599/</t>
    <phoneticPr fontId="1"/>
  </si>
  <si>
    <t>https://akizukidenshi.com/catalog/g/g117598/</t>
    <phoneticPr fontId="1"/>
  </si>
  <si>
    <t>https://akizukidenshi.com/catalog/g/g111188/</t>
    <phoneticPr fontId="1"/>
  </si>
  <si>
    <t>https://akizukidenshi.com/catalog/g/g106187/</t>
    <phoneticPr fontId="1"/>
  </si>
  <si>
    <t>https://akizukidenshi.com/catalog/g/g108263/</t>
    <phoneticPr fontId="1"/>
  </si>
  <si>
    <t>https://akizukidenshi.com/catalog/g/g116996/</t>
    <phoneticPr fontId="1"/>
  </si>
  <si>
    <t>https://akizukidenshi.com/catalog/g/g115675/</t>
    <phoneticPr fontId="1"/>
  </si>
  <si>
    <t>https://akizukidenshi.com/catalog/g/g106573/</t>
    <phoneticPr fontId="1"/>
  </si>
  <si>
    <t>https://akizukidenshi.com/catalog/g/g102457/</t>
    <phoneticPr fontId="1"/>
  </si>
  <si>
    <t>https://akizukidenshi.com/catalog/g/g107195/</t>
    <phoneticPr fontId="1"/>
  </si>
  <si>
    <t>https://akizukidenshi.com/catalog/g/g108468/</t>
    <phoneticPr fontId="1"/>
  </si>
  <si>
    <t>https://akizukidenshi.com/catalog/g/g110521/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</si>
</sst>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>
      <alignment vertical="center"/>
    </xf>
    <xf numFmtId="0" fontId="2" fillId="3" borderId="0" xfId="1" applyFill="1" applyAlignment="1">
      <alignment horizontal="left" vertical="center"/>
    </xf>
    <xf numFmtId="0" fontId="2" fillId="2" borderId="0" xfId="1" applyFill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jp/ProductDetail/Nexperia/74HC4051PW118?qs=P62ublwmbi9HhBEGmubfjA%3D%3D" TargetMode="External"/><Relationship Id="rId21" Type="http://schemas.openxmlformats.org/officeDocument/2006/relationships/hyperlink" Target="https://www.mouser.jp/ProductDetail/Molex/50-37-5053?qs=uJX40y%2BSWqiDzEW%2BqN%2BlGA%3D%3D" TargetMode="External"/><Relationship Id="rId42" Type="http://schemas.openxmlformats.org/officeDocument/2006/relationships/hyperlink" Target="https://akizukidenshi.com/catalog/g/g117951/" TargetMode="External"/><Relationship Id="rId47" Type="http://schemas.openxmlformats.org/officeDocument/2006/relationships/hyperlink" Target="https://akizukidenshi.com/catalog/g/g105723/" TargetMode="External"/><Relationship Id="rId63" Type="http://schemas.openxmlformats.org/officeDocument/2006/relationships/hyperlink" Target="https://akizukidenshi.com/catalog/g/g118019/" TargetMode="External"/><Relationship Id="rId68" Type="http://schemas.openxmlformats.org/officeDocument/2006/relationships/hyperlink" Target="https://akizukidenshi.com/catalog/g/g110494/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www.mouser.jp/ProductDetail/Molex/22-03-5055?qs=AplfTeSvkkD4m3TF5HmOBQ%3D%3D" TargetMode="External"/><Relationship Id="rId11" Type="http://schemas.openxmlformats.org/officeDocument/2006/relationships/hyperlink" Target="https://www.mouser.jp/ProductDetail/STMicroelectronics/STM32C011F6P6?qs=IPgv5n7u5Qb445hYVpG9pg%3D%3D" TargetMode="External"/><Relationship Id="rId32" Type="http://schemas.openxmlformats.org/officeDocument/2006/relationships/hyperlink" Target="https://akizukidenshi.com/catalog/g/g108292/" TargetMode="External"/><Relationship Id="rId37" Type="http://schemas.openxmlformats.org/officeDocument/2006/relationships/hyperlink" Target="https://akizukidenshi.com/catalog/g/g106169/" TargetMode="External"/><Relationship Id="rId53" Type="http://schemas.openxmlformats.org/officeDocument/2006/relationships/hyperlink" Target="https://akizukidenshi.com/catalog/g/g117477/" TargetMode="External"/><Relationship Id="rId58" Type="http://schemas.openxmlformats.org/officeDocument/2006/relationships/hyperlink" Target="https://akizukidenshi.com/catalog/g/g106185/" TargetMode="External"/><Relationship Id="rId74" Type="http://schemas.openxmlformats.org/officeDocument/2006/relationships/hyperlink" Target="https://akizukidenshi.com/catalog/g/g111188/" TargetMode="External"/><Relationship Id="rId79" Type="http://schemas.openxmlformats.org/officeDocument/2006/relationships/hyperlink" Target="https://akizukidenshi.com/catalog/g/g106573/" TargetMode="External"/><Relationship Id="rId5" Type="http://schemas.openxmlformats.org/officeDocument/2006/relationships/hyperlink" Target="https://www.mouser.jp/ProductDetail/STMicroelectronics/STM32F446RET6?qs=Ok1pvOkw6%2FqpQsWf8F4wtQ%3D%3D" TargetMode="External"/><Relationship Id="rId61" Type="http://schemas.openxmlformats.org/officeDocument/2006/relationships/hyperlink" Target="https://akizukidenshi.com/catalog/g/g108924/" TargetMode="External"/><Relationship Id="rId82" Type="http://schemas.openxmlformats.org/officeDocument/2006/relationships/hyperlink" Target="https://akizukidenshi.com/catalog/g/g108468/" TargetMode="External"/><Relationship Id="rId19" Type="http://schemas.openxmlformats.org/officeDocument/2006/relationships/hyperlink" Target="https://www.mouser.jp/ProductDetail/Molex/22-05-7055?qs=xrDmMQn67Z5hmxzhkkBWYQ%3D%3D" TargetMode="External"/><Relationship Id="rId14" Type="http://schemas.openxmlformats.org/officeDocument/2006/relationships/hyperlink" Target="https://www.mouser.jp/ProductDetail/Molex/22-03-5045?qs=ZDXmSm13592ymm0ujoo9aQ%3D%3D" TargetMode="External"/><Relationship Id="rId22" Type="http://schemas.openxmlformats.org/officeDocument/2006/relationships/hyperlink" Target="https://www.mouser.jp/ProductDetail/Molex/50-37-5023?qs=ZDXmSm13592S7lD6I%2BYObw%3D%3D" TargetMode="External"/><Relationship Id="rId27" Type="http://schemas.openxmlformats.org/officeDocument/2006/relationships/hyperlink" Target="https://akizukidenshi.com/catalog/g/g103984/" TargetMode="External"/><Relationship Id="rId30" Type="http://schemas.openxmlformats.org/officeDocument/2006/relationships/hyperlink" Target="https://akizukidenshi.com/catalog/g/g108240/" TargetMode="External"/><Relationship Id="rId35" Type="http://schemas.openxmlformats.org/officeDocument/2006/relationships/hyperlink" Target="https://akizukidenshi.com/catalog/g/g111878/" TargetMode="External"/><Relationship Id="rId43" Type="http://schemas.openxmlformats.org/officeDocument/2006/relationships/hyperlink" Target="https://akizukidenshi.com/catalog/g/g117950/" TargetMode="External"/><Relationship Id="rId48" Type="http://schemas.openxmlformats.org/officeDocument/2006/relationships/hyperlink" Target="https://akizukidenshi.com/catalog/g/g108448/" TargetMode="External"/><Relationship Id="rId56" Type="http://schemas.openxmlformats.org/officeDocument/2006/relationships/hyperlink" Target="https://akizukidenshi.com/catalog/g/g106668/" TargetMode="External"/><Relationship Id="rId64" Type="http://schemas.openxmlformats.org/officeDocument/2006/relationships/hyperlink" Target="https://akizukidenshi.com/catalog/g/g107915/" TargetMode="External"/><Relationship Id="rId69" Type="http://schemas.openxmlformats.org/officeDocument/2006/relationships/hyperlink" Target="https://akizukidenshi.com/catalog/g/g107300/" TargetMode="External"/><Relationship Id="rId77" Type="http://schemas.openxmlformats.org/officeDocument/2006/relationships/hyperlink" Target="https://akizukidenshi.com/catalog/g/g116996/" TargetMode="External"/><Relationship Id="rId8" Type="http://schemas.openxmlformats.org/officeDocument/2006/relationships/hyperlink" Target="https://www.mouser.jp/ProductDetail/Vishay-Semiconductors/TSSP58038?qs=lgjwDzixuo29LR1eAo9EoA%3D%3D" TargetMode="External"/><Relationship Id="rId51" Type="http://schemas.openxmlformats.org/officeDocument/2006/relationships/hyperlink" Target="https://akizukidenshi.com/catalog/g/g115504/" TargetMode="External"/><Relationship Id="rId72" Type="http://schemas.openxmlformats.org/officeDocument/2006/relationships/hyperlink" Target="https://akizukidenshi.com/catalog/g/g117599/" TargetMode="External"/><Relationship Id="rId80" Type="http://schemas.openxmlformats.org/officeDocument/2006/relationships/hyperlink" Target="https://akizukidenshi.com/catalog/g/g102457/" TargetMode="External"/><Relationship Id="rId3" Type="http://schemas.openxmlformats.org/officeDocument/2006/relationships/hyperlink" Target="https://www.mouser.jp/ProductDetail/Wurth-Elektronik/62701021721?qs=1Kr7Jg1SGW%2FQWdVcBDZJJw%3D%3D" TargetMode="External"/><Relationship Id="rId12" Type="http://schemas.openxmlformats.org/officeDocument/2006/relationships/hyperlink" Target="https://www.aitendo.com/product/18518" TargetMode="External"/><Relationship Id="rId17" Type="http://schemas.openxmlformats.org/officeDocument/2006/relationships/hyperlink" Target="https://www.mouser.jp/ProductDetail/Molex/22-05-7025?qs=sGAEpiMZZMvlX3nhDDO4AGLycyQkHHQV4kHU9oALxLo%3D" TargetMode="External"/><Relationship Id="rId25" Type="http://schemas.openxmlformats.org/officeDocument/2006/relationships/hyperlink" Target="https://www.mouser.jp/ProductDetail/Littelfuse/0297030.WXNV?qs=KOeOmFnJLToFnmcWtFRk4A%3D%3D" TargetMode="External"/><Relationship Id="rId33" Type="http://schemas.openxmlformats.org/officeDocument/2006/relationships/hyperlink" Target="https://akizukidenshi.com/catalog/g/g104313/" TargetMode="External"/><Relationship Id="rId38" Type="http://schemas.openxmlformats.org/officeDocument/2006/relationships/hyperlink" Target="https://akizukidenshi.com/catalog/g/g102073/" TargetMode="External"/><Relationship Id="rId46" Type="http://schemas.openxmlformats.org/officeDocument/2006/relationships/hyperlink" Target="https://akizukidenshi.com/catalog/g/g112984/" TargetMode="External"/><Relationship Id="rId59" Type="http://schemas.openxmlformats.org/officeDocument/2006/relationships/hyperlink" Target="https://akizukidenshi.com/catalog/g/g115707/" TargetMode="External"/><Relationship Id="rId67" Type="http://schemas.openxmlformats.org/officeDocument/2006/relationships/hyperlink" Target="https://akizukidenshi.com/catalog/g/g107100/" TargetMode="External"/><Relationship Id="rId20" Type="http://schemas.openxmlformats.org/officeDocument/2006/relationships/hyperlink" Target="https://www.mouser.jp/ProductDetail/Molex/50-37-5043?qs=uJX40y%2BSWqhAd9T97yqkvw%3D%3D" TargetMode="External"/><Relationship Id="rId41" Type="http://schemas.openxmlformats.org/officeDocument/2006/relationships/hyperlink" Target="https://akizukidenshi.com/catalog/g/g117948/" TargetMode="External"/><Relationship Id="rId54" Type="http://schemas.openxmlformats.org/officeDocument/2006/relationships/hyperlink" Target="https://akizukidenshi.com/catalog/g/g109364/" TargetMode="External"/><Relationship Id="rId62" Type="http://schemas.openxmlformats.org/officeDocument/2006/relationships/hyperlink" Target="https://akizukidenshi.com/catalog/g/g115740/" TargetMode="External"/><Relationship Id="rId70" Type="http://schemas.openxmlformats.org/officeDocument/2006/relationships/hyperlink" Target="https://akizukidenshi.com/catalog/g/g102284/" TargetMode="External"/><Relationship Id="rId75" Type="http://schemas.openxmlformats.org/officeDocument/2006/relationships/hyperlink" Target="https://akizukidenshi.com/catalog/g/g106187/" TargetMode="External"/><Relationship Id="rId83" Type="http://schemas.openxmlformats.org/officeDocument/2006/relationships/hyperlink" Target="https://akizukidenshi.com/catalog/g/g110521/" TargetMode="External"/><Relationship Id="rId1" Type="http://schemas.openxmlformats.org/officeDocument/2006/relationships/hyperlink" Target="https://www.mouser.jp/ProductDetail/Keystone-Electronics/3568?qs=sGAEpiMZZMsZt0HrY5I79r8X4GjuvFu8tyBM5vo9ILk%3D" TargetMode="External"/><Relationship Id="rId6" Type="http://schemas.openxmlformats.org/officeDocument/2006/relationships/hyperlink" Target="https://www.mouser.jp/ProductDetail/Molex/22-03-5035?qs=VKrXD49J9Ep%252Bv2WwbOoiPA%3D%3D" TargetMode="External"/><Relationship Id="rId15" Type="http://schemas.openxmlformats.org/officeDocument/2006/relationships/hyperlink" Target="https://www.mouser.jp/ProductDetail/Molex/22-03-5025?qs=sGAEpiMZZMvlX3nhDDO4AOGE2ZHu3vLHXY%2BQ4p0MHkE%3D" TargetMode="External"/><Relationship Id="rId23" Type="http://schemas.openxmlformats.org/officeDocument/2006/relationships/hyperlink" Target="https://www.mouser.jp/ProductDetail/Littelfuse/0297015.WXNV?qs=ar9f0rk5DXBnu3UWIatUjA%3D%3D" TargetMode="External"/><Relationship Id="rId28" Type="http://schemas.openxmlformats.org/officeDocument/2006/relationships/hyperlink" Target="https://akizukidenshi.com/catalog/g/g112407/" TargetMode="External"/><Relationship Id="rId36" Type="http://schemas.openxmlformats.org/officeDocument/2006/relationships/hyperlink" Target="https://akizukidenshi.com/catalog/g/g117496/" TargetMode="External"/><Relationship Id="rId49" Type="http://schemas.openxmlformats.org/officeDocument/2006/relationships/hyperlink" Target="https://akizukidenshi.com/catalog/g/g116096/" TargetMode="External"/><Relationship Id="rId57" Type="http://schemas.openxmlformats.org/officeDocument/2006/relationships/hyperlink" Target="https://akizukidenshi.com/catalog/g/g103647/" TargetMode="External"/><Relationship Id="rId10" Type="http://schemas.openxmlformats.org/officeDocument/2006/relationships/hyperlink" Target="https://www.mouser.jp/ProductDetail/STMicroelectronics/STM32G030K6T6?qs=uwxL4vQweFPeOf7U32Wkbw%3D%3D" TargetMode="External"/><Relationship Id="rId31" Type="http://schemas.openxmlformats.org/officeDocument/2006/relationships/hyperlink" Target="https://akizukidenshi.com/catalog/g/g116891/" TargetMode="External"/><Relationship Id="rId44" Type="http://schemas.openxmlformats.org/officeDocument/2006/relationships/hyperlink" Target="https://akizukidenshi.com/catalog/g/g102460/" TargetMode="External"/><Relationship Id="rId52" Type="http://schemas.openxmlformats.org/officeDocument/2006/relationships/hyperlink" Target="https://akizukidenshi.com/catalog/g/g100983/" TargetMode="External"/><Relationship Id="rId60" Type="http://schemas.openxmlformats.org/officeDocument/2006/relationships/hyperlink" Target="https://akizukidenshi.com/catalog/g/g115367/" TargetMode="External"/><Relationship Id="rId65" Type="http://schemas.openxmlformats.org/officeDocument/2006/relationships/hyperlink" Target="https://akizukidenshi.com/catalog/g/g112031/" TargetMode="External"/><Relationship Id="rId73" Type="http://schemas.openxmlformats.org/officeDocument/2006/relationships/hyperlink" Target="https://akizukidenshi.com/catalog/g/g117598/" TargetMode="External"/><Relationship Id="rId78" Type="http://schemas.openxmlformats.org/officeDocument/2006/relationships/hyperlink" Target="https://akizukidenshi.com/catalog/g/g115675/" TargetMode="External"/><Relationship Id="rId81" Type="http://schemas.openxmlformats.org/officeDocument/2006/relationships/hyperlink" Target="https://akizukidenshi.com/catalog/g/g107195/" TargetMode="External"/><Relationship Id="rId4" Type="http://schemas.openxmlformats.org/officeDocument/2006/relationships/hyperlink" Target="https://www.mouser.jp/ProductDetail/Toshiba/TPH3R704PLL1Q?qs=vniZgrqwd6g%2Fd%2FpdbCUXQQ%3D%3D" TargetMode="External"/><Relationship Id="rId9" Type="http://schemas.openxmlformats.org/officeDocument/2006/relationships/hyperlink" Target="https://www.digikey.jp/ja/products/detail/infineon-technologies/IR2302STRPBF/1928470" TargetMode="External"/><Relationship Id="rId13" Type="http://schemas.openxmlformats.org/officeDocument/2006/relationships/hyperlink" Target="https://www.mouser.jp/ProductDetail/Molex/22-05-7045?qs=xrDmMQn67Z7IIk77EGZFzA%3D%3D" TargetMode="External"/><Relationship Id="rId18" Type="http://schemas.openxmlformats.org/officeDocument/2006/relationships/hyperlink" Target="https://www.mouser.jp/ProductDetail/Molex/22-05-7035?qs=Crveo0%2FlhpeTQWWlghVCyA%3D%3D" TargetMode="External"/><Relationship Id="rId39" Type="http://schemas.openxmlformats.org/officeDocument/2006/relationships/hyperlink" Target="https://akizukidenshi.com/catalog/g/g107687/" TargetMode="External"/><Relationship Id="rId34" Type="http://schemas.openxmlformats.org/officeDocument/2006/relationships/hyperlink" Target="https://akizukidenshi.com/catalog/g/g111809/" TargetMode="External"/><Relationship Id="rId50" Type="http://schemas.openxmlformats.org/officeDocument/2006/relationships/hyperlink" Target="https://akizukidenshi.com/catalog/g/g116297/" TargetMode="External"/><Relationship Id="rId55" Type="http://schemas.openxmlformats.org/officeDocument/2006/relationships/hyperlink" Target="https://akizukidenshi.com/catalog/g/g106109/" TargetMode="External"/><Relationship Id="rId76" Type="http://schemas.openxmlformats.org/officeDocument/2006/relationships/hyperlink" Target="https://akizukidenshi.com/catalog/g/g108263/" TargetMode="External"/><Relationship Id="rId7" Type="http://schemas.openxmlformats.org/officeDocument/2006/relationships/hyperlink" Target="https://www.mouser.jp/ProductDetail/Molex/50-37-5033?qs=AplfTeSvkkCfnVdKv8UuEg%3D%3D" TargetMode="External"/><Relationship Id="rId71" Type="http://schemas.openxmlformats.org/officeDocument/2006/relationships/hyperlink" Target="https://akizukidenshi.com/catalog/g/g117573/" TargetMode="External"/><Relationship Id="rId2" Type="http://schemas.openxmlformats.org/officeDocument/2006/relationships/hyperlink" Target="https://www.mouser.jp/ProductDetail/Panasonic/ETQ-P4M2R2KVK?qs=DddhjTRTMKxtDEQdd9aMKQ%3D%3D" TargetMode="External"/><Relationship Id="rId29" Type="http://schemas.openxmlformats.org/officeDocument/2006/relationships/hyperlink" Target="https://akizukidenshi.com/catalog/g/g113336/" TargetMode="External"/><Relationship Id="rId24" Type="http://schemas.openxmlformats.org/officeDocument/2006/relationships/hyperlink" Target="https://www.mouser.jp/ProductDetail/Molex/08-70-1039-Mouser-Reel?qs=Y0K5pK5Q%2FZEpgThNnEYnNQ%3D%3D" TargetMode="External"/><Relationship Id="rId40" Type="http://schemas.openxmlformats.org/officeDocument/2006/relationships/hyperlink" Target="https://akizukidenshi.com/catalog/g/g117949/" TargetMode="External"/><Relationship Id="rId45" Type="http://schemas.openxmlformats.org/officeDocument/2006/relationships/hyperlink" Target="https://akizukidenshi.com/catalog/g/g110073/" TargetMode="External"/><Relationship Id="rId66" Type="http://schemas.openxmlformats.org/officeDocument/2006/relationships/hyperlink" Target="https://akizukidenshi.com/catalog/g/g1110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6963-6045-46CB-A3EC-D18DA7D6FD3E}">
  <dimension ref="A2:T94"/>
  <sheetViews>
    <sheetView tabSelected="1" topLeftCell="A30" zoomScale="66" zoomScaleNormal="39" workbookViewId="0">
      <selection activeCell="K63" sqref="K63"/>
    </sheetView>
  </sheetViews>
  <sheetFormatPr defaultRowHeight="18" x14ac:dyDescent="0.45"/>
  <cols>
    <col min="1" max="1" width="8.796875" style="1"/>
    <col min="2" max="4" width="17.09765625" style="1" customWidth="1"/>
    <col min="5" max="5" width="23.796875" style="1" customWidth="1"/>
    <col min="6" max="10" width="8.796875" style="1"/>
    <col min="11" max="11" width="8.796875" style="4"/>
    <col min="12" max="16384" width="8.796875" style="1"/>
  </cols>
  <sheetData>
    <row r="2" spans="2:20" x14ac:dyDescent="0.45">
      <c r="L2" s="6" t="s">
        <v>10</v>
      </c>
      <c r="M2" s="6" t="s">
        <v>10</v>
      </c>
      <c r="N2" s="6" t="s">
        <v>10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</row>
    <row r="3" spans="2:20" x14ac:dyDescent="0.45">
      <c r="B3" s="2" t="s">
        <v>8</v>
      </c>
      <c r="C3" s="2" t="s">
        <v>9</v>
      </c>
      <c r="D3" s="2" t="s">
        <v>9</v>
      </c>
      <c r="E3" s="2" t="s">
        <v>9</v>
      </c>
      <c r="F3" s="2" t="s">
        <v>37</v>
      </c>
      <c r="G3" s="2" t="s">
        <v>65</v>
      </c>
      <c r="H3" s="2" t="s">
        <v>38</v>
      </c>
      <c r="I3" s="2" t="s">
        <v>18</v>
      </c>
      <c r="J3" s="2" t="s">
        <v>31</v>
      </c>
      <c r="K3" s="7" t="s">
        <v>30</v>
      </c>
      <c r="L3" s="2" t="s">
        <v>17</v>
      </c>
      <c r="M3" s="2" t="s">
        <v>16</v>
      </c>
      <c r="N3" s="2" t="s">
        <v>15</v>
      </c>
      <c r="O3" s="2" t="s">
        <v>14</v>
      </c>
      <c r="P3" s="2" t="s">
        <v>13</v>
      </c>
      <c r="Q3" s="2" t="s">
        <v>12</v>
      </c>
      <c r="R3" s="2" t="s">
        <v>11</v>
      </c>
      <c r="S3" s="2" t="s">
        <v>1</v>
      </c>
      <c r="T3" s="2" t="s">
        <v>0</v>
      </c>
    </row>
    <row r="4" spans="2:20" x14ac:dyDescent="0.45">
      <c r="B4" s="2" t="s">
        <v>110</v>
      </c>
      <c r="C4" s="2" t="s">
        <v>111</v>
      </c>
      <c r="D4" s="2">
        <v>2012</v>
      </c>
      <c r="E4" s="2"/>
      <c r="F4" s="3">
        <f>T4*6+S4*5+R4*5+Q4*1+P4*10+O4*9+N4*10+M4*15+L4*5</f>
        <v>10</v>
      </c>
      <c r="G4" s="2">
        <v>13</v>
      </c>
      <c r="H4" s="2">
        <v>1</v>
      </c>
      <c r="I4" s="2">
        <v>150</v>
      </c>
      <c r="J4" s="2">
        <f t="shared" ref="J4:J28" si="0">H4*I4</f>
        <v>150</v>
      </c>
      <c r="K4" s="5" t="s">
        <v>190</v>
      </c>
      <c r="L4" s="2"/>
      <c r="M4" s="2"/>
      <c r="N4" s="2"/>
      <c r="O4" s="2"/>
      <c r="P4" s="2">
        <v>1</v>
      </c>
      <c r="Q4" s="2"/>
      <c r="R4" s="2"/>
      <c r="S4" s="2"/>
      <c r="T4" s="2"/>
    </row>
    <row r="5" spans="2:20" x14ac:dyDescent="0.45">
      <c r="B5" s="2" t="s">
        <v>110</v>
      </c>
      <c r="C5" s="2" t="s">
        <v>112</v>
      </c>
      <c r="D5" s="2">
        <v>2012</v>
      </c>
      <c r="E5" s="2"/>
      <c r="F5" s="3">
        <f>T5*6+S5*5+R5*5+Q5*1+P5*10+O5*9+N5*10+M5*15+L5*5</f>
        <v>10</v>
      </c>
      <c r="G5" s="2">
        <v>10</v>
      </c>
      <c r="H5" s="2">
        <v>1</v>
      </c>
      <c r="I5" s="2">
        <v>120</v>
      </c>
      <c r="J5" s="2">
        <f t="shared" si="0"/>
        <v>120</v>
      </c>
      <c r="K5" s="5" t="s">
        <v>191</v>
      </c>
      <c r="L5" s="2"/>
      <c r="M5" s="2"/>
      <c r="N5" s="2"/>
      <c r="O5" s="2"/>
      <c r="P5" s="2">
        <v>1</v>
      </c>
      <c r="Q5" s="2"/>
      <c r="R5" s="2"/>
      <c r="S5" s="2"/>
      <c r="T5" s="2"/>
    </row>
    <row r="6" spans="2:20" x14ac:dyDescent="0.45">
      <c r="B6" s="2" t="s">
        <v>108</v>
      </c>
      <c r="C6" s="2" t="s">
        <v>113</v>
      </c>
      <c r="D6" s="2"/>
      <c r="E6" s="2"/>
      <c r="F6" s="3">
        <f>T6*6+S6*5+R6*5+Q6*1+P6*10+O6*9+N6*10+M6*15+L6*5</f>
        <v>161</v>
      </c>
      <c r="G6" s="2">
        <v>28</v>
      </c>
      <c r="H6" s="2">
        <v>10</v>
      </c>
      <c r="I6" s="2">
        <v>120</v>
      </c>
      <c r="J6" s="2">
        <f t="shared" si="0"/>
        <v>1200</v>
      </c>
      <c r="K6" s="5" t="s">
        <v>192</v>
      </c>
      <c r="L6" s="2">
        <v>1</v>
      </c>
      <c r="M6" s="2">
        <v>2</v>
      </c>
      <c r="N6" s="2">
        <v>2</v>
      </c>
      <c r="O6" s="2">
        <v>4</v>
      </c>
      <c r="P6" s="2">
        <v>4</v>
      </c>
      <c r="Q6" s="2"/>
      <c r="R6" s="2">
        <v>4</v>
      </c>
      <c r="S6" s="2">
        <v>2</v>
      </c>
      <c r="T6" s="2"/>
    </row>
    <row r="7" spans="2:20" x14ac:dyDescent="0.45">
      <c r="B7" s="2" t="s">
        <v>109</v>
      </c>
      <c r="C7" s="2" t="s">
        <v>113</v>
      </c>
      <c r="D7" s="2" t="s">
        <v>157</v>
      </c>
      <c r="E7" s="2"/>
      <c r="F7" s="3">
        <f>T7*6+S7*5+R7*5+Q7*1+P7*10+O7*9+N7*10+M7*15+L7*5</f>
        <v>19</v>
      </c>
      <c r="G7" s="2">
        <v>0</v>
      </c>
      <c r="H7" s="2">
        <v>20</v>
      </c>
      <c r="I7" s="2">
        <v>80</v>
      </c>
      <c r="J7" s="2">
        <f t="shared" si="0"/>
        <v>1600</v>
      </c>
      <c r="K7" s="5" t="s">
        <v>193</v>
      </c>
      <c r="L7" s="2"/>
      <c r="M7" s="2"/>
      <c r="N7" s="2">
        <v>1</v>
      </c>
      <c r="O7" s="2">
        <v>1</v>
      </c>
      <c r="P7" s="2"/>
      <c r="Q7" s="2"/>
      <c r="R7" s="2"/>
      <c r="S7" s="2"/>
      <c r="T7" s="2"/>
    </row>
    <row r="8" spans="2:20" x14ac:dyDescent="0.45">
      <c r="B8" s="2" t="s">
        <v>114</v>
      </c>
      <c r="C8" s="2" t="s">
        <v>115</v>
      </c>
      <c r="D8" s="2" t="s">
        <v>158</v>
      </c>
      <c r="E8" s="2"/>
      <c r="F8" s="3">
        <v>16</v>
      </c>
      <c r="G8" s="2">
        <v>0</v>
      </c>
      <c r="H8" s="2">
        <v>2</v>
      </c>
      <c r="I8" s="2">
        <v>200</v>
      </c>
      <c r="J8" s="2">
        <f t="shared" si="0"/>
        <v>400</v>
      </c>
      <c r="K8" s="5" t="s">
        <v>194</v>
      </c>
      <c r="L8" s="2"/>
      <c r="M8" s="2"/>
      <c r="N8" s="2"/>
      <c r="O8" s="2"/>
      <c r="P8" s="2"/>
      <c r="Q8" s="2"/>
      <c r="R8" s="2"/>
      <c r="S8" s="2">
        <v>16</v>
      </c>
      <c r="T8" s="2"/>
    </row>
    <row r="9" spans="2:20" x14ac:dyDescent="0.45">
      <c r="B9" s="2" t="s">
        <v>114</v>
      </c>
      <c r="C9" s="2" t="s">
        <v>116</v>
      </c>
      <c r="D9" s="2"/>
      <c r="E9" s="2"/>
      <c r="F9" s="3">
        <f>T9*6+S9*5+R9*5+Q9*1+P9*10+O9*9+N9*10+M9*15+L9*5</f>
        <v>222</v>
      </c>
      <c r="G9" s="2">
        <v>25</v>
      </c>
      <c r="H9" s="2">
        <v>1</v>
      </c>
      <c r="I9" s="2">
        <v>980</v>
      </c>
      <c r="J9" s="2">
        <f t="shared" si="0"/>
        <v>980</v>
      </c>
      <c r="K9" s="5" t="s">
        <v>195</v>
      </c>
      <c r="L9" s="2"/>
      <c r="M9" s="2">
        <v>5</v>
      </c>
      <c r="N9" s="2">
        <v>3</v>
      </c>
      <c r="O9" s="2">
        <v>3</v>
      </c>
      <c r="P9" s="2">
        <v>5</v>
      </c>
      <c r="Q9" s="2"/>
      <c r="R9" s="2">
        <v>5</v>
      </c>
      <c r="S9" s="2">
        <v>3</v>
      </c>
      <c r="T9" s="2"/>
    </row>
    <row r="10" spans="2:20" x14ac:dyDescent="0.45">
      <c r="B10" s="2" t="s">
        <v>114</v>
      </c>
      <c r="C10" s="2" t="s">
        <v>117</v>
      </c>
      <c r="D10" s="2"/>
      <c r="E10" s="2"/>
      <c r="F10" s="3">
        <f>T10*6+S10*5+R10*5+Q10*1+P10*10+O10*9+N10*10+M10*15+L10*5</f>
        <v>170</v>
      </c>
      <c r="G10" s="2">
        <v>6</v>
      </c>
      <c r="H10" s="2">
        <v>10</v>
      </c>
      <c r="I10" s="2">
        <v>100</v>
      </c>
      <c r="J10" s="2">
        <f t="shared" si="0"/>
        <v>1000</v>
      </c>
      <c r="K10" s="5" t="s">
        <v>196</v>
      </c>
      <c r="L10" s="2"/>
      <c r="M10" s="2">
        <v>2</v>
      </c>
      <c r="N10" s="2">
        <v>5</v>
      </c>
      <c r="O10" s="2">
        <v>2</v>
      </c>
      <c r="P10" s="2">
        <v>4</v>
      </c>
      <c r="Q10" s="2"/>
      <c r="R10" s="2">
        <v>2</v>
      </c>
      <c r="S10" s="2">
        <v>2</v>
      </c>
      <c r="T10" s="2">
        <v>2</v>
      </c>
    </row>
    <row r="11" spans="2:20" x14ac:dyDescent="0.45">
      <c r="B11" s="2" t="s">
        <v>114</v>
      </c>
      <c r="C11" s="2" t="s">
        <v>118</v>
      </c>
      <c r="D11" s="2"/>
      <c r="E11" s="2"/>
      <c r="F11" s="3">
        <f>T11*6+S11*5+R11*5+Q11*1+P11*10+O11*9+N11*10+M11*15+L11*5</f>
        <v>100</v>
      </c>
      <c r="G11" s="2">
        <v>22</v>
      </c>
      <c r="H11" s="2">
        <v>5</v>
      </c>
      <c r="I11" s="2">
        <v>200</v>
      </c>
      <c r="J11" s="2">
        <f t="shared" si="0"/>
        <v>1000</v>
      </c>
      <c r="K11" s="5" t="s">
        <v>186</v>
      </c>
      <c r="L11" s="2"/>
      <c r="M11" s="2">
        <v>1</v>
      </c>
      <c r="N11" s="2">
        <v>1</v>
      </c>
      <c r="O11" s="2">
        <v>1</v>
      </c>
      <c r="P11" s="2">
        <v>5</v>
      </c>
      <c r="Q11" s="2"/>
      <c r="R11" s="2">
        <v>1</v>
      </c>
      <c r="S11" s="2">
        <v>1</v>
      </c>
      <c r="T11" s="2">
        <v>1</v>
      </c>
    </row>
    <row r="12" spans="2:20" x14ac:dyDescent="0.45">
      <c r="B12" s="2" t="s">
        <v>119</v>
      </c>
      <c r="C12" s="2" t="s">
        <v>122</v>
      </c>
      <c r="D12" s="2"/>
      <c r="E12" s="2" t="s">
        <v>140</v>
      </c>
      <c r="F12" s="3">
        <f>T12*6+S12*5+R12*5+Q12*1+P12*10+O12*9+N12*10+M12*15+L12*5</f>
        <v>15</v>
      </c>
      <c r="G12" s="2">
        <v>5</v>
      </c>
      <c r="H12" s="2">
        <v>10</v>
      </c>
      <c r="I12" s="2">
        <v>80</v>
      </c>
      <c r="J12" s="2">
        <f t="shared" si="0"/>
        <v>800</v>
      </c>
      <c r="K12" s="5" t="s">
        <v>197</v>
      </c>
      <c r="L12" s="2"/>
      <c r="M12" s="2"/>
      <c r="N12" s="2"/>
      <c r="O12" s="2"/>
      <c r="P12" s="2">
        <v>1</v>
      </c>
      <c r="Q12" s="2"/>
      <c r="R12" s="2">
        <v>1</v>
      </c>
      <c r="S12" s="2"/>
      <c r="T12" s="2"/>
    </row>
    <row r="13" spans="2:20" x14ac:dyDescent="0.45">
      <c r="B13" s="2" t="s">
        <v>119</v>
      </c>
      <c r="C13" s="2" t="s">
        <v>123</v>
      </c>
      <c r="D13" s="2" t="s">
        <v>157</v>
      </c>
      <c r="E13" s="2" t="s">
        <v>141</v>
      </c>
      <c r="F13" s="3">
        <f>T13*6+S13*5+R13*5+Q13*1+P13*10+O13*9+N13*10+M13*15+L13*5</f>
        <v>19</v>
      </c>
      <c r="G13" s="2">
        <v>0</v>
      </c>
      <c r="H13" s="2">
        <v>20</v>
      </c>
      <c r="I13" s="2">
        <v>50</v>
      </c>
      <c r="J13" s="2">
        <f t="shared" si="0"/>
        <v>1000</v>
      </c>
      <c r="K13" s="5" t="s">
        <v>198</v>
      </c>
      <c r="L13" s="2"/>
      <c r="M13" s="2"/>
      <c r="N13" s="2">
        <v>1</v>
      </c>
      <c r="O13" s="2">
        <v>1</v>
      </c>
      <c r="P13" s="2"/>
      <c r="Q13" s="2"/>
      <c r="R13" s="2"/>
      <c r="S13" s="2"/>
      <c r="T13" s="2"/>
    </row>
    <row r="14" spans="2:20" x14ac:dyDescent="0.45">
      <c r="B14" s="2" t="s">
        <v>119</v>
      </c>
      <c r="C14" s="2" t="s">
        <v>124</v>
      </c>
      <c r="D14" s="2"/>
      <c r="E14" s="2" t="s">
        <v>142</v>
      </c>
      <c r="F14" s="3">
        <f>T14*6+S14*5+R14*5+Q14*1+P14*10+O14*9+N14*10+M14*15+L14*5</f>
        <v>182</v>
      </c>
      <c r="G14" s="2">
        <v>14</v>
      </c>
      <c r="H14" s="2">
        <v>8</v>
      </c>
      <c r="I14" s="2">
        <v>480</v>
      </c>
      <c r="J14" s="2">
        <f t="shared" si="0"/>
        <v>3840</v>
      </c>
      <c r="K14" s="5" t="s">
        <v>199</v>
      </c>
      <c r="L14" s="2"/>
      <c r="M14" s="2">
        <v>7</v>
      </c>
      <c r="N14" s="2">
        <v>2</v>
      </c>
      <c r="O14" s="2">
        <v>3</v>
      </c>
      <c r="P14" s="2"/>
      <c r="Q14" s="2"/>
      <c r="R14" s="2">
        <v>6</v>
      </c>
      <c r="S14" s="2"/>
      <c r="T14" s="2"/>
    </row>
    <row r="15" spans="2:20" s="9" customFormat="1" x14ac:dyDescent="0.45">
      <c r="B15" s="8" t="s">
        <v>119</v>
      </c>
      <c r="C15" s="8" t="s">
        <v>125</v>
      </c>
      <c r="D15" s="8"/>
      <c r="E15" s="8" t="s">
        <v>143</v>
      </c>
      <c r="F15" s="3">
        <f>T15*6+S15*5+R15*5+Q15*1+P15*10+O15*9+N15*10+M15*15+L15*5</f>
        <v>210</v>
      </c>
      <c r="G15" s="2">
        <v>0</v>
      </c>
      <c r="H15" s="2">
        <v>1</v>
      </c>
      <c r="I15" s="2">
        <v>150</v>
      </c>
      <c r="J15" s="2">
        <f t="shared" si="0"/>
        <v>150</v>
      </c>
      <c r="K15" s="15" t="s">
        <v>200</v>
      </c>
      <c r="L15" s="8">
        <v>1</v>
      </c>
      <c r="M15" s="8">
        <v>4</v>
      </c>
      <c r="N15" s="8">
        <v>6</v>
      </c>
      <c r="O15" s="8">
        <v>4</v>
      </c>
      <c r="P15" s="8"/>
      <c r="Q15" s="8">
        <v>2</v>
      </c>
      <c r="R15" s="8">
        <v>5</v>
      </c>
      <c r="S15" s="8">
        <v>2</v>
      </c>
      <c r="T15" s="8">
        <v>2</v>
      </c>
    </row>
    <row r="16" spans="2:20" x14ac:dyDescent="0.45">
      <c r="B16" s="2" t="s">
        <v>160</v>
      </c>
      <c r="C16" s="2" t="s">
        <v>163</v>
      </c>
      <c r="D16" s="2" t="s">
        <v>161</v>
      </c>
      <c r="E16" s="2"/>
      <c r="F16" s="3">
        <f>T16*6+S16*5+R16*5+Q16*1+P16*10+O16*9+N16*10+M16*15+L16*5</f>
        <v>34</v>
      </c>
      <c r="G16" s="2">
        <v>27</v>
      </c>
      <c r="H16" s="2">
        <v>10</v>
      </c>
      <c r="I16" s="2">
        <v>60</v>
      </c>
      <c r="J16" s="2">
        <f t="shared" ref="J16:J27" si="1">H16*I16</f>
        <v>600</v>
      </c>
      <c r="K16" s="5" t="s">
        <v>201</v>
      </c>
      <c r="L16" s="2"/>
      <c r="M16" s="2"/>
      <c r="N16" s="2">
        <v>1</v>
      </c>
      <c r="O16" s="2">
        <v>1</v>
      </c>
      <c r="P16" s="2">
        <v>1</v>
      </c>
      <c r="Q16" s="2"/>
      <c r="R16" s="2">
        <v>1</v>
      </c>
      <c r="S16" s="2"/>
      <c r="T16" s="2"/>
    </row>
    <row r="17" spans="2:20" x14ac:dyDescent="0.45">
      <c r="B17" s="2" t="s">
        <v>160</v>
      </c>
      <c r="C17" s="2" t="s">
        <v>163</v>
      </c>
      <c r="D17" s="2" t="s">
        <v>162</v>
      </c>
      <c r="E17" s="2"/>
      <c r="F17" s="3">
        <f>T17*6+S17*5+R17*5+Q17*1+P17*10+O17*9+N17*10+M17*15+L17*5</f>
        <v>49</v>
      </c>
      <c r="G17" s="2">
        <v>0</v>
      </c>
      <c r="H17" s="2">
        <v>50</v>
      </c>
      <c r="I17" s="2">
        <v>60</v>
      </c>
      <c r="J17" s="2">
        <f t="shared" si="1"/>
        <v>3000</v>
      </c>
      <c r="K17" s="5" t="s">
        <v>202</v>
      </c>
      <c r="L17" s="2"/>
      <c r="M17" s="2"/>
      <c r="N17" s="2">
        <v>2</v>
      </c>
      <c r="O17" s="2">
        <v>1</v>
      </c>
      <c r="P17" s="2">
        <v>1</v>
      </c>
      <c r="Q17" s="2"/>
      <c r="R17" s="2">
        <v>2</v>
      </c>
      <c r="S17" s="2"/>
      <c r="T17" s="2"/>
    </row>
    <row r="18" spans="2:20" x14ac:dyDescent="0.45">
      <c r="B18" s="2" t="s">
        <v>160</v>
      </c>
      <c r="C18" s="2" t="s">
        <v>164</v>
      </c>
      <c r="D18" s="2" t="s">
        <v>161</v>
      </c>
      <c r="E18" s="2"/>
      <c r="F18" s="3">
        <f>T18*6+S18*5+R18*5+Q18*1+P18*10+O18*9+N18*10+M18*15+L18*5</f>
        <v>101</v>
      </c>
      <c r="G18" s="2">
        <v>26</v>
      </c>
      <c r="H18" s="2">
        <v>80</v>
      </c>
      <c r="I18" s="2">
        <v>50</v>
      </c>
      <c r="J18" s="2">
        <f t="shared" si="1"/>
        <v>4000</v>
      </c>
      <c r="K18" s="5" t="s">
        <v>203</v>
      </c>
      <c r="L18" s="2">
        <v>5</v>
      </c>
      <c r="M18" s="2">
        <v>2</v>
      </c>
      <c r="N18" s="2">
        <v>2</v>
      </c>
      <c r="O18" s="2">
        <v>1</v>
      </c>
      <c r="P18" s="2"/>
      <c r="Q18" s="2">
        <v>12</v>
      </c>
      <c r="R18" s="2">
        <v>1</v>
      </c>
      <c r="S18" s="2"/>
      <c r="T18" s="2"/>
    </row>
    <row r="19" spans="2:20" x14ac:dyDescent="0.45">
      <c r="B19" s="2" t="s">
        <v>160</v>
      </c>
      <c r="C19" s="2" t="s">
        <v>164</v>
      </c>
      <c r="D19" s="2" t="s">
        <v>162</v>
      </c>
      <c r="E19" s="2"/>
      <c r="F19" s="3">
        <f>T19*6+S19*5+R19*5+Q19*1+P19*10+O19*9+N19*10+M19*15+L19*5</f>
        <v>101</v>
      </c>
      <c r="G19" s="2">
        <v>27</v>
      </c>
      <c r="H19" s="2">
        <v>80</v>
      </c>
      <c r="I19" s="2">
        <v>50</v>
      </c>
      <c r="J19" s="2">
        <f t="shared" si="1"/>
        <v>4000</v>
      </c>
      <c r="K19" s="5" t="s">
        <v>204</v>
      </c>
      <c r="L19" s="2">
        <v>5</v>
      </c>
      <c r="M19" s="2">
        <v>2</v>
      </c>
      <c r="N19" s="2">
        <v>1</v>
      </c>
      <c r="O19" s="2">
        <v>1</v>
      </c>
      <c r="P19" s="2">
        <v>1</v>
      </c>
      <c r="Q19" s="2">
        <v>12</v>
      </c>
      <c r="R19" s="2">
        <v>1</v>
      </c>
      <c r="S19" s="2"/>
      <c r="T19" s="2"/>
    </row>
    <row r="20" spans="2:20" x14ac:dyDescent="0.45">
      <c r="B20" s="2" t="s">
        <v>136</v>
      </c>
      <c r="C20" s="2" t="s">
        <v>137</v>
      </c>
      <c r="D20" s="2"/>
      <c r="E20" s="2"/>
      <c r="F20" s="3">
        <f>T20*6+S20*5+R20*5+Q20*1+P20*10+O20*9+N20*10+M20*15+L20*5</f>
        <v>20</v>
      </c>
      <c r="G20" s="2">
        <v>0</v>
      </c>
      <c r="H20" s="2">
        <v>20</v>
      </c>
      <c r="I20" s="2">
        <v>50</v>
      </c>
      <c r="J20" s="2">
        <f t="shared" si="1"/>
        <v>1000</v>
      </c>
      <c r="K20" s="5" t="s">
        <v>205</v>
      </c>
      <c r="L20" s="2"/>
      <c r="M20" s="2"/>
      <c r="N20" s="2">
        <v>1</v>
      </c>
      <c r="O20" s="2"/>
      <c r="P20" s="2">
        <v>1</v>
      </c>
      <c r="Q20" s="2"/>
      <c r="R20" s="2"/>
      <c r="S20" s="2"/>
      <c r="T20" s="2"/>
    </row>
    <row r="21" spans="2:20" x14ac:dyDescent="0.45">
      <c r="B21" s="2" t="s">
        <v>171</v>
      </c>
      <c r="C21" s="2" t="s">
        <v>172</v>
      </c>
      <c r="D21" s="2" t="s">
        <v>41</v>
      </c>
      <c r="E21" s="2" t="s">
        <v>183</v>
      </c>
      <c r="F21" s="3">
        <f>T21*6+S21*5+R21*5+Q21*1+P21*10+O21*9+N21*10+M21*15+L21*5</f>
        <v>30</v>
      </c>
      <c r="G21" s="2">
        <v>0</v>
      </c>
      <c r="H21" s="2">
        <v>10</v>
      </c>
      <c r="I21" s="2">
        <v>80</v>
      </c>
      <c r="J21" s="2">
        <f>H21*I21</f>
        <v>800</v>
      </c>
      <c r="K21" s="5" t="s">
        <v>206</v>
      </c>
      <c r="L21" s="2"/>
      <c r="M21" s="2"/>
      <c r="N21" s="2"/>
      <c r="O21" s="2"/>
      <c r="P21" s="2">
        <v>3</v>
      </c>
      <c r="Q21" s="2"/>
      <c r="R21" s="2"/>
      <c r="S21" s="2"/>
      <c r="T21" s="2"/>
    </row>
    <row r="22" spans="2:20" x14ac:dyDescent="0.45">
      <c r="B22" s="2" t="s">
        <v>171</v>
      </c>
      <c r="C22" s="2" t="s">
        <v>185</v>
      </c>
      <c r="D22" s="2" t="s">
        <v>19</v>
      </c>
      <c r="E22" s="2"/>
      <c r="F22" s="3">
        <f>T22*6+S22*5+R22*5+Q22*1+P22*10+O22*9+N22*10+M22*15+L22*5</f>
        <v>10</v>
      </c>
      <c r="G22" s="2">
        <v>5</v>
      </c>
      <c r="H22" s="2">
        <v>7</v>
      </c>
      <c r="I22" s="2">
        <v>40</v>
      </c>
      <c r="J22" s="2">
        <f>H22*I22</f>
        <v>280</v>
      </c>
      <c r="K22" s="5" t="s">
        <v>207</v>
      </c>
      <c r="L22" s="2"/>
      <c r="M22" s="2"/>
      <c r="N22" s="2"/>
      <c r="O22" s="2"/>
      <c r="P22" s="2">
        <v>1</v>
      </c>
      <c r="Q22" s="2"/>
      <c r="R22" s="2"/>
      <c r="S22" s="2"/>
      <c r="T22" s="2"/>
    </row>
    <row r="23" spans="2:20" x14ac:dyDescent="0.45">
      <c r="B23" s="2" t="s">
        <v>175</v>
      </c>
      <c r="C23" s="2"/>
      <c r="D23" s="2"/>
      <c r="E23" s="2"/>
      <c r="F23" s="3">
        <f>T23*6+S23*5+R23*5+Q23*1+P23*10+O23*9+N23*10+M23*15+L23*5</f>
        <v>10</v>
      </c>
      <c r="G23" s="2">
        <v>0</v>
      </c>
      <c r="H23" s="2">
        <v>10</v>
      </c>
      <c r="I23" s="2">
        <v>100</v>
      </c>
      <c r="J23" s="2">
        <f t="shared" si="1"/>
        <v>1000</v>
      </c>
      <c r="K23" s="5" t="s">
        <v>208</v>
      </c>
      <c r="L23" s="2"/>
      <c r="M23" s="2"/>
      <c r="N23" s="2"/>
      <c r="O23" s="2"/>
      <c r="P23" s="2">
        <v>1</v>
      </c>
      <c r="Q23" s="2"/>
      <c r="R23" s="2"/>
      <c r="S23" s="2"/>
      <c r="T23" s="2"/>
    </row>
    <row r="24" spans="2:20" x14ac:dyDescent="0.45">
      <c r="B24" s="2" t="s">
        <v>126</v>
      </c>
      <c r="C24" s="2" t="s">
        <v>144</v>
      </c>
      <c r="D24" s="2"/>
      <c r="E24" s="2" t="s">
        <v>145</v>
      </c>
      <c r="F24" s="3">
        <f>T24*6+S24*5+R24*5+Q24*1+P24*10+O24*9+N24*10+M24*15+L24*5</f>
        <v>19</v>
      </c>
      <c r="G24" s="2">
        <v>0</v>
      </c>
      <c r="H24" s="2">
        <v>1</v>
      </c>
      <c r="I24" s="2">
        <v>200</v>
      </c>
      <c r="J24" s="2">
        <f t="shared" si="1"/>
        <v>200</v>
      </c>
      <c r="K24" s="5" t="s">
        <v>209</v>
      </c>
      <c r="L24" s="2"/>
      <c r="M24" s="2"/>
      <c r="N24" s="2">
        <v>1</v>
      </c>
      <c r="O24" s="2">
        <v>1</v>
      </c>
      <c r="P24" s="2"/>
      <c r="Q24" s="2"/>
      <c r="R24" s="2"/>
      <c r="S24" s="2"/>
      <c r="T24" s="2"/>
    </row>
    <row r="25" spans="2:20" x14ac:dyDescent="0.45">
      <c r="B25" s="2" t="s">
        <v>127</v>
      </c>
      <c r="C25" s="2" t="s">
        <v>147</v>
      </c>
      <c r="D25" s="2"/>
      <c r="E25" s="2" t="s">
        <v>148</v>
      </c>
      <c r="F25" s="3">
        <f>T25*6+S25*5+R25*5+Q25*1+P25*10+O25*9+N25*10+M25*15+L25*5</f>
        <v>14</v>
      </c>
      <c r="G25" s="2">
        <v>10</v>
      </c>
      <c r="H25" s="2">
        <v>5</v>
      </c>
      <c r="I25" s="2">
        <v>90</v>
      </c>
      <c r="J25" s="2">
        <f t="shared" si="1"/>
        <v>450</v>
      </c>
      <c r="K25" s="5" t="s">
        <v>211</v>
      </c>
      <c r="L25" s="2"/>
      <c r="M25" s="2"/>
      <c r="N25" s="2"/>
      <c r="O25" s="2"/>
      <c r="P25" s="2"/>
      <c r="Q25" s="2">
        <v>4</v>
      </c>
      <c r="R25" s="2">
        <v>2</v>
      </c>
      <c r="S25" s="2"/>
      <c r="T25" s="2"/>
    </row>
    <row r="26" spans="2:20" x14ac:dyDescent="0.45">
      <c r="B26" s="2" t="s">
        <v>127</v>
      </c>
      <c r="C26" s="2" t="s">
        <v>146</v>
      </c>
      <c r="D26" s="2"/>
      <c r="E26" s="2" t="s">
        <v>149</v>
      </c>
      <c r="F26" s="3">
        <f>T26*6+S26*5+R26*5+Q26*1+P26*10+O26*9+N26*10+M26*15+L26*5</f>
        <v>116</v>
      </c>
      <c r="G26" s="2">
        <v>9</v>
      </c>
      <c r="H26" s="2">
        <v>110</v>
      </c>
      <c r="I26" s="2">
        <v>30</v>
      </c>
      <c r="J26" s="2">
        <f t="shared" si="1"/>
        <v>3300</v>
      </c>
      <c r="K26" s="5" t="s">
        <v>210</v>
      </c>
      <c r="L26" s="2">
        <v>2</v>
      </c>
      <c r="M26" s="2"/>
      <c r="N26" s="2">
        <v>4</v>
      </c>
      <c r="O26" s="2">
        <v>4</v>
      </c>
      <c r="P26" s="2">
        <v>3</v>
      </c>
      <c r="Q26" s="2"/>
      <c r="R26" s="2"/>
      <c r="S26" s="2"/>
      <c r="T26" s="2"/>
    </row>
    <row r="27" spans="2:20" x14ac:dyDescent="0.45">
      <c r="B27" s="2" t="s">
        <v>127</v>
      </c>
      <c r="C27" s="2" t="s">
        <v>150</v>
      </c>
      <c r="D27" s="2" t="s">
        <v>151</v>
      </c>
      <c r="E27" s="2" t="s">
        <v>153</v>
      </c>
      <c r="F27" s="3">
        <f>T27*6+S27*5+R27*5+Q27*1+P27*10+O27*9+N27*10+M27*15+L27*5</f>
        <v>30</v>
      </c>
      <c r="G27" s="2">
        <v>23</v>
      </c>
      <c r="H27" s="2">
        <v>2</v>
      </c>
      <c r="I27" s="2">
        <v>100</v>
      </c>
      <c r="J27" s="2">
        <f t="shared" si="1"/>
        <v>200</v>
      </c>
      <c r="K27" s="5" t="s">
        <v>212</v>
      </c>
      <c r="L27" s="2"/>
      <c r="M27" s="2">
        <v>2</v>
      </c>
      <c r="N27" s="2"/>
      <c r="O27" s="2"/>
      <c r="P27" s="2"/>
      <c r="Q27" s="2"/>
      <c r="R27" s="2"/>
      <c r="S27" s="2"/>
      <c r="T27" s="2"/>
    </row>
    <row r="28" spans="2:20" x14ac:dyDescent="0.45">
      <c r="B28" s="2" t="s">
        <v>6</v>
      </c>
      <c r="C28" s="2" t="s">
        <v>150</v>
      </c>
      <c r="D28" s="2" t="s">
        <v>156</v>
      </c>
      <c r="E28" s="2" t="s">
        <v>154</v>
      </c>
      <c r="F28" s="3">
        <f>T28*6+S28*5+R28*5+Q28*1+P28*10+O28*9+N28*10+M28*15+L28*5</f>
        <v>30</v>
      </c>
      <c r="G28" s="2">
        <v>0</v>
      </c>
      <c r="H28" s="2">
        <v>8</v>
      </c>
      <c r="I28" s="2">
        <v>100</v>
      </c>
      <c r="J28" s="2">
        <f t="shared" si="0"/>
        <v>800</v>
      </c>
      <c r="K28" s="5" t="s">
        <v>213</v>
      </c>
      <c r="L28" s="2"/>
      <c r="M28" s="2">
        <v>2</v>
      </c>
      <c r="N28" s="2"/>
      <c r="O28" s="2"/>
      <c r="P28" s="2"/>
      <c r="Q28" s="2"/>
      <c r="R28" s="2"/>
      <c r="S28" s="2"/>
      <c r="T28" s="2"/>
    </row>
    <row r="29" spans="2:20" x14ac:dyDescent="0.45">
      <c r="B29" s="2" t="s">
        <v>6</v>
      </c>
      <c r="C29" s="2" t="s">
        <v>150</v>
      </c>
      <c r="D29" s="2" t="s">
        <v>152</v>
      </c>
      <c r="E29" s="2" t="s">
        <v>155</v>
      </c>
      <c r="F29" s="3">
        <v>4</v>
      </c>
      <c r="G29" s="2">
        <v>0</v>
      </c>
      <c r="H29" s="2">
        <v>1</v>
      </c>
      <c r="I29" s="2">
        <v>100</v>
      </c>
      <c r="J29" s="2">
        <f t="shared" ref="J29:J45" si="2">H29*I29</f>
        <v>100</v>
      </c>
      <c r="K29" s="5" t="s">
        <v>214</v>
      </c>
      <c r="L29" s="2"/>
      <c r="M29" s="2"/>
      <c r="N29" s="2"/>
      <c r="O29" s="2"/>
      <c r="P29" s="2"/>
      <c r="Q29" s="2"/>
      <c r="R29" s="2"/>
      <c r="S29" s="2">
        <v>4</v>
      </c>
      <c r="T29" s="2"/>
    </row>
    <row r="30" spans="2:20" x14ac:dyDescent="0.45">
      <c r="B30" s="2" t="s">
        <v>120</v>
      </c>
      <c r="C30" s="2">
        <v>470</v>
      </c>
      <c r="D30" s="2"/>
      <c r="E30" s="2" t="s">
        <v>97</v>
      </c>
      <c r="F30" s="3">
        <f>T30*6+S30*5+R30*5+Q30*1+P30*10+O30*9+N30*10+M30*15+L30*5</f>
        <v>19</v>
      </c>
      <c r="G30" s="2">
        <v>0</v>
      </c>
      <c r="H30" s="2">
        <v>2</v>
      </c>
      <c r="I30" s="2">
        <v>200</v>
      </c>
      <c r="J30" s="2">
        <f t="shared" si="2"/>
        <v>400</v>
      </c>
      <c r="K30" s="5" t="s">
        <v>215</v>
      </c>
      <c r="L30" s="2"/>
      <c r="M30" s="2"/>
      <c r="N30" s="2">
        <v>1</v>
      </c>
      <c r="O30" s="2">
        <v>1</v>
      </c>
      <c r="P30" s="2"/>
      <c r="Q30" s="2"/>
      <c r="R30" s="2"/>
      <c r="S30" s="2"/>
      <c r="T30" s="2"/>
    </row>
    <row r="31" spans="2:20" x14ac:dyDescent="0.45">
      <c r="B31" s="2" t="s">
        <v>120</v>
      </c>
      <c r="C31" s="2"/>
      <c r="D31" s="2"/>
      <c r="E31" s="2" t="s">
        <v>96</v>
      </c>
      <c r="F31" s="3">
        <f>T31*6+S31*5+R31*5+Q31*1+P31*10+O31*9+N31*10+M31*15+L31*5</f>
        <v>10</v>
      </c>
      <c r="G31" s="2">
        <v>0</v>
      </c>
      <c r="H31" s="2">
        <v>10</v>
      </c>
      <c r="I31" s="2">
        <v>50</v>
      </c>
      <c r="J31" s="2">
        <f t="shared" si="2"/>
        <v>500</v>
      </c>
      <c r="K31" s="5" t="s">
        <v>216</v>
      </c>
      <c r="L31" s="2"/>
      <c r="M31" s="2"/>
      <c r="N31" s="2"/>
      <c r="O31" s="2"/>
      <c r="P31" s="2">
        <v>1</v>
      </c>
      <c r="Q31" s="2"/>
      <c r="R31" s="2"/>
      <c r="S31" s="2"/>
      <c r="T31" s="2"/>
    </row>
    <row r="32" spans="2:20" x14ac:dyDescent="0.45">
      <c r="B32" s="2" t="s">
        <v>98</v>
      </c>
      <c r="C32" s="2" t="s">
        <v>99</v>
      </c>
      <c r="D32" s="2" t="s">
        <v>100</v>
      </c>
      <c r="E32" s="2"/>
      <c r="F32" s="3">
        <f>T32*6+S32*5+R32*5+Q32*1+P32*10+O32*9+N32*10+M32*15+L32*5</f>
        <v>40</v>
      </c>
      <c r="G32" s="2">
        <v>0</v>
      </c>
      <c r="H32" s="2">
        <v>4</v>
      </c>
      <c r="I32" s="2">
        <v>100</v>
      </c>
      <c r="J32" s="2">
        <f t="shared" si="2"/>
        <v>400</v>
      </c>
      <c r="K32" s="5" t="s">
        <v>217</v>
      </c>
      <c r="L32" s="2"/>
      <c r="M32" s="2">
        <v>2</v>
      </c>
      <c r="N32" s="2"/>
      <c r="O32" s="2"/>
      <c r="P32" s="2"/>
      <c r="Q32" s="2"/>
      <c r="R32" s="2">
        <v>2</v>
      </c>
      <c r="S32" s="2"/>
      <c r="T32" s="2"/>
    </row>
    <row r="33" spans="2:20" x14ac:dyDescent="0.45">
      <c r="B33" s="2" t="s">
        <v>85</v>
      </c>
      <c r="C33" s="2" t="s">
        <v>87</v>
      </c>
      <c r="D33" s="2" t="s">
        <v>90</v>
      </c>
      <c r="E33" s="2"/>
      <c r="F33" s="3">
        <f>T33*6+S33*5+R33*5+Q33*1+P33*10+O33*9+N33*10+M33*15+L33*5</f>
        <v>85</v>
      </c>
      <c r="G33" s="2">
        <v>20</v>
      </c>
      <c r="H33" s="2">
        <v>70</v>
      </c>
      <c r="I33" s="2">
        <v>15</v>
      </c>
      <c r="J33" s="2">
        <f t="shared" si="2"/>
        <v>1050</v>
      </c>
      <c r="K33" s="5" t="s">
        <v>218</v>
      </c>
      <c r="L33" s="2"/>
      <c r="M33" s="2"/>
      <c r="N33" s="2">
        <v>2</v>
      </c>
      <c r="O33" s="2">
        <v>1</v>
      </c>
      <c r="P33" s="2">
        <v>4</v>
      </c>
      <c r="Q33" s="2"/>
      <c r="R33" s="2">
        <v>1</v>
      </c>
      <c r="S33" s="2">
        <v>1</v>
      </c>
      <c r="T33" s="2">
        <v>1</v>
      </c>
    </row>
    <row r="34" spans="2:20" x14ac:dyDescent="0.45">
      <c r="B34" s="2" t="s">
        <v>85</v>
      </c>
      <c r="C34" s="2" t="s">
        <v>87</v>
      </c>
      <c r="D34" s="2" t="s">
        <v>90</v>
      </c>
      <c r="E34" s="2" t="s">
        <v>93</v>
      </c>
      <c r="F34" s="3">
        <f>T34*6+S34*5+R34*5+Q34*1+P34*10+O34*9+N34*10+M34*15+L34*5</f>
        <v>55</v>
      </c>
      <c r="G34" s="2">
        <v>0</v>
      </c>
      <c r="H34" s="2">
        <v>11</v>
      </c>
      <c r="I34" s="2">
        <v>100</v>
      </c>
      <c r="J34" s="2">
        <f t="shared" si="2"/>
        <v>1100</v>
      </c>
      <c r="K34" s="5" t="s">
        <v>219</v>
      </c>
      <c r="L34" s="2"/>
      <c r="M34" s="2">
        <v>1</v>
      </c>
      <c r="N34" s="2"/>
      <c r="O34" s="2"/>
      <c r="P34" s="2">
        <v>4</v>
      </c>
      <c r="Q34" s="2"/>
      <c r="R34" s="2"/>
      <c r="S34" s="2"/>
      <c r="T34" s="2"/>
    </row>
    <row r="35" spans="2:20" x14ac:dyDescent="0.45">
      <c r="B35" s="2" t="s">
        <v>85</v>
      </c>
      <c r="C35" s="2" t="s">
        <v>88</v>
      </c>
      <c r="D35" s="2" t="s">
        <v>86</v>
      </c>
      <c r="E35" s="2"/>
      <c r="F35" s="3">
        <f>T35*6+S35*5+R35*5+Q35*1+P35*10+O35*9+N35*10+M35*15+L35*5</f>
        <v>93</v>
      </c>
      <c r="G35" s="2">
        <v>23</v>
      </c>
      <c r="H35" s="2">
        <v>70</v>
      </c>
      <c r="I35" s="2">
        <v>20</v>
      </c>
      <c r="J35" s="2">
        <f>H35*I35</f>
        <v>1400</v>
      </c>
      <c r="K35" s="5" t="s">
        <v>220</v>
      </c>
      <c r="L35" s="2"/>
      <c r="M35" s="2">
        <v>1</v>
      </c>
      <c r="N35" s="2">
        <v>2</v>
      </c>
      <c r="O35" s="2">
        <v>2</v>
      </c>
      <c r="P35" s="2">
        <v>3</v>
      </c>
      <c r="Q35" s="2"/>
      <c r="R35" s="2">
        <v>1</v>
      </c>
      <c r="S35" s="2">
        <v>1</v>
      </c>
      <c r="T35" s="2"/>
    </row>
    <row r="36" spans="2:20" x14ac:dyDescent="0.45">
      <c r="B36" s="2" t="s">
        <v>85</v>
      </c>
      <c r="C36" s="2" t="s">
        <v>88</v>
      </c>
      <c r="D36" s="2" t="s">
        <v>86</v>
      </c>
      <c r="E36" s="2" t="s">
        <v>94</v>
      </c>
      <c r="F36" s="3">
        <f>T36*6+S36*5+R36*5+Q36*1+P36*10+O36*9+N36*10+M36*15+L36*5</f>
        <v>45</v>
      </c>
      <c r="G36" s="2">
        <v>0</v>
      </c>
      <c r="H36" s="2">
        <v>50</v>
      </c>
      <c r="I36" s="2">
        <v>25</v>
      </c>
      <c r="J36" s="2">
        <f>H36*I36</f>
        <v>1250</v>
      </c>
      <c r="K36" s="5" t="s">
        <v>221</v>
      </c>
      <c r="L36" s="2"/>
      <c r="M36" s="2">
        <v>1</v>
      </c>
      <c r="N36" s="2"/>
      <c r="O36" s="2">
        <v>1</v>
      </c>
      <c r="P36" s="2">
        <v>1</v>
      </c>
      <c r="Q36" s="2"/>
      <c r="R36" s="2"/>
      <c r="S36" s="2">
        <v>1</v>
      </c>
      <c r="T36" s="2">
        <v>1</v>
      </c>
    </row>
    <row r="37" spans="2:20" x14ac:dyDescent="0.45">
      <c r="B37" s="2" t="s">
        <v>85</v>
      </c>
      <c r="C37" s="2" t="s">
        <v>89</v>
      </c>
      <c r="D37" s="2" t="s">
        <v>86</v>
      </c>
      <c r="E37" s="2" t="s">
        <v>95</v>
      </c>
      <c r="F37" s="3">
        <f>T37*6+S37*5+R37*5+Q37*1+P37*10+O37*9+N37*10+M37*15+L37*5</f>
        <v>25</v>
      </c>
      <c r="G37" s="2">
        <v>0</v>
      </c>
      <c r="H37" s="2">
        <v>25</v>
      </c>
      <c r="I37" s="2">
        <v>80</v>
      </c>
      <c r="J37" s="2">
        <f t="shared" si="2"/>
        <v>2000</v>
      </c>
      <c r="K37" s="5" t="s">
        <v>188</v>
      </c>
      <c r="L37" s="2"/>
      <c r="M37" s="2"/>
      <c r="N37" s="2">
        <v>1</v>
      </c>
      <c r="O37" s="2"/>
      <c r="P37" s="2">
        <v>1</v>
      </c>
      <c r="Q37" s="2"/>
      <c r="R37" s="2">
        <v>1</v>
      </c>
      <c r="S37" s="2"/>
      <c r="T37" s="2"/>
    </row>
    <row r="38" spans="2:20" x14ac:dyDescent="0.45">
      <c r="B38" s="2" t="s">
        <v>85</v>
      </c>
      <c r="C38" s="2" t="s">
        <v>92</v>
      </c>
      <c r="D38" s="2" t="s">
        <v>91</v>
      </c>
      <c r="E38" s="2" t="s">
        <v>96</v>
      </c>
      <c r="F38" s="3">
        <f>T38*6+S38*5+R38*5+Q38*1+P38*10+O38*9+N38*10+M38*15+L38*5</f>
        <v>54</v>
      </c>
      <c r="G38" s="2">
        <v>0</v>
      </c>
      <c r="H38" s="2">
        <v>55</v>
      </c>
      <c r="I38" s="2">
        <v>110</v>
      </c>
      <c r="J38" s="2">
        <f t="shared" si="2"/>
        <v>6050</v>
      </c>
      <c r="K38" s="5" t="s">
        <v>222</v>
      </c>
      <c r="L38" s="2"/>
      <c r="M38" s="2">
        <v>1</v>
      </c>
      <c r="N38" s="2">
        <v>1</v>
      </c>
      <c r="O38" s="2">
        <v>1</v>
      </c>
      <c r="P38" s="2">
        <v>1</v>
      </c>
      <c r="Q38" s="2"/>
      <c r="R38" s="2">
        <v>1</v>
      </c>
      <c r="S38" s="2">
        <v>1</v>
      </c>
      <c r="T38" s="2"/>
    </row>
    <row r="39" spans="2:20" x14ac:dyDescent="0.45">
      <c r="B39" s="2" t="s">
        <v>85</v>
      </c>
      <c r="C39" s="2" t="s">
        <v>92</v>
      </c>
      <c r="D39" s="2" t="s">
        <v>91</v>
      </c>
      <c r="E39" s="2" t="s">
        <v>97</v>
      </c>
      <c r="F39" s="3">
        <f>T39*6+S39*5+R39*5+Q39*1+P39*10+O39*9+N39*10+M39*15+L39*5</f>
        <v>6</v>
      </c>
      <c r="G39" s="2">
        <v>0</v>
      </c>
      <c r="H39" s="2">
        <v>6</v>
      </c>
      <c r="I39" s="2">
        <v>150</v>
      </c>
      <c r="J39" s="2">
        <f t="shared" si="2"/>
        <v>900</v>
      </c>
      <c r="K39" s="5" t="s">
        <v>224</v>
      </c>
      <c r="L39" s="2"/>
      <c r="M39" s="2"/>
      <c r="N39" s="2"/>
      <c r="O39" s="2"/>
      <c r="P39" s="2"/>
      <c r="Q39" s="2"/>
      <c r="R39" s="2"/>
      <c r="S39" s="2"/>
      <c r="T39" s="2">
        <v>1</v>
      </c>
    </row>
    <row r="40" spans="2:20" x14ac:dyDescent="0.45">
      <c r="B40" s="2" t="s">
        <v>85</v>
      </c>
      <c r="C40" s="2" t="s">
        <v>105</v>
      </c>
      <c r="D40" s="2"/>
      <c r="E40" s="2"/>
      <c r="F40" s="3">
        <f>T40*6+S40*5+R40*5+Q40*1+P40*10+O40*9+N40*10+M40*15+L40*5</f>
        <v>6</v>
      </c>
      <c r="G40" s="2">
        <v>1</v>
      </c>
      <c r="H40" s="2">
        <v>5</v>
      </c>
      <c r="I40" s="2">
        <v>140</v>
      </c>
      <c r="J40" s="2">
        <f t="shared" si="2"/>
        <v>700</v>
      </c>
      <c r="K40" s="5" t="s">
        <v>223</v>
      </c>
      <c r="L40" s="2">
        <v>1</v>
      </c>
      <c r="M40" s="2"/>
      <c r="N40" s="2"/>
      <c r="O40" s="2"/>
      <c r="P40" s="2"/>
      <c r="Q40" s="2">
        <v>1</v>
      </c>
      <c r="R40" s="2"/>
      <c r="S40" s="2"/>
      <c r="T40" s="2"/>
    </row>
    <row r="41" spans="2:20" x14ac:dyDescent="0.45">
      <c r="B41" s="2" t="s">
        <v>178</v>
      </c>
      <c r="C41" s="2"/>
      <c r="D41" s="2"/>
      <c r="E41" s="2" t="s">
        <v>179</v>
      </c>
      <c r="F41" s="3">
        <f>T41*6+S41*5+R41*5+Q41*1+P41*10+O41*9+N41*10+M41*15+L41*5</f>
        <v>10</v>
      </c>
      <c r="G41" s="2">
        <v>1</v>
      </c>
      <c r="H41" s="2">
        <v>4</v>
      </c>
      <c r="I41" s="2">
        <v>50</v>
      </c>
      <c r="J41" s="2">
        <f t="shared" si="2"/>
        <v>200</v>
      </c>
      <c r="K41" s="5" t="s">
        <v>225</v>
      </c>
      <c r="L41" s="2"/>
      <c r="M41" s="2"/>
      <c r="N41" s="2"/>
      <c r="O41" s="2"/>
      <c r="P41" s="2">
        <v>1</v>
      </c>
      <c r="Q41" s="2"/>
      <c r="R41" s="2"/>
      <c r="S41" s="2"/>
      <c r="T41" s="2"/>
    </row>
    <row r="42" spans="2:20" x14ac:dyDescent="0.45">
      <c r="B42" s="2" t="s">
        <v>177</v>
      </c>
      <c r="C42" s="2"/>
      <c r="D42" s="2"/>
      <c r="E42" s="2"/>
      <c r="F42" s="3">
        <f>T42*6+S42*5+R42*5+Q42*1+P42*10+O42*9+N42*10+M42*15+L42*5</f>
        <v>10</v>
      </c>
      <c r="G42" s="2">
        <v>2</v>
      </c>
      <c r="H42" s="2">
        <v>8</v>
      </c>
      <c r="I42" s="2">
        <v>580</v>
      </c>
      <c r="J42" s="2">
        <f t="shared" si="2"/>
        <v>4640</v>
      </c>
      <c r="K42" s="5" t="s">
        <v>226</v>
      </c>
      <c r="L42" s="2"/>
      <c r="M42" s="2"/>
      <c r="N42" s="2"/>
      <c r="O42" s="2"/>
      <c r="P42" s="2">
        <v>1</v>
      </c>
      <c r="Q42" s="2"/>
      <c r="R42" s="2"/>
      <c r="S42" s="2"/>
      <c r="T42" s="2"/>
    </row>
    <row r="43" spans="2:20" x14ac:dyDescent="0.45">
      <c r="B43" s="2" t="s">
        <v>129</v>
      </c>
      <c r="C43" s="2"/>
      <c r="D43" s="2"/>
      <c r="E43" s="2" t="s">
        <v>168</v>
      </c>
      <c r="F43" s="3">
        <f>T43*6+S43*5+R43*5+Q43*1+P43*10+O43*9+N43*10+M43*15+L43*5</f>
        <v>40</v>
      </c>
      <c r="G43" s="2">
        <v>0</v>
      </c>
      <c r="H43" s="2">
        <v>40</v>
      </c>
      <c r="I43" s="2">
        <v>50</v>
      </c>
      <c r="J43" s="2">
        <f t="shared" si="2"/>
        <v>2000</v>
      </c>
      <c r="K43" s="5" t="s">
        <v>227</v>
      </c>
      <c r="L43" s="2"/>
      <c r="M43" s="2">
        <v>2</v>
      </c>
      <c r="N43" s="2"/>
      <c r="O43" s="2"/>
      <c r="P43" s="2"/>
      <c r="Q43" s="2"/>
      <c r="R43" s="2">
        <v>2</v>
      </c>
      <c r="S43" s="2"/>
      <c r="T43" s="2"/>
    </row>
    <row r="44" spans="2:20" x14ac:dyDescent="0.45">
      <c r="B44" s="2" t="s">
        <v>139</v>
      </c>
      <c r="C44" s="2"/>
      <c r="D44" s="2"/>
      <c r="E44" s="2" t="s">
        <v>176</v>
      </c>
      <c r="F44" s="3">
        <f>T44*6+S44*5+R44*5+Q44*1+P44*10+O44*9+N44*10+M44*15+L44*5</f>
        <v>10</v>
      </c>
      <c r="G44" s="2">
        <v>0</v>
      </c>
      <c r="H44" s="2">
        <v>2</v>
      </c>
      <c r="I44" s="2">
        <v>120</v>
      </c>
      <c r="J44" s="2">
        <f t="shared" si="2"/>
        <v>240</v>
      </c>
      <c r="K44" s="5" t="s">
        <v>228</v>
      </c>
      <c r="L44" s="2"/>
      <c r="M44" s="2"/>
      <c r="N44" s="2"/>
      <c r="O44" s="2"/>
      <c r="P44" s="2">
        <v>1</v>
      </c>
      <c r="Q44" s="2"/>
      <c r="R44" s="2"/>
      <c r="S44" s="2"/>
      <c r="T44" s="2"/>
    </row>
    <row r="45" spans="2:20" x14ac:dyDescent="0.45">
      <c r="B45" s="2" t="s">
        <v>159</v>
      </c>
      <c r="C45" s="2"/>
      <c r="D45" s="2"/>
      <c r="E45" s="2" t="s">
        <v>169</v>
      </c>
      <c r="F45" s="3">
        <f>T45*6+S45*5+R45*5+Q45*1+P45*10+O45*9+N45*10+M45*15+L45*5</f>
        <v>34</v>
      </c>
      <c r="G45" s="2">
        <v>0</v>
      </c>
      <c r="H45" s="2">
        <v>9</v>
      </c>
      <c r="I45" s="2">
        <v>100</v>
      </c>
      <c r="J45" s="2">
        <f t="shared" si="2"/>
        <v>900</v>
      </c>
      <c r="K45" s="5" t="s">
        <v>187</v>
      </c>
      <c r="L45" s="2"/>
      <c r="M45" s="2">
        <v>1</v>
      </c>
      <c r="N45" s="2"/>
      <c r="O45" s="2">
        <v>1</v>
      </c>
      <c r="P45" s="2"/>
      <c r="Q45" s="2"/>
      <c r="R45" s="2">
        <v>1</v>
      </c>
      <c r="S45" s="2">
        <v>1</v>
      </c>
      <c r="T45" s="2"/>
    </row>
    <row r="46" spans="2:20" x14ac:dyDescent="0.45">
      <c r="B46" s="2" t="s">
        <v>121</v>
      </c>
      <c r="C46" s="2"/>
      <c r="D46" s="2"/>
      <c r="E46" s="2" t="s">
        <v>167</v>
      </c>
      <c r="F46" s="3">
        <f>T46*6+S46*5+R46*5+Q46*1+P46*10+O46*9+N46*10+M46*15+L46*5</f>
        <v>20</v>
      </c>
      <c r="G46" s="2">
        <v>0</v>
      </c>
      <c r="H46" s="2">
        <v>20</v>
      </c>
      <c r="I46" s="2">
        <v>320</v>
      </c>
      <c r="J46" s="2">
        <f>H46*I46</f>
        <v>6400</v>
      </c>
      <c r="K46" s="5" t="s">
        <v>229</v>
      </c>
      <c r="L46" s="2"/>
      <c r="M46" s="2">
        <v>1</v>
      </c>
      <c r="N46" s="2"/>
      <c r="O46" s="2"/>
      <c r="P46" s="2"/>
      <c r="Q46" s="2"/>
      <c r="R46" s="2">
        <v>1</v>
      </c>
      <c r="S46" s="2"/>
      <c r="T46" s="2"/>
    </row>
    <row r="47" spans="2:20" x14ac:dyDescent="0.45">
      <c r="B47" s="2" t="s">
        <v>138</v>
      </c>
      <c r="C47" s="2"/>
      <c r="D47" s="2"/>
      <c r="E47" s="2" t="s">
        <v>181</v>
      </c>
      <c r="F47" s="3">
        <f>T47*6+S47*5+R47*5+Q47*1+P47*10+O47*9+N47*10+M47*15+L47*5</f>
        <v>19</v>
      </c>
      <c r="G47" s="2">
        <v>0</v>
      </c>
      <c r="H47" s="2">
        <v>5</v>
      </c>
      <c r="I47" s="2">
        <v>200</v>
      </c>
      <c r="J47" s="2">
        <f t="shared" ref="J47:J50" si="3">H47*I47</f>
        <v>1000</v>
      </c>
      <c r="K47" s="5" t="s">
        <v>230</v>
      </c>
      <c r="L47" s="2"/>
      <c r="M47" s="2"/>
      <c r="N47" s="2">
        <v>1</v>
      </c>
      <c r="O47" s="2">
        <v>1</v>
      </c>
      <c r="P47" s="2"/>
      <c r="Q47" s="2"/>
      <c r="R47" s="2"/>
      <c r="S47" s="2"/>
      <c r="T47" s="2"/>
    </row>
    <row r="48" spans="2:20" s="9" customFormat="1" x14ac:dyDescent="0.45">
      <c r="B48" s="8" t="s">
        <v>128</v>
      </c>
      <c r="C48" s="8"/>
      <c r="D48" s="8"/>
      <c r="E48" s="8" t="s">
        <v>180</v>
      </c>
      <c r="F48" s="10">
        <f>T48*6+S48*5+R48*5+Q48*1+P48*10+O48*9+N48*10+M48*15+L48*5</f>
        <v>19</v>
      </c>
      <c r="G48" s="8"/>
      <c r="H48" s="8">
        <v>5</v>
      </c>
      <c r="I48" s="8">
        <v>40</v>
      </c>
      <c r="J48" s="8">
        <f t="shared" si="3"/>
        <v>200</v>
      </c>
      <c r="K48" s="15" t="s">
        <v>231</v>
      </c>
      <c r="L48" s="8"/>
      <c r="M48" s="8"/>
      <c r="N48" s="8">
        <v>1</v>
      </c>
      <c r="O48" s="8">
        <v>1</v>
      </c>
      <c r="P48" s="8"/>
      <c r="Q48" s="8"/>
      <c r="R48" s="8"/>
      <c r="S48" s="8"/>
      <c r="T48" s="8"/>
    </row>
    <row r="49" spans="2:20" x14ac:dyDescent="0.45">
      <c r="B49" s="2" t="s">
        <v>130</v>
      </c>
      <c r="C49" s="2" t="s">
        <v>131</v>
      </c>
      <c r="D49" s="2"/>
      <c r="E49" s="2"/>
      <c r="F49" s="3">
        <f>T49*6+S49*5+R49*5+Q49*1+P49*10+O49*9+N49*10+M49*15+L49*5</f>
        <v>15</v>
      </c>
      <c r="G49" s="2">
        <v>0</v>
      </c>
      <c r="H49" s="2">
        <v>15</v>
      </c>
      <c r="I49" s="2">
        <v>50</v>
      </c>
      <c r="J49" s="2">
        <f t="shared" si="3"/>
        <v>750</v>
      </c>
      <c r="K49" s="5" t="s">
        <v>232</v>
      </c>
      <c r="L49" s="2"/>
      <c r="M49" s="2">
        <v>1</v>
      </c>
      <c r="N49" s="2"/>
      <c r="O49" s="2"/>
      <c r="P49" s="2"/>
      <c r="Q49" s="2"/>
      <c r="R49" s="2"/>
      <c r="S49" s="2"/>
      <c r="T49" s="2"/>
    </row>
    <row r="50" spans="2:20" x14ac:dyDescent="0.45">
      <c r="B50" s="2" t="s">
        <v>130</v>
      </c>
      <c r="C50" s="2" t="s">
        <v>132</v>
      </c>
      <c r="D50" s="2"/>
      <c r="E50" s="2"/>
      <c r="F50" s="3">
        <f>T50*6+S50*5+R50*5+Q50*1+P50*10+O50*9+N50*10+M50*15+L50*5</f>
        <v>60</v>
      </c>
      <c r="G50" s="2">
        <v>7</v>
      </c>
      <c r="H50" s="2">
        <v>50</v>
      </c>
      <c r="I50" s="2">
        <v>50</v>
      </c>
      <c r="J50" s="2">
        <f t="shared" si="3"/>
        <v>2500</v>
      </c>
      <c r="K50" s="5" t="s">
        <v>233</v>
      </c>
      <c r="L50" s="2"/>
      <c r="M50" s="2">
        <v>1</v>
      </c>
      <c r="N50" s="2">
        <v>1</v>
      </c>
      <c r="O50" s="2">
        <v>1</v>
      </c>
      <c r="P50" s="2">
        <v>1</v>
      </c>
      <c r="Q50" s="2"/>
      <c r="R50" s="2">
        <v>1</v>
      </c>
      <c r="S50" s="2">
        <v>1</v>
      </c>
      <c r="T50" s="2">
        <v>1</v>
      </c>
    </row>
    <row r="51" spans="2:20" x14ac:dyDescent="0.45">
      <c r="B51" s="2" t="s">
        <v>133</v>
      </c>
      <c r="C51" s="2" t="s">
        <v>131</v>
      </c>
      <c r="D51" s="2" t="s">
        <v>134</v>
      </c>
      <c r="E51" s="2" t="s">
        <v>166</v>
      </c>
      <c r="F51" s="3">
        <f>T51*6+S51*5+R51*5+Q51*1+P51*10+O51*9+N51*10+M51*15+L51*5</f>
        <v>5</v>
      </c>
      <c r="G51" s="2">
        <v>5</v>
      </c>
      <c r="H51" s="2">
        <v>3</v>
      </c>
      <c r="I51" s="2">
        <v>240</v>
      </c>
      <c r="J51" s="2">
        <f>H51*I51</f>
        <v>720</v>
      </c>
      <c r="K51" s="5" t="s">
        <v>234</v>
      </c>
      <c r="L51" s="2"/>
      <c r="M51" s="2"/>
      <c r="N51" s="2"/>
      <c r="O51" s="2"/>
      <c r="P51" s="2"/>
      <c r="Q51" s="2"/>
      <c r="R51" s="2">
        <v>1</v>
      </c>
      <c r="S51" s="2"/>
      <c r="T51" s="2"/>
    </row>
    <row r="52" spans="2:20" x14ac:dyDescent="0.45">
      <c r="B52" s="2" t="s">
        <v>133</v>
      </c>
      <c r="C52" s="2" t="s">
        <v>131</v>
      </c>
      <c r="D52" s="2" t="s">
        <v>135</v>
      </c>
      <c r="E52" s="2" t="s">
        <v>165</v>
      </c>
      <c r="F52" s="3">
        <f>T52*6+S52*5+R52*5+Q52*1+P52*10+O52*9+N52*10+M52*15+L52*5</f>
        <v>10</v>
      </c>
      <c r="G52" s="2">
        <v>2</v>
      </c>
      <c r="H52" s="2">
        <v>8</v>
      </c>
      <c r="I52" s="2">
        <v>880</v>
      </c>
      <c r="J52" s="2">
        <f>H52*I52</f>
        <v>7040</v>
      </c>
      <c r="K52" s="5" t="s">
        <v>235</v>
      </c>
      <c r="L52" s="2"/>
      <c r="M52" s="2"/>
      <c r="N52" s="2"/>
      <c r="O52" s="2"/>
      <c r="P52" s="2">
        <v>1</v>
      </c>
      <c r="Q52" s="2"/>
      <c r="R52" s="2"/>
      <c r="S52" s="2"/>
      <c r="T52" s="2"/>
    </row>
    <row r="53" spans="2:20" x14ac:dyDescent="0.45">
      <c r="B53" s="2" t="s">
        <v>184</v>
      </c>
      <c r="C53" s="2"/>
      <c r="D53" s="2"/>
      <c r="E53" s="2"/>
      <c r="F53" s="3">
        <v>10</v>
      </c>
      <c r="G53" s="2">
        <v>0</v>
      </c>
      <c r="H53" s="2"/>
      <c r="I53" s="2"/>
      <c r="J53" s="2">
        <f t="shared" ref="J53" si="4">H53*I53</f>
        <v>0</v>
      </c>
      <c r="L53" s="2"/>
      <c r="M53" s="2"/>
      <c r="N53" s="2"/>
      <c r="O53" s="2"/>
      <c r="P53" s="2"/>
      <c r="Q53" s="2"/>
      <c r="R53" s="2"/>
      <c r="S53" s="2"/>
      <c r="T53" s="2"/>
    </row>
    <row r="54" spans="2:20" x14ac:dyDescent="0.45">
      <c r="B54" s="2" t="s">
        <v>173</v>
      </c>
      <c r="C54" s="2"/>
      <c r="D54" s="2"/>
      <c r="E54" s="2" t="s">
        <v>189</v>
      </c>
      <c r="F54" s="3">
        <f>T54*6+S54*5+R54*5+Q54*1+P54*10+O54*9+N54*10+M54*15+L54*5</f>
        <v>10</v>
      </c>
      <c r="G54" s="2">
        <v>0</v>
      </c>
      <c r="H54" s="2">
        <v>10</v>
      </c>
      <c r="I54" s="2">
        <v>1450</v>
      </c>
      <c r="J54" s="2">
        <f t="shared" ref="J54:J61" si="5">H54*I54</f>
        <v>14500</v>
      </c>
      <c r="K54" s="5" t="s">
        <v>236</v>
      </c>
      <c r="L54" s="2"/>
      <c r="M54" s="2"/>
      <c r="N54" s="2"/>
      <c r="O54" s="2"/>
      <c r="P54" s="2">
        <v>1</v>
      </c>
      <c r="Q54" s="2"/>
      <c r="R54" s="2"/>
      <c r="S54" s="2"/>
      <c r="T54" s="2"/>
    </row>
    <row r="55" spans="2:20" x14ac:dyDescent="0.45">
      <c r="B55" s="2" t="s">
        <v>174</v>
      </c>
      <c r="C55" s="2"/>
      <c r="D55" s="2"/>
      <c r="E55" s="2"/>
      <c r="F55" s="3">
        <f>T55*6+S55*5+R55*5+Q55*1+P55*10+O55*9+N55*10+M55*15+L55*5</f>
        <v>10</v>
      </c>
      <c r="G55" s="2">
        <v>1</v>
      </c>
      <c r="H55" s="2">
        <v>5</v>
      </c>
      <c r="I55" s="2">
        <v>2450</v>
      </c>
      <c r="J55" s="2">
        <f t="shared" si="5"/>
        <v>12250</v>
      </c>
      <c r="K55" s="5" t="s">
        <v>237</v>
      </c>
      <c r="L55" s="2"/>
      <c r="M55" s="2"/>
      <c r="N55" s="2"/>
      <c r="O55" s="2"/>
      <c r="P55" s="2">
        <v>1</v>
      </c>
      <c r="Q55" s="2"/>
      <c r="R55" s="2"/>
      <c r="S55" s="2"/>
      <c r="T55" s="2"/>
    </row>
    <row r="56" spans="2:20" s="12" customFormat="1" x14ac:dyDescent="0.45">
      <c r="B56" s="11" t="s">
        <v>182</v>
      </c>
      <c r="C56" s="11"/>
      <c r="D56" s="11"/>
      <c r="E56" s="11"/>
      <c r="F56" s="3">
        <f>T56*6+S56*5+R56*5+Q56*1+P56*10+O56*9+N56*10+M56*15+L56*5</f>
        <v>10</v>
      </c>
      <c r="G56" s="2">
        <v>8</v>
      </c>
      <c r="H56" s="2">
        <v>5</v>
      </c>
      <c r="I56" s="2">
        <v>480</v>
      </c>
      <c r="J56" s="2">
        <f t="shared" si="5"/>
        <v>2400</v>
      </c>
      <c r="K56" s="16" t="s">
        <v>238</v>
      </c>
      <c r="L56" s="11"/>
      <c r="M56" s="11"/>
      <c r="N56" s="11">
        <v>1</v>
      </c>
      <c r="O56" s="11"/>
      <c r="P56" s="11"/>
      <c r="Q56" s="11"/>
      <c r="R56" s="11"/>
      <c r="S56" s="11"/>
      <c r="T56" s="11"/>
    </row>
    <row r="57" spans="2:20" x14ac:dyDescent="0.45">
      <c r="B57" s="2" t="s">
        <v>101</v>
      </c>
      <c r="C57" s="2" t="s">
        <v>102</v>
      </c>
      <c r="D57" s="2"/>
      <c r="E57" s="2" t="s">
        <v>97</v>
      </c>
      <c r="F57" s="3">
        <f>T57*6+S57*5+R57*5+Q57*1+P57*10+O57*9+N57*10+M57*15+L57*5</f>
        <v>6</v>
      </c>
      <c r="G57" s="2">
        <v>0</v>
      </c>
      <c r="H57" s="2">
        <v>2</v>
      </c>
      <c r="I57" s="2">
        <v>100</v>
      </c>
      <c r="J57" s="2">
        <f t="shared" si="5"/>
        <v>200</v>
      </c>
      <c r="K57" s="5" t="s">
        <v>239</v>
      </c>
      <c r="L57" s="2"/>
      <c r="M57" s="2"/>
      <c r="N57" s="2"/>
      <c r="O57" s="2"/>
      <c r="P57" s="2"/>
      <c r="Q57" s="2"/>
      <c r="R57" s="2"/>
      <c r="S57" s="2"/>
      <c r="T57" s="2">
        <v>1</v>
      </c>
    </row>
    <row r="58" spans="2:20" s="9" customFormat="1" x14ac:dyDescent="0.45">
      <c r="B58" s="8" t="s">
        <v>101</v>
      </c>
      <c r="C58" s="8" t="s">
        <v>103</v>
      </c>
      <c r="D58" s="8"/>
      <c r="E58" s="8" t="s">
        <v>97</v>
      </c>
      <c r="F58" s="3">
        <f>T58*6+S58*5+R58*5+Q58*1+P58*10+O58*9+N58*10+M58*15+L58*5</f>
        <v>44</v>
      </c>
      <c r="G58" s="2">
        <v>0</v>
      </c>
      <c r="H58" s="2">
        <v>1</v>
      </c>
      <c r="I58" s="2">
        <v>200</v>
      </c>
      <c r="J58" s="2">
        <f t="shared" si="5"/>
        <v>200</v>
      </c>
      <c r="K58" s="15" t="s">
        <v>240</v>
      </c>
      <c r="L58" s="8"/>
      <c r="M58" s="8">
        <v>1</v>
      </c>
      <c r="N58" s="8"/>
      <c r="O58" s="8">
        <v>1</v>
      </c>
      <c r="P58" s="8">
        <v>1</v>
      </c>
      <c r="Q58" s="8"/>
      <c r="R58" s="8">
        <v>1</v>
      </c>
      <c r="S58" s="8">
        <v>1</v>
      </c>
      <c r="T58" s="8"/>
    </row>
    <row r="59" spans="2:20" x14ac:dyDescent="0.45">
      <c r="B59" s="2" t="s">
        <v>101</v>
      </c>
      <c r="C59" s="2" t="s">
        <v>104</v>
      </c>
      <c r="D59" s="2"/>
      <c r="E59" s="2" t="s">
        <v>97</v>
      </c>
      <c r="F59" s="3">
        <f>T59*6+S59*5+R59*5+Q59*1+P59*10+O59*9+N59*10+M59*15+L59*5</f>
        <v>10</v>
      </c>
      <c r="G59" s="2">
        <v>0</v>
      </c>
      <c r="H59" s="2">
        <v>3</v>
      </c>
      <c r="I59" s="2">
        <v>200</v>
      </c>
      <c r="J59" s="2">
        <f t="shared" si="5"/>
        <v>600</v>
      </c>
      <c r="K59" s="5" t="s">
        <v>241</v>
      </c>
      <c r="L59" s="2"/>
      <c r="M59" s="2"/>
      <c r="N59" s="2"/>
      <c r="O59" s="2"/>
      <c r="P59" s="2">
        <v>1</v>
      </c>
      <c r="Q59" s="2"/>
      <c r="R59" s="2"/>
      <c r="S59" s="2"/>
      <c r="T59" s="2"/>
    </row>
    <row r="60" spans="2:20" x14ac:dyDescent="0.45">
      <c r="B60" s="2" t="s">
        <v>170</v>
      </c>
      <c r="C60" s="2"/>
      <c r="D60" s="2"/>
      <c r="E60" s="2"/>
      <c r="F60" s="3">
        <f>T60*6+S60*5+R60*5+Q60*1+P60*10+O60*9+N60*10+M60*15+L60*5</f>
        <v>6</v>
      </c>
      <c r="G60" s="2">
        <v>3</v>
      </c>
      <c r="H60" s="2">
        <v>3</v>
      </c>
      <c r="I60" s="2">
        <v>330</v>
      </c>
      <c r="J60" s="2">
        <f t="shared" si="5"/>
        <v>990</v>
      </c>
      <c r="K60" s="5" t="s">
        <v>242</v>
      </c>
      <c r="L60" s="2">
        <v>1</v>
      </c>
      <c r="M60" s="2"/>
      <c r="N60" s="2"/>
      <c r="O60" s="2"/>
      <c r="P60" s="2"/>
      <c r="Q60" s="2">
        <v>1</v>
      </c>
      <c r="R60" s="2"/>
      <c r="S60" s="2"/>
      <c r="T60" s="2"/>
    </row>
    <row r="61" spans="2:20" x14ac:dyDescent="0.45">
      <c r="B61" s="2" t="s">
        <v>4</v>
      </c>
      <c r="C61" s="2"/>
      <c r="D61" s="2" t="s">
        <v>107</v>
      </c>
      <c r="E61" s="2"/>
      <c r="F61" s="3">
        <f>T61*6+S61*5+R61*5+Q61*1+P61*10+O61*9+N61*10+M61*15+L61*5</f>
        <v>20</v>
      </c>
      <c r="G61" s="2">
        <v>14</v>
      </c>
      <c r="H61" s="2">
        <v>10</v>
      </c>
      <c r="I61" s="2">
        <v>20</v>
      </c>
      <c r="J61" s="2">
        <f t="shared" si="5"/>
        <v>200</v>
      </c>
      <c r="K61" s="5" t="s">
        <v>243</v>
      </c>
      <c r="L61" s="2"/>
      <c r="M61" s="2"/>
      <c r="N61" s="2">
        <v>2</v>
      </c>
      <c r="O61" s="2"/>
      <c r="P61" s="2"/>
      <c r="Q61" s="2"/>
      <c r="R61" s="2"/>
      <c r="S61" s="2"/>
      <c r="T61" s="2"/>
    </row>
    <row r="62" spans="2:20" x14ac:dyDescent="0.45">
      <c r="F62" s="2"/>
      <c r="G62" s="2"/>
      <c r="H62" s="2"/>
      <c r="I62" s="2"/>
      <c r="J62" s="2">
        <f>SUM(J4:J61)</f>
        <v>105650</v>
      </c>
    </row>
    <row r="63" spans="2:20" x14ac:dyDescent="0.45">
      <c r="F63" s="2"/>
      <c r="G63" s="2"/>
      <c r="H63" s="2"/>
      <c r="I63" s="2"/>
      <c r="J63" s="2"/>
    </row>
    <row r="64" spans="2:20" x14ac:dyDescent="0.45">
      <c r="B64" s="1" t="s">
        <v>106</v>
      </c>
      <c r="F64" s="2"/>
      <c r="G64" s="2"/>
      <c r="H64" s="2"/>
      <c r="I64" s="2"/>
      <c r="J64" s="2"/>
    </row>
    <row r="65" spans="1:20" x14ac:dyDescent="0.45">
      <c r="F65" s="2"/>
      <c r="G65" s="2"/>
      <c r="H65" s="2"/>
      <c r="I65" s="2"/>
      <c r="J65" s="2"/>
    </row>
    <row r="66" spans="1:20" x14ac:dyDescent="0.45">
      <c r="B66" s="2" t="s">
        <v>2</v>
      </c>
      <c r="C66" s="2" t="s">
        <v>20</v>
      </c>
      <c r="D66" s="2" t="s">
        <v>19</v>
      </c>
      <c r="E66" s="2"/>
      <c r="F66" s="2">
        <f>T66*6+S66*5+R66*5+Q66*1+P66*10+O66*9+N66*10+M66*15+L66*5</f>
        <v>5</v>
      </c>
      <c r="G66" s="2">
        <v>0</v>
      </c>
      <c r="H66" s="2">
        <v>7</v>
      </c>
      <c r="I66" s="2">
        <v>276.89999999999998</v>
      </c>
      <c r="J66" s="2">
        <f>H66*I66</f>
        <v>1938.2999999999997</v>
      </c>
      <c r="K66" s="13" t="s">
        <v>45</v>
      </c>
      <c r="L66" s="2"/>
      <c r="M66" s="2"/>
      <c r="N66" s="2"/>
      <c r="O66" s="2"/>
      <c r="P66" s="2"/>
      <c r="Q66" s="2"/>
      <c r="R66" s="2">
        <v>1</v>
      </c>
      <c r="S66" s="2"/>
      <c r="T66" s="2"/>
    </row>
    <row r="67" spans="1:20" x14ac:dyDescent="0.45">
      <c r="A67" s="1" t="s">
        <v>32</v>
      </c>
      <c r="B67" s="2" t="s">
        <v>3</v>
      </c>
      <c r="C67" s="2" t="s">
        <v>21</v>
      </c>
      <c r="E67" s="2" t="s">
        <v>78</v>
      </c>
      <c r="F67" s="2">
        <f>T67*6+S67*5+R67*5+Q67*1+P67*10+O67*9+N67*10+M67*15+L67*5</f>
        <v>19</v>
      </c>
      <c r="G67" s="2">
        <v>0</v>
      </c>
      <c r="H67" s="2">
        <v>10</v>
      </c>
      <c r="I67" s="2">
        <v>111.1</v>
      </c>
      <c r="J67" s="2">
        <f t="shared" ref="J67:J93" si="6">H67*I67</f>
        <v>1111</v>
      </c>
      <c r="K67" s="13" t="s">
        <v>44</v>
      </c>
      <c r="L67" s="2"/>
      <c r="M67" s="2"/>
      <c r="N67" s="2">
        <v>1</v>
      </c>
      <c r="O67" s="2">
        <v>1</v>
      </c>
      <c r="P67" s="2"/>
      <c r="Q67" s="2"/>
      <c r="R67" s="2"/>
      <c r="S67" s="2"/>
      <c r="T67" s="2"/>
    </row>
    <row r="68" spans="1:20" x14ac:dyDescent="0.45">
      <c r="B68" s="2" t="s">
        <v>4</v>
      </c>
      <c r="C68" s="2"/>
      <c r="D68" s="2"/>
      <c r="E68" s="2"/>
      <c r="F68" s="2">
        <f>T68*6+S68*5+R68*5+Q68*1+P68*10+O68*9+N68*10+M68*15+L68*5</f>
        <v>6</v>
      </c>
      <c r="G68" s="2">
        <v>0</v>
      </c>
      <c r="H68" s="2">
        <v>10</v>
      </c>
      <c r="I68" s="2">
        <v>165.2</v>
      </c>
      <c r="J68" s="2">
        <f t="shared" si="6"/>
        <v>1652</v>
      </c>
      <c r="K68" s="13" t="s">
        <v>43</v>
      </c>
      <c r="L68" s="2">
        <v>1</v>
      </c>
      <c r="M68" s="2"/>
      <c r="N68" s="2"/>
      <c r="O68" s="2"/>
      <c r="P68" s="2"/>
      <c r="Q68" s="2">
        <v>1</v>
      </c>
      <c r="R68" s="2"/>
      <c r="S68" s="2"/>
      <c r="T68" s="2"/>
    </row>
    <row r="69" spans="1:20" x14ac:dyDescent="0.45">
      <c r="B69" s="2" t="s">
        <v>5</v>
      </c>
      <c r="C69" s="2" t="s">
        <v>28</v>
      </c>
      <c r="D69" s="2" t="s">
        <v>48</v>
      </c>
      <c r="E69" s="2"/>
      <c r="F69" s="2">
        <f>T69*6+S69*5+R69*5+Q69*1+P69*10+O69*9+N69*10+M69*15+L69*5</f>
        <v>5</v>
      </c>
      <c r="G69" s="2" t="s">
        <v>80</v>
      </c>
      <c r="H69" s="2">
        <v>0</v>
      </c>
      <c r="I69" s="2"/>
      <c r="J69" s="2">
        <f t="shared" si="6"/>
        <v>0</v>
      </c>
      <c r="K69" s="13" t="s">
        <v>79</v>
      </c>
      <c r="L69" s="2">
        <v>1</v>
      </c>
      <c r="M69" s="2"/>
      <c r="N69" s="2"/>
      <c r="O69" s="2"/>
      <c r="P69" s="2"/>
      <c r="Q69" s="2"/>
      <c r="R69" s="2"/>
      <c r="S69" s="2"/>
      <c r="T69" s="2"/>
    </row>
    <row r="70" spans="1:20" x14ac:dyDescent="0.45">
      <c r="B70" s="2" t="s">
        <v>5</v>
      </c>
      <c r="C70" s="2" t="s">
        <v>28</v>
      </c>
      <c r="D70" s="2" t="s">
        <v>22</v>
      </c>
      <c r="E70" s="2"/>
      <c r="F70" s="2">
        <f>T70*6+S70*5+R70*5+Q70*1+P70*10+O70*9+N70*10+M70*15+L70*5</f>
        <v>1</v>
      </c>
      <c r="G70" s="2">
        <v>3</v>
      </c>
      <c r="H70" s="2">
        <v>0</v>
      </c>
      <c r="I70" s="2"/>
      <c r="J70" s="2">
        <f t="shared" si="6"/>
        <v>0</v>
      </c>
      <c r="K70" s="13" t="s">
        <v>82</v>
      </c>
      <c r="L70" s="2"/>
      <c r="M70" s="2"/>
      <c r="N70" s="2"/>
      <c r="O70" s="2"/>
      <c r="P70" s="2"/>
      <c r="Q70" s="2">
        <v>1</v>
      </c>
      <c r="R70" s="2"/>
      <c r="S70" s="2"/>
      <c r="T70" s="2"/>
    </row>
    <row r="71" spans="1:20" x14ac:dyDescent="0.45">
      <c r="B71" s="2" t="s">
        <v>6</v>
      </c>
      <c r="C71" s="2" t="s">
        <v>29</v>
      </c>
      <c r="D71" s="2"/>
      <c r="E71" s="2"/>
      <c r="F71" s="2">
        <f>T71*6+S71*5+R71*5+Q71*1+P71*10+O71*9+N71*10+M71*15+L71*5</f>
        <v>20</v>
      </c>
      <c r="G71" s="2">
        <v>0</v>
      </c>
      <c r="H71" s="2">
        <v>30</v>
      </c>
      <c r="I71" s="2">
        <v>120.1</v>
      </c>
      <c r="J71" s="2">
        <f t="shared" si="6"/>
        <v>3603</v>
      </c>
      <c r="K71" s="13" t="s">
        <v>46</v>
      </c>
      <c r="L71" s="2"/>
      <c r="M71" s="2"/>
      <c r="N71" s="2"/>
      <c r="O71" s="2"/>
      <c r="P71" s="2"/>
      <c r="Q71" s="2"/>
      <c r="R71" s="2">
        <v>4</v>
      </c>
      <c r="S71" s="2"/>
      <c r="T71" s="2"/>
    </row>
    <row r="72" spans="1:20" x14ac:dyDescent="0.45">
      <c r="B72" s="2" t="s">
        <v>35</v>
      </c>
      <c r="C72" s="2"/>
      <c r="D72" s="2"/>
      <c r="E72" s="2" t="s">
        <v>78</v>
      </c>
      <c r="F72" s="2">
        <f>T72*6+S72*5+R72*5+Q72*1+P72*10+O72*9+N72*10+M72*15+L72*5</f>
        <v>6</v>
      </c>
      <c r="G72" s="2">
        <v>5</v>
      </c>
      <c r="H72" s="2">
        <v>0</v>
      </c>
      <c r="I72" s="2"/>
      <c r="J72" s="2">
        <f t="shared" si="6"/>
        <v>0</v>
      </c>
      <c r="K72" s="7"/>
      <c r="L72" s="2"/>
      <c r="M72" s="2"/>
      <c r="N72" s="2"/>
      <c r="O72" s="2"/>
      <c r="P72" s="2"/>
      <c r="Q72" s="2"/>
      <c r="R72" s="2"/>
      <c r="S72" s="2"/>
      <c r="T72" s="2">
        <v>1</v>
      </c>
    </row>
    <row r="73" spans="1:20" x14ac:dyDescent="0.45">
      <c r="B73" s="2" t="s">
        <v>7</v>
      </c>
      <c r="C73" s="2"/>
      <c r="D73" s="2"/>
      <c r="E73" s="2"/>
      <c r="F73" s="2">
        <f>T73*6+S73*5+R73*5+Q73*1+P73*10+O73*9+N73*10+M73*15+L73*5</f>
        <v>40</v>
      </c>
      <c r="G73" s="2">
        <v>0</v>
      </c>
      <c r="H73" s="2">
        <v>50</v>
      </c>
      <c r="I73" s="2">
        <v>219.8</v>
      </c>
      <c r="J73" s="2">
        <f t="shared" si="6"/>
        <v>10990</v>
      </c>
      <c r="K73" s="13" t="s">
        <v>62</v>
      </c>
      <c r="L73" s="2"/>
      <c r="M73" s="2">
        <v>2</v>
      </c>
      <c r="N73" s="2"/>
      <c r="O73" s="2"/>
      <c r="P73" s="2"/>
      <c r="Q73" s="2"/>
      <c r="R73" s="2">
        <v>2</v>
      </c>
      <c r="S73" s="2"/>
      <c r="T73" s="2"/>
    </row>
    <row r="74" spans="1:20" x14ac:dyDescent="0.45">
      <c r="B74" s="11" t="s">
        <v>23</v>
      </c>
      <c r="C74" s="11" t="s">
        <v>57</v>
      </c>
      <c r="D74" s="11" t="s">
        <v>49</v>
      </c>
      <c r="E74" s="11">
        <v>22057055</v>
      </c>
      <c r="F74" s="2">
        <f>T74*6+S74*5+R74*5+Q74*1+P74*10+O74*9+N74*10+M74*15+L74*5</f>
        <v>20</v>
      </c>
      <c r="G74" s="2">
        <v>28</v>
      </c>
      <c r="H74" s="2">
        <v>0</v>
      </c>
      <c r="I74" s="2"/>
      <c r="J74" s="2">
        <f t="shared" si="6"/>
        <v>0</v>
      </c>
      <c r="K74" s="13" t="s">
        <v>74</v>
      </c>
      <c r="L74" s="2"/>
      <c r="M74" s="2"/>
      <c r="N74" s="2"/>
      <c r="O74" s="2"/>
      <c r="P74" s="2">
        <v>2</v>
      </c>
      <c r="Q74" s="2"/>
      <c r="R74" s="2"/>
      <c r="S74" s="2"/>
      <c r="T74" s="2"/>
    </row>
    <row r="75" spans="1:20" x14ac:dyDescent="0.45">
      <c r="B75" s="11" t="s">
        <v>23</v>
      </c>
      <c r="C75" s="11" t="s">
        <v>57</v>
      </c>
      <c r="D75" s="2" t="s">
        <v>50</v>
      </c>
      <c r="E75" s="11">
        <v>22057045</v>
      </c>
      <c r="F75" s="2">
        <f>T75*6+S75*5+R75*5+Q75*1+P75*10+O75*9+N75*10+M75*15+L75*5</f>
        <v>100</v>
      </c>
      <c r="G75" s="2">
        <v>19</v>
      </c>
      <c r="H75" s="2">
        <v>100</v>
      </c>
      <c r="I75" s="2">
        <v>26.6</v>
      </c>
      <c r="J75" s="2">
        <f t="shared" si="6"/>
        <v>2660</v>
      </c>
      <c r="K75" s="13" t="s">
        <v>68</v>
      </c>
      <c r="L75" s="2"/>
      <c r="M75" s="2"/>
      <c r="N75" s="2">
        <v>2</v>
      </c>
      <c r="O75" s="2">
        <v>2</v>
      </c>
      <c r="P75" s="2">
        <v>4</v>
      </c>
      <c r="Q75" s="2"/>
      <c r="R75" s="2">
        <v>2</v>
      </c>
      <c r="S75" s="2"/>
      <c r="T75" s="2">
        <v>2</v>
      </c>
    </row>
    <row r="76" spans="1:20" x14ac:dyDescent="0.45">
      <c r="B76" s="11" t="s">
        <v>23</v>
      </c>
      <c r="C76" s="11" t="s">
        <v>57</v>
      </c>
      <c r="D76" s="11" t="s">
        <v>51</v>
      </c>
      <c r="E76" s="11">
        <v>22057035</v>
      </c>
      <c r="F76" s="2">
        <f>T76*6+S76*5+R76*5+Q76*1+P76*10+O76*9+N76*10+M76*15+L76*5</f>
        <v>105</v>
      </c>
      <c r="G76" s="2">
        <v>8</v>
      </c>
      <c r="H76" s="2">
        <v>120</v>
      </c>
      <c r="I76" s="2">
        <v>21.9</v>
      </c>
      <c r="J76" s="2">
        <f t="shared" si="6"/>
        <v>2628</v>
      </c>
      <c r="K76" s="13" t="s">
        <v>73</v>
      </c>
      <c r="L76" s="2"/>
      <c r="M76" s="2"/>
      <c r="N76" s="2">
        <v>2</v>
      </c>
      <c r="O76" s="2"/>
      <c r="P76" s="2">
        <v>8</v>
      </c>
      <c r="Q76" s="2"/>
      <c r="R76" s="2">
        <v>1</v>
      </c>
      <c r="S76" s="2"/>
      <c r="T76" s="2"/>
    </row>
    <row r="77" spans="1:20" x14ac:dyDescent="0.45">
      <c r="B77" s="11" t="s">
        <v>23</v>
      </c>
      <c r="C77" s="11" t="s">
        <v>57</v>
      </c>
      <c r="D77" s="11" t="s">
        <v>52</v>
      </c>
      <c r="E77" s="11">
        <v>22057025</v>
      </c>
      <c r="F77" s="2">
        <f>T77*6+S77*5+R77*5+Q77*1+P77*10+O77*9+N77*10+M77*15+L77*5</f>
        <v>16</v>
      </c>
      <c r="G77" s="2">
        <v>46</v>
      </c>
      <c r="H77" s="2">
        <v>0</v>
      </c>
      <c r="I77" s="2">
        <v>17.600000000000001</v>
      </c>
      <c r="J77" s="2">
        <f t="shared" si="6"/>
        <v>0</v>
      </c>
      <c r="K77" s="13" t="s">
        <v>72</v>
      </c>
      <c r="L77" s="2"/>
      <c r="M77" s="2"/>
      <c r="N77" s="2"/>
      <c r="O77" s="2"/>
      <c r="P77" s="2">
        <v>1</v>
      </c>
      <c r="Q77" s="2"/>
      <c r="R77" s="2"/>
      <c r="S77" s="2"/>
      <c r="T77" s="2">
        <v>1</v>
      </c>
    </row>
    <row r="78" spans="1:20" x14ac:dyDescent="0.45">
      <c r="B78" s="11" t="s">
        <v>23</v>
      </c>
      <c r="C78" s="11" t="s">
        <v>57</v>
      </c>
      <c r="D78" s="11" t="s">
        <v>53</v>
      </c>
      <c r="E78" s="11">
        <v>22035055</v>
      </c>
      <c r="F78" s="2">
        <f>T78*6+S78*5+R78*5+Q78*1+P78*10+O78*9+N78*10+M78*15+L78*5</f>
        <v>0</v>
      </c>
      <c r="G78" s="2">
        <v>6</v>
      </c>
      <c r="H78" s="2">
        <v>0</v>
      </c>
      <c r="I78" s="2"/>
      <c r="J78" s="2">
        <f t="shared" si="6"/>
        <v>0</v>
      </c>
      <c r="K78" s="13" t="s">
        <v>71</v>
      </c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45">
      <c r="B79" s="11" t="s">
        <v>23</v>
      </c>
      <c r="C79" s="11" t="s">
        <v>57</v>
      </c>
      <c r="D79" s="2" t="s">
        <v>54</v>
      </c>
      <c r="E79" s="11">
        <v>22035045</v>
      </c>
      <c r="F79" s="2">
        <f>T79*6+S79*5+R79*5+Q79*1+P79*10+O79*9+N79*10+M79*15+L79*5</f>
        <v>50</v>
      </c>
      <c r="G79" s="2">
        <v>0</v>
      </c>
      <c r="H79" s="2">
        <v>100</v>
      </c>
      <c r="I79" s="2">
        <v>22</v>
      </c>
      <c r="J79" s="2">
        <f t="shared" si="6"/>
        <v>2200</v>
      </c>
      <c r="K79" s="13" t="s">
        <v>69</v>
      </c>
      <c r="L79" s="2"/>
      <c r="M79" s="2">
        <v>2</v>
      </c>
      <c r="N79" s="2"/>
      <c r="O79" s="2"/>
      <c r="P79" s="2"/>
      <c r="Q79" s="2"/>
      <c r="R79" s="2">
        <v>2</v>
      </c>
      <c r="S79" s="2">
        <v>2</v>
      </c>
      <c r="T79" s="2"/>
    </row>
    <row r="80" spans="1:20" x14ac:dyDescent="0.45">
      <c r="B80" s="11" t="s">
        <v>23</v>
      </c>
      <c r="C80" s="11" t="s">
        <v>57</v>
      </c>
      <c r="D80" s="11" t="s">
        <v>55</v>
      </c>
      <c r="E80" s="11">
        <v>22035035</v>
      </c>
      <c r="F80" s="2">
        <f>T80*6+S80*5+R80*5+Q80*1+P80*10+O80*9+N80*10+M80*15+L80*5</f>
        <v>30</v>
      </c>
      <c r="G80" s="2" t="s">
        <v>66</v>
      </c>
      <c r="H80" s="2">
        <v>0</v>
      </c>
      <c r="I80" s="2"/>
      <c r="J80" s="2">
        <f t="shared" si="6"/>
        <v>0</v>
      </c>
      <c r="K80" s="14" t="s">
        <v>58</v>
      </c>
      <c r="L80" s="2"/>
      <c r="M80" s="2"/>
      <c r="N80" s="2">
        <v>3</v>
      </c>
      <c r="O80" s="2"/>
      <c r="P80" s="2"/>
      <c r="Q80" s="2"/>
      <c r="R80" s="2"/>
      <c r="S80" s="2"/>
      <c r="T80" s="2"/>
    </row>
    <row r="81" spans="2:20" x14ac:dyDescent="0.45">
      <c r="B81" s="11" t="s">
        <v>23</v>
      </c>
      <c r="C81" s="11" t="s">
        <v>57</v>
      </c>
      <c r="D81" s="11" t="s">
        <v>56</v>
      </c>
      <c r="E81" s="11">
        <v>22035025</v>
      </c>
      <c r="F81" s="2">
        <f>T81*6+S81*5+R81*5+Q81*1+P81*10+O81*9+N81*10+M81*15+L81*5</f>
        <v>11</v>
      </c>
      <c r="G81" s="2">
        <v>10</v>
      </c>
      <c r="H81" s="2">
        <v>10</v>
      </c>
      <c r="I81" s="2">
        <v>15.1</v>
      </c>
      <c r="J81" s="2">
        <f t="shared" si="6"/>
        <v>151</v>
      </c>
      <c r="K81" s="13" t="s">
        <v>70</v>
      </c>
      <c r="L81" s="2"/>
      <c r="M81" s="2"/>
      <c r="N81" s="2"/>
      <c r="O81" s="2"/>
      <c r="P81" s="2"/>
      <c r="Q81" s="2">
        <v>1</v>
      </c>
      <c r="R81" s="2">
        <v>1</v>
      </c>
      <c r="S81" s="2">
        <v>1</v>
      </c>
      <c r="T81" s="2"/>
    </row>
    <row r="82" spans="2:20" x14ac:dyDescent="0.45">
      <c r="B82" s="11" t="s">
        <v>23</v>
      </c>
      <c r="C82" s="11" t="s">
        <v>25</v>
      </c>
      <c r="D82" s="11" t="s">
        <v>24</v>
      </c>
      <c r="E82" s="11">
        <v>50375053</v>
      </c>
      <c r="F82" s="2">
        <f>F74+F78</f>
        <v>20</v>
      </c>
      <c r="G82" s="2">
        <v>46</v>
      </c>
      <c r="H82" s="2">
        <v>0</v>
      </c>
      <c r="I82" s="2"/>
      <c r="J82" s="2">
        <f t="shared" si="6"/>
        <v>0</v>
      </c>
      <c r="K82" s="13" t="s">
        <v>76</v>
      </c>
      <c r="L82" s="2"/>
      <c r="M82" s="2"/>
      <c r="N82" s="2"/>
      <c r="O82" s="2"/>
      <c r="P82" s="2"/>
      <c r="Q82" s="2"/>
      <c r="R82" s="2"/>
      <c r="S82" s="2"/>
      <c r="T82" s="2"/>
    </row>
    <row r="83" spans="2:20" x14ac:dyDescent="0.45">
      <c r="B83" s="11" t="s">
        <v>23</v>
      </c>
      <c r="C83" s="11" t="s">
        <v>25</v>
      </c>
      <c r="D83" s="2" t="s">
        <v>39</v>
      </c>
      <c r="E83" s="11">
        <v>50375043</v>
      </c>
      <c r="F83" s="2">
        <f t="shared" ref="F83:F85" si="7">F75+F79</f>
        <v>150</v>
      </c>
      <c r="G83" s="2">
        <v>0</v>
      </c>
      <c r="H83" s="2">
        <v>200</v>
      </c>
      <c r="I83" s="2">
        <v>13.5</v>
      </c>
      <c r="J83" s="2">
        <f t="shared" si="6"/>
        <v>2700</v>
      </c>
      <c r="K83" s="13" t="s">
        <v>75</v>
      </c>
      <c r="L83" s="2"/>
      <c r="M83" s="2"/>
      <c r="N83" s="2"/>
      <c r="O83" s="2"/>
      <c r="P83" s="2"/>
      <c r="Q83" s="2"/>
      <c r="R83" s="2"/>
      <c r="S83" s="2"/>
      <c r="T83" s="2"/>
    </row>
    <row r="84" spans="2:20" x14ac:dyDescent="0.45">
      <c r="B84" s="11" t="s">
        <v>23</v>
      </c>
      <c r="C84" s="11" t="s">
        <v>25</v>
      </c>
      <c r="D84" s="11" t="s">
        <v>26</v>
      </c>
      <c r="E84" s="11">
        <v>50375033</v>
      </c>
      <c r="F84" s="2">
        <f t="shared" si="7"/>
        <v>135</v>
      </c>
      <c r="G84" s="2">
        <v>118</v>
      </c>
      <c r="H84" s="2">
        <v>30</v>
      </c>
      <c r="I84" s="2">
        <v>15.1</v>
      </c>
      <c r="J84" s="2">
        <f t="shared" si="6"/>
        <v>453</v>
      </c>
      <c r="K84" s="14" t="s">
        <v>59</v>
      </c>
      <c r="L84" s="2"/>
      <c r="M84" s="2"/>
      <c r="N84" s="2"/>
      <c r="O84" s="2"/>
      <c r="P84" s="2"/>
      <c r="Q84" s="2"/>
      <c r="R84" s="2"/>
      <c r="S84" s="2"/>
      <c r="T84" s="2"/>
    </row>
    <row r="85" spans="2:20" x14ac:dyDescent="0.45">
      <c r="B85" s="11" t="s">
        <v>23</v>
      </c>
      <c r="C85" s="11" t="s">
        <v>25</v>
      </c>
      <c r="D85" s="11" t="s">
        <v>40</v>
      </c>
      <c r="E85" s="11">
        <v>50375023</v>
      </c>
      <c r="F85" s="2">
        <f t="shared" si="7"/>
        <v>27</v>
      </c>
      <c r="G85" s="2">
        <v>56</v>
      </c>
      <c r="H85" s="2">
        <v>0</v>
      </c>
      <c r="I85" s="2"/>
      <c r="J85" s="2">
        <f t="shared" si="6"/>
        <v>0</v>
      </c>
      <c r="K85" s="13" t="s">
        <v>77</v>
      </c>
      <c r="L85" s="2"/>
      <c r="M85" s="2"/>
      <c r="N85" s="2"/>
      <c r="O85" s="2"/>
      <c r="P85" s="2"/>
      <c r="Q85" s="2"/>
      <c r="R85" s="2"/>
      <c r="S85" s="2"/>
      <c r="T85" s="2"/>
    </row>
    <row r="86" spans="2:20" x14ac:dyDescent="0.45">
      <c r="B86" s="11" t="s">
        <v>23</v>
      </c>
      <c r="C86" s="11" t="s">
        <v>27</v>
      </c>
      <c r="D86" s="2"/>
      <c r="E86" s="2">
        <v>8701039</v>
      </c>
      <c r="F86" s="2">
        <f>F82*5+F83*4+F84*3+F85*2</f>
        <v>1159</v>
      </c>
      <c r="G86" s="2">
        <v>400</v>
      </c>
      <c r="H86" s="2">
        <v>1000</v>
      </c>
      <c r="I86" s="2">
        <v>8.9</v>
      </c>
      <c r="J86" s="2">
        <f t="shared" si="6"/>
        <v>8900</v>
      </c>
      <c r="K86" s="14" t="s">
        <v>81</v>
      </c>
      <c r="L86" s="2"/>
      <c r="M86" s="2"/>
      <c r="N86" s="2"/>
      <c r="O86" s="2"/>
      <c r="P86" s="2"/>
      <c r="Q86" s="2"/>
      <c r="R86" s="2"/>
      <c r="S86" s="2"/>
      <c r="T86" s="2"/>
    </row>
    <row r="87" spans="2:20" x14ac:dyDescent="0.45">
      <c r="B87" s="2" t="s">
        <v>33</v>
      </c>
      <c r="C87" s="2"/>
      <c r="D87" s="2"/>
      <c r="E87" s="2" t="s">
        <v>78</v>
      </c>
      <c r="F87" s="2">
        <f>T87*6+S87*5+R87*5+Q87*1+P87*10+O87*9+N87*10+M87*15+L87*5</f>
        <v>10</v>
      </c>
      <c r="G87" s="2">
        <v>4</v>
      </c>
      <c r="H87" s="2">
        <v>0</v>
      </c>
      <c r="I87" s="2"/>
      <c r="J87" s="2">
        <f t="shared" si="6"/>
        <v>0</v>
      </c>
      <c r="K87" s="14" t="s">
        <v>47</v>
      </c>
      <c r="L87" s="2"/>
      <c r="M87" s="2"/>
      <c r="N87" s="2"/>
      <c r="O87" s="2"/>
      <c r="P87" s="2">
        <v>1</v>
      </c>
      <c r="Q87" s="2"/>
      <c r="R87" s="2"/>
      <c r="S87" s="2"/>
      <c r="T87" s="2"/>
    </row>
    <row r="88" spans="2:20" x14ac:dyDescent="0.45">
      <c r="B88" s="2" t="s">
        <v>34</v>
      </c>
      <c r="C88" s="2"/>
      <c r="D88" s="2"/>
      <c r="E88" s="2" t="s">
        <v>78</v>
      </c>
      <c r="F88" s="2">
        <f>T88*6+S88*5+R88*5+Q88*1+P88*10+O88*9+N88*10+M88*15+L88*5</f>
        <v>34</v>
      </c>
      <c r="G88" s="2">
        <v>0</v>
      </c>
      <c r="H88" s="2">
        <v>10</v>
      </c>
      <c r="I88" s="2">
        <v>205</v>
      </c>
      <c r="J88" s="2">
        <f t="shared" si="6"/>
        <v>2050</v>
      </c>
      <c r="K88" s="13" t="s">
        <v>63</v>
      </c>
      <c r="L88" s="2"/>
      <c r="M88" s="2">
        <v>1</v>
      </c>
      <c r="N88" s="2"/>
      <c r="O88" s="2">
        <v>1</v>
      </c>
      <c r="P88" s="2"/>
      <c r="Q88" s="2"/>
      <c r="R88" s="2">
        <v>1</v>
      </c>
      <c r="S88" s="2">
        <v>1</v>
      </c>
      <c r="T88" s="2"/>
    </row>
    <row r="89" spans="2:20" x14ac:dyDescent="0.45">
      <c r="B89" s="2" t="s">
        <v>36</v>
      </c>
      <c r="C89" s="2"/>
      <c r="D89" s="2"/>
      <c r="E89" s="2"/>
      <c r="F89" s="2">
        <f>T89*6+S89*5+R89*5+Q89*1+P89*10+O89*9+N89*10+M89*15+L89*5</f>
        <v>6</v>
      </c>
      <c r="G89" s="2">
        <v>0</v>
      </c>
      <c r="H89" s="2">
        <v>10</v>
      </c>
      <c r="I89" s="2">
        <v>203.5</v>
      </c>
      <c r="J89" s="2">
        <f t="shared" si="6"/>
        <v>2035</v>
      </c>
      <c r="K89" s="13" t="s">
        <v>64</v>
      </c>
      <c r="L89" s="2"/>
      <c r="M89" s="2"/>
      <c r="N89" s="2"/>
      <c r="O89" s="2"/>
      <c r="P89" s="2"/>
      <c r="Q89" s="2"/>
      <c r="R89" s="2"/>
      <c r="S89" s="2"/>
      <c r="T89" s="2">
        <v>1</v>
      </c>
    </row>
    <row r="90" spans="2:20" x14ac:dyDescent="0.45">
      <c r="F90" s="2"/>
      <c r="J90" s="2">
        <f t="shared" si="6"/>
        <v>0</v>
      </c>
    </row>
    <row r="91" spans="2:20" x14ac:dyDescent="0.45">
      <c r="B91" s="2" t="s">
        <v>2</v>
      </c>
      <c r="C91" s="2" t="s">
        <v>20</v>
      </c>
      <c r="D91" s="2" t="s">
        <v>41</v>
      </c>
      <c r="E91" s="2"/>
      <c r="F91" s="2">
        <f>T91*6+S91*5+R91*5+Q91*1+P91*10+O91*9+N91*10+M91*15+L91*5</f>
        <v>39</v>
      </c>
      <c r="G91" s="2">
        <v>0</v>
      </c>
      <c r="H91" s="2">
        <v>50</v>
      </c>
      <c r="I91" s="2">
        <v>33</v>
      </c>
      <c r="J91" s="2">
        <f t="shared" si="6"/>
        <v>1650</v>
      </c>
      <c r="K91" s="13" t="s">
        <v>67</v>
      </c>
      <c r="L91" s="2"/>
      <c r="M91" s="2">
        <v>1</v>
      </c>
      <c r="N91" s="2"/>
      <c r="O91" s="2">
        <v>1</v>
      </c>
      <c r="P91" s="2">
        <v>1</v>
      </c>
      <c r="Q91" s="2"/>
      <c r="R91" s="2"/>
      <c r="S91" s="2">
        <v>1</v>
      </c>
      <c r="T91" s="2"/>
    </row>
    <row r="92" spans="2:20" x14ac:dyDescent="0.45">
      <c r="B92" s="2" t="s">
        <v>42</v>
      </c>
      <c r="C92" s="2"/>
      <c r="D92" s="2"/>
      <c r="E92" s="2"/>
      <c r="F92" s="2">
        <f>T92*6+S92*5+R92*5+Q92*1+P92*10+O92*9+N92*10+M92*15+L92*5</f>
        <v>10</v>
      </c>
      <c r="G92" s="2">
        <v>0</v>
      </c>
      <c r="H92" s="2">
        <v>10</v>
      </c>
      <c r="I92" s="2">
        <v>50.8</v>
      </c>
      <c r="J92" s="2">
        <f t="shared" si="6"/>
        <v>508</v>
      </c>
      <c r="K92" s="13" t="s">
        <v>83</v>
      </c>
      <c r="L92" s="2"/>
      <c r="M92" s="2"/>
      <c r="N92" s="2"/>
      <c r="O92" s="2"/>
      <c r="P92" s="2"/>
      <c r="Q92" s="2"/>
      <c r="R92" s="2"/>
      <c r="S92" s="2">
        <v>2</v>
      </c>
      <c r="T92" s="2"/>
    </row>
    <row r="93" spans="2:20" x14ac:dyDescent="0.45">
      <c r="B93" s="2" t="s">
        <v>60</v>
      </c>
      <c r="C93" s="2"/>
      <c r="D93" s="2"/>
      <c r="E93" s="2"/>
      <c r="F93" s="2">
        <f>T93*6+S93*5+R93*5+Q93*1+P93*10+O93*9+N93*10+M93*15+L93*5</f>
        <v>80</v>
      </c>
      <c r="G93" s="2">
        <v>0</v>
      </c>
      <c r="H93" s="2">
        <v>100</v>
      </c>
      <c r="I93" s="2">
        <v>134</v>
      </c>
      <c r="J93" s="2">
        <f t="shared" si="6"/>
        <v>13400</v>
      </c>
      <c r="K93" s="13" t="s">
        <v>61</v>
      </c>
      <c r="L93" s="2"/>
      <c r="M93" s="2"/>
      <c r="N93" s="2"/>
      <c r="O93" s="2"/>
      <c r="P93" s="2"/>
      <c r="Q93" s="2"/>
      <c r="R93" s="2"/>
      <c r="S93" s="2">
        <v>16</v>
      </c>
      <c r="T93" s="2"/>
    </row>
    <row r="94" spans="2:20" x14ac:dyDescent="0.45">
      <c r="I94" s="1" t="s">
        <v>84</v>
      </c>
      <c r="J94" s="1">
        <f>SUM(J66:J93)</f>
        <v>58629.3</v>
      </c>
    </row>
  </sheetData>
  <phoneticPr fontId="1"/>
  <hyperlinks>
    <hyperlink ref="K68" r:id="rId1" xr:uid="{F9888367-49CA-4CDC-83DB-C70C00CEBA2D}"/>
    <hyperlink ref="K67" r:id="rId2" xr:uid="{26EAF4E6-7C22-4F66-9804-6E4780494230}"/>
    <hyperlink ref="K66" r:id="rId3" xr:uid="{13A7CA28-89F6-45EB-9176-90CE124B9427}"/>
    <hyperlink ref="K71" r:id="rId4" xr:uid="{0F410C0D-0E41-4187-B1F9-7EAEDF2CF089}"/>
    <hyperlink ref="K87" r:id="rId5" xr:uid="{9B588C70-F1DA-43A2-B653-CCF83DD4E3A3}"/>
    <hyperlink ref="K80" r:id="rId6" xr:uid="{2303397B-F7EB-4983-B07C-FC9B0F696D75}"/>
    <hyperlink ref="K84" r:id="rId7" xr:uid="{AE5ABFEA-1619-428F-8DAE-76BD50C1869D}"/>
    <hyperlink ref="K93" r:id="rId8" xr:uid="{88FA865A-C8F4-46D5-81EC-97DFEE81E6A5}"/>
    <hyperlink ref="K73" r:id="rId9" xr:uid="{634CAE86-F571-4CCB-8CE3-407BF177A1E1}"/>
    <hyperlink ref="K88" r:id="rId10" xr:uid="{07894F4B-B9BA-402A-8B37-F06412234CD1}"/>
    <hyperlink ref="K89" r:id="rId11" xr:uid="{60359FC2-E462-408A-A7F5-9AE5AF3B7073}"/>
    <hyperlink ref="K91" r:id="rId12" xr:uid="{DAFC5289-EBB0-48FE-B10A-3FE36354495D}"/>
    <hyperlink ref="K75" r:id="rId13" xr:uid="{14467B5C-E607-413A-A579-E0FB381C211E}"/>
    <hyperlink ref="K79" r:id="rId14" xr:uid="{1D36E910-8839-4472-9628-8F84C54A64BE}"/>
    <hyperlink ref="K81" r:id="rId15" xr:uid="{C537BB27-361A-4B66-9D71-6E2E42A4048C}"/>
    <hyperlink ref="K78" r:id="rId16" xr:uid="{FE80D59F-63B2-4C2F-AFE9-4DEDEF7F100F}"/>
    <hyperlink ref="K77" r:id="rId17" xr:uid="{B6B7766A-499A-4FB7-B3D4-328EBB883A95}"/>
    <hyperlink ref="K76" r:id="rId18" xr:uid="{A07607CA-4302-4DC9-B24E-381117BB4EC2}"/>
    <hyperlink ref="K74" r:id="rId19" xr:uid="{DF8F53F3-A01E-4EC1-81FE-3D4BD48670BB}"/>
    <hyperlink ref="K83" r:id="rId20" xr:uid="{67646DCA-042D-4A9D-9E50-F67D5CD3EE1A}"/>
    <hyperlink ref="K82" r:id="rId21" xr:uid="{3CA91B59-0B38-4F16-AF09-11C71D478386}"/>
    <hyperlink ref="K85" r:id="rId22" xr:uid="{B08587F0-F632-48F2-BA20-AB1220DA6F9E}"/>
    <hyperlink ref="K69" r:id="rId23" xr:uid="{66A17BB9-5459-4DD3-9C37-78941B12FF73}"/>
    <hyperlink ref="K86" r:id="rId24" xr:uid="{8EE6E006-43FC-4BB4-86E5-3C3120EEBCFD}"/>
    <hyperlink ref="K70" r:id="rId25" xr:uid="{C992AF5C-F5F6-424C-9BB1-44334DB6BA34}"/>
    <hyperlink ref="K92" r:id="rId26" xr:uid="{7222709F-D0B2-417D-A917-024C12F6F572}"/>
    <hyperlink ref="K11" r:id="rId27" xr:uid="{8A23304F-65CA-465E-8201-A8B4607CA371}"/>
    <hyperlink ref="K37" r:id="rId28" xr:uid="{413BA3D0-D0AB-45A2-95E0-4395FA0F0694}"/>
    <hyperlink ref="K4" r:id="rId29" xr:uid="{C4344404-59DF-4C82-85E1-B046564E488C}"/>
    <hyperlink ref="K5" r:id="rId30" xr:uid="{5F3BD368-FA87-4AFC-9C37-6704AA2D247B}"/>
    <hyperlink ref="K6" r:id="rId31" xr:uid="{07AE6683-8A1C-4D3A-8680-EE3C8F111B16}"/>
    <hyperlink ref="K7" r:id="rId32" xr:uid="{89093112-20DF-4101-9CC9-0C0C7D7147F4}"/>
    <hyperlink ref="K8" r:id="rId33" xr:uid="{5159F31F-F559-4808-9C11-4522F3F25D53}"/>
    <hyperlink ref="K9" r:id="rId34" xr:uid="{63223B28-6DE2-460E-ABC6-35263B0CD83D}"/>
    <hyperlink ref="K10" r:id="rId35" xr:uid="{3DC49C2C-4DDB-458C-96A1-01D61D6B777B}"/>
    <hyperlink ref="K12" r:id="rId36" xr:uid="{4F27C811-B200-490B-B613-E618A2CE8900}"/>
    <hyperlink ref="K13" r:id="rId37" xr:uid="{BF493B21-832E-48EA-8A49-ABF38E0D0FA7}"/>
    <hyperlink ref="K14" r:id="rId38" xr:uid="{EBD9A4DB-DCFF-43E4-9949-975543EC113A}"/>
    <hyperlink ref="K15" r:id="rId39" xr:uid="{C9D385A3-0F18-4FC4-BF1A-C3CE03F31404}"/>
    <hyperlink ref="K16" r:id="rId40" xr:uid="{ED19590A-E012-456E-AE0B-021BEAE6CBC4}"/>
    <hyperlink ref="K17" r:id="rId41" xr:uid="{CF7F9E44-5264-4763-8486-9BF0D93AAF17}"/>
    <hyperlink ref="K18" r:id="rId42" xr:uid="{59F76F56-3D86-429D-8B34-AB1DE36BD680}"/>
    <hyperlink ref="K19" r:id="rId43" xr:uid="{2D6B283E-0DA3-4463-B02B-2AC52D4DCFBC}"/>
    <hyperlink ref="K20" r:id="rId44" xr:uid="{99712DC9-FCCB-42FC-ADBA-50044947EF50}"/>
    <hyperlink ref="K21" r:id="rId45" xr:uid="{9B487000-20D4-4A4A-B5FD-5C47DFD0EE22}"/>
    <hyperlink ref="K22" r:id="rId46" xr:uid="{A0E70234-A696-42D8-9921-226791686CBC}"/>
    <hyperlink ref="K23" r:id="rId47" xr:uid="{D079D17D-C0B3-4430-B48E-BFC1CC659750}"/>
    <hyperlink ref="K24" r:id="rId48" xr:uid="{4F010C19-9073-4F21-B0F4-BC8F8CDF8386}"/>
    <hyperlink ref="K26" r:id="rId49" xr:uid="{A9F0253A-0E58-4F0E-9C2B-2D21AA209284}"/>
    <hyperlink ref="K25" r:id="rId50" xr:uid="{8D0A75F7-3AF4-4890-A173-53A094BEDF42}"/>
    <hyperlink ref="K27" r:id="rId51" xr:uid="{30BF7E58-91A8-44F1-BEC1-E802D286763C}"/>
    <hyperlink ref="K28" r:id="rId52" xr:uid="{2088DEE0-DCAA-40D1-84FC-9A8A402E4EF9}"/>
    <hyperlink ref="K29" r:id="rId53" xr:uid="{56FE15C2-78C4-4A01-9A8C-AE00CBBEC8FA}"/>
    <hyperlink ref="K30" r:id="rId54" xr:uid="{DBE8F0D5-A0E3-4652-8C49-0D03CF852894}"/>
    <hyperlink ref="K31" r:id="rId55" xr:uid="{FAF9D456-BC6D-49C6-B50B-7285A3CE6264}"/>
    <hyperlink ref="K32" r:id="rId56" xr:uid="{7CF44168-182F-4E84-824B-0980A3B19235}"/>
    <hyperlink ref="K33" r:id="rId57" xr:uid="{52835A89-E970-4314-81EE-41D832FACE19}"/>
    <hyperlink ref="K34" r:id="rId58" xr:uid="{EDCF50CC-7E00-4E42-B3D0-AFB5182F1737}"/>
    <hyperlink ref="K35" r:id="rId59" xr:uid="{5E10871E-EBBF-49EF-A0BD-2DCE2EF94CD8}"/>
    <hyperlink ref="K36" r:id="rId60" xr:uid="{612C22B6-A74B-4EA3-BB21-D3213E760443}"/>
    <hyperlink ref="K38" r:id="rId61" xr:uid="{171A847C-CAE3-41DC-B32D-513E8AE46175}"/>
    <hyperlink ref="K40" r:id="rId62" xr:uid="{E8B0D794-8CA0-48FB-AAD8-B650A6AEC488}"/>
    <hyperlink ref="K39" r:id="rId63" xr:uid="{52E072D5-B64B-43A4-9CE5-1B1E02D02763}"/>
    <hyperlink ref="K41" r:id="rId64" xr:uid="{0AE24495-61BE-430F-B6D7-1AFBEE03E14E}"/>
    <hyperlink ref="K42" r:id="rId65" xr:uid="{13FA086D-F11E-4F4E-BB20-B50243BD4842}"/>
    <hyperlink ref="K43" r:id="rId66" xr:uid="{82853066-5154-4579-8C93-20D79431EF39}"/>
    <hyperlink ref="K44" r:id="rId67" xr:uid="{3F3A274B-9D85-4604-B9F4-AE0C47D09E59}"/>
    <hyperlink ref="K45" r:id="rId68" xr:uid="{BF45D07B-2143-4111-8176-08DB95F3A74E}"/>
    <hyperlink ref="K46" r:id="rId69" xr:uid="{BB5BBB4E-5E8E-46AD-9753-6904B6859BEC}"/>
    <hyperlink ref="K47" r:id="rId70" xr:uid="{ECA362A9-5A72-4ED7-9276-D2E820E98D17}"/>
    <hyperlink ref="K48" r:id="rId71" xr:uid="{D9551CBF-65BA-4E0B-8355-B6382D779CF4}"/>
    <hyperlink ref="K49" r:id="rId72" xr:uid="{A5C4E9AD-83B0-452C-B76E-5A7AD047AA1B}"/>
    <hyperlink ref="K50" r:id="rId73" xr:uid="{C067EAF6-DA79-406E-B2F5-77A7FC4D9DAA}"/>
    <hyperlink ref="K51" r:id="rId74" xr:uid="{79047787-0825-4BFA-AEF0-7F4AF04F423E}"/>
    <hyperlink ref="K52" r:id="rId75" xr:uid="{E8888D7E-BA84-42FA-84F9-D3C3A7EB0CA9}"/>
    <hyperlink ref="K54" r:id="rId76" xr:uid="{EAAEF558-EEAD-45E2-B584-36AA5C894FA6}"/>
    <hyperlink ref="K55" r:id="rId77" xr:uid="{AC9D1965-FC63-479F-91F9-9FDA9FEE5035}"/>
    <hyperlink ref="K56" r:id="rId78" xr:uid="{D3BAD4FF-47F6-46FA-86FE-04773B5864E5}"/>
    <hyperlink ref="K57" r:id="rId79" xr:uid="{40C8B483-806F-4DF3-A8D6-84DA2D80FBE1}"/>
    <hyperlink ref="K58" r:id="rId80" xr:uid="{C48157C3-1E10-4FD7-BA8F-56D7C6ED9FBD}"/>
    <hyperlink ref="K59" r:id="rId81" xr:uid="{30C8280C-E3E2-4187-A211-587BE2D7708A}"/>
    <hyperlink ref="K60" r:id="rId82" xr:uid="{0B10E164-6B35-4E98-B395-94AAE2703ADC}"/>
    <hyperlink ref="K61" r:id="rId83" xr:uid="{E27C9282-6B40-41FD-B557-E4FC72E3B5DF}"/>
  </hyperlinks>
  <pageMargins left="0.7" right="0.7" top="0.75" bottom="0.75" header="0.3" footer="0.3"/>
  <pageSetup paperSize="9" orientation="portrait"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Ryuki Tsuji</cp:lastModifiedBy>
  <dcterms:created xsi:type="dcterms:W3CDTF">2024-02-16T02:33:39Z</dcterms:created>
  <dcterms:modified xsi:type="dcterms:W3CDTF">2024-02-29T23:35:50Z</dcterms:modified>
</cp:coreProperties>
</file>