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ki Tsuji\Documents\KiCad\6.0\projects\RCJ_OnStage\Common_Control\"/>
    </mc:Choice>
  </mc:AlternateContent>
  <xr:revisionPtr revIDLastSave="0" documentId="13_ncr:1_{142E7AAB-2DE9-4CE7-B057-F3E1C5258DA1}" xr6:coauthVersionLast="47" xr6:coauthVersionMax="47" xr10:uidLastSave="{00000000-0000-0000-0000-000000000000}"/>
  <bookViews>
    <workbookView xWindow="0" yWindow="0" windowWidth="6576" windowHeight="12360" xr2:uid="{288DC556-2E55-4E06-A06D-774F026124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B29" i="1" s="1"/>
  <c r="AB11" i="1"/>
  <c r="AB12" i="1"/>
  <c r="AB13" i="1"/>
  <c r="AB14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10" i="1"/>
  <c r="K52" i="1"/>
  <c r="K51" i="1"/>
  <c r="K49" i="1"/>
  <c r="E68" i="1"/>
  <c r="E69" i="1"/>
  <c r="E70" i="1"/>
  <c r="E71" i="1"/>
  <c r="E72" i="1"/>
  <c r="E73" i="1"/>
  <c r="E74" i="1"/>
  <c r="E75" i="1"/>
  <c r="E76" i="1"/>
  <c r="E77" i="1"/>
  <c r="E67" i="1"/>
  <c r="E44" i="1"/>
  <c r="E45" i="1"/>
  <c r="E46" i="1"/>
  <c r="J8" i="1" s="1"/>
  <c r="E47" i="1"/>
  <c r="E48" i="1"/>
  <c r="E49" i="1"/>
  <c r="E50" i="1"/>
  <c r="E51" i="1"/>
  <c r="E52" i="1"/>
  <c r="E53" i="1"/>
  <c r="E54" i="1"/>
  <c r="E55" i="1"/>
  <c r="J28" i="1" s="1"/>
  <c r="E56" i="1"/>
  <c r="E57" i="1"/>
  <c r="E58" i="1"/>
  <c r="E59" i="1"/>
  <c r="J34" i="1" s="1"/>
  <c r="E60" i="1"/>
  <c r="E61" i="1"/>
  <c r="E62" i="1"/>
  <c r="E63" i="1"/>
  <c r="J42" i="1" s="1"/>
  <c r="E64" i="1"/>
  <c r="J45" i="1" s="1"/>
  <c r="E43" i="1"/>
  <c r="E4" i="1"/>
  <c r="E5" i="1"/>
  <c r="J5" i="1" s="1"/>
  <c r="E6" i="1"/>
  <c r="E7" i="1"/>
  <c r="J7" i="1" s="1"/>
  <c r="E8" i="1"/>
  <c r="E9" i="1"/>
  <c r="J10" i="1" s="1"/>
  <c r="E10" i="1"/>
  <c r="J11" i="1" s="1"/>
  <c r="E11" i="1"/>
  <c r="J12" i="1" s="1"/>
  <c r="E12" i="1"/>
  <c r="E13" i="1"/>
  <c r="E14" i="1"/>
  <c r="J15" i="1" s="1"/>
  <c r="E15" i="1"/>
  <c r="E16" i="1"/>
  <c r="E17" i="1"/>
  <c r="E19" i="1"/>
  <c r="J24" i="1" s="1"/>
  <c r="E18" i="1"/>
  <c r="E20" i="1"/>
  <c r="J25" i="1" s="1"/>
  <c r="E21" i="1"/>
  <c r="E22" i="1"/>
  <c r="J27" i="1" s="1"/>
  <c r="E23" i="1"/>
  <c r="J29" i="1" s="1"/>
  <c r="E24" i="1"/>
  <c r="E25" i="1"/>
  <c r="E26" i="1"/>
  <c r="E27" i="1"/>
  <c r="J33" i="1" s="1"/>
  <c r="E28" i="1"/>
  <c r="J35" i="1" s="1"/>
  <c r="E29" i="1"/>
  <c r="E30" i="1"/>
  <c r="E31" i="1"/>
  <c r="J38" i="1" s="1"/>
  <c r="E32" i="1"/>
  <c r="J39" i="1" s="1"/>
  <c r="E33" i="1"/>
  <c r="E34" i="1"/>
  <c r="J41" i="1" s="1"/>
  <c r="E35" i="1"/>
  <c r="J43" i="1" s="1"/>
  <c r="E36" i="1"/>
  <c r="J44" i="1" s="1"/>
  <c r="E37" i="1"/>
  <c r="J46" i="1" s="1"/>
  <c r="E38" i="1"/>
  <c r="J47" i="1" s="1"/>
  <c r="E39" i="1"/>
  <c r="J48" i="1" s="1"/>
  <c r="E3" i="1"/>
  <c r="J26" i="1" l="1"/>
  <c r="J40" i="1"/>
  <c r="J30" i="1"/>
  <c r="J13" i="1"/>
  <c r="J23" i="1"/>
  <c r="J36" i="1"/>
  <c r="J31" i="1"/>
  <c r="J32" i="1"/>
  <c r="J22" i="1"/>
  <c r="J37" i="1"/>
  <c r="J4" i="1"/>
  <c r="J6" i="1"/>
  <c r="J3" i="1"/>
  <c r="J9" i="1"/>
  <c r="J21" i="1"/>
  <c r="J14" i="1"/>
</calcChain>
</file>

<file path=xl/sharedStrings.xml><?xml version="1.0" encoding="utf-8"?>
<sst xmlns="http://schemas.openxmlformats.org/spreadsheetml/2006/main" count="442" uniqueCount="148">
  <si>
    <t>種類</t>
    <rPh sb="0" eb="2">
      <t>シュルイ</t>
    </rPh>
    <phoneticPr fontId="1"/>
  </si>
  <si>
    <t>備考</t>
    <rPh sb="0" eb="2">
      <t>ビコウ</t>
    </rPh>
    <phoneticPr fontId="1"/>
  </si>
  <si>
    <t>個数</t>
    <rPh sb="0" eb="2">
      <t>コスウ</t>
    </rPh>
    <phoneticPr fontId="1"/>
  </si>
  <si>
    <t>追加必要数</t>
    <rPh sb="0" eb="2">
      <t>ツイカ</t>
    </rPh>
    <rPh sb="2" eb="5">
      <t>ヒツヨウスウ</t>
    </rPh>
    <phoneticPr fontId="1"/>
  </si>
  <si>
    <t>発注個数</t>
    <rPh sb="0" eb="2">
      <t>ハッチュウ</t>
    </rPh>
    <rPh sb="2" eb="4">
      <t>コスウ</t>
    </rPh>
    <phoneticPr fontId="1"/>
  </si>
  <si>
    <t>パック数</t>
    <rPh sb="3" eb="4">
      <t>スウ</t>
    </rPh>
    <phoneticPr fontId="1"/>
  </si>
  <si>
    <t>リンク</t>
    <phoneticPr fontId="1"/>
  </si>
  <si>
    <t>NchFET</t>
    <phoneticPr fontId="1"/>
  </si>
  <si>
    <t>BSS138</t>
    <phoneticPr fontId="1"/>
  </si>
  <si>
    <t>SOT-23</t>
    <phoneticPr fontId="1"/>
  </si>
  <si>
    <t>PchFET</t>
    <phoneticPr fontId="1"/>
  </si>
  <si>
    <t>TO-252-3</t>
    <phoneticPr fontId="1"/>
  </si>
  <si>
    <t>SSM6J808R</t>
    <phoneticPr fontId="1"/>
  </si>
  <si>
    <t>https://akizukidenshi.com/catalog/g/gI-15504/</t>
    <phoneticPr fontId="1"/>
  </si>
  <si>
    <t>PNP</t>
    <phoneticPr fontId="1"/>
  </si>
  <si>
    <t>SC-59</t>
    <phoneticPr fontId="1"/>
  </si>
  <si>
    <t>https://akizukidenshi.com/catalog/g/gI-02232/</t>
    <phoneticPr fontId="1"/>
  </si>
  <si>
    <t>電解コン</t>
    <rPh sb="0" eb="2">
      <t>デンカイ</t>
    </rPh>
    <phoneticPr fontId="1"/>
  </si>
  <si>
    <t>https://akizukidenshi.com/catalog/g/gI-06014/</t>
    <phoneticPr fontId="1"/>
  </si>
  <si>
    <t>LED</t>
    <phoneticPr fontId="1"/>
  </si>
  <si>
    <t>赤</t>
    <rPh sb="0" eb="1">
      <t>アカ</t>
    </rPh>
    <phoneticPr fontId="1"/>
  </si>
  <si>
    <t>緑</t>
    <rPh sb="0" eb="1">
      <t>ミドリ</t>
    </rPh>
    <phoneticPr fontId="1"/>
  </si>
  <si>
    <t>黄色</t>
    <rPh sb="0" eb="2">
      <t>キイロ</t>
    </rPh>
    <phoneticPr fontId="1"/>
  </si>
  <si>
    <t>ダイオード</t>
    <phoneticPr fontId="1"/>
  </si>
  <si>
    <t>整流</t>
    <rPh sb="0" eb="2">
      <t>セイリュウ</t>
    </rPh>
    <phoneticPr fontId="1"/>
  </si>
  <si>
    <t>ショットキー</t>
    <phoneticPr fontId="1"/>
  </si>
  <si>
    <t>10A</t>
    <phoneticPr fontId="1"/>
  </si>
  <si>
    <t>ピンソケット</t>
    <phoneticPr fontId="1"/>
  </si>
  <si>
    <t>7P</t>
    <phoneticPr fontId="1"/>
  </si>
  <si>
    <t>H</t>
    <phoneticPr fontId="1"/>
  </si>
  <si>
    <t>ピンヘッダ</t>
    <phoneticPr fontId="1"/>
  </si>
  <si>
    <t>2P</t>
    <phoneticPr fontId="1"/>
  </si>
  <si>
    <t>V</t>
    <phoneticPr fontId="1"/>
  </si>
  <si>
    <t>ボックスヘッダ</t>
    <phoneticPr fontId="1"/>
  </si>
  <si>
    <t>2×5P</t>
    <phoneticPr fontId="1"/>
  </si>
  <si>
    <t>USB DIP変換</t>
    <rPh sb="7" eb="9">
      <t>ヘンカン</t>
    </rPh>
    <phoneticPr fontId="1"/>
  </si>
  <si>
    <t>XT60</t>
    <phoneticPr fontId="1"/>
  </si>
  <si>
    <t>XT30</t>
    <phoneticPr fontId="1"/>
  </si>
  <si>
    <t>MiniSPOX</t>
    <phoneticPr fontId="1"/>
  </si>
  <si>
    <t>5P</t>
    <phoneticPr fontId="1"/>
  </si>
  <si>
    <t>ハウジング</t>
    <phoneticPr fontId="1"/>
  </si>
  <si>
    <t>コンタクト</t>
    <phoneticPr fontId="1"/>
  </si>
  <si>
    <t>トグルスイッチ</t>
    <phoneticPr fontId="1"/>
  </si>
  <si>
    <t>SPDT</t>
    <phoneticPr fontId="1"/>
  </si>
  <si>
    <t>タクトスイッチ</t>
    <phoneticPr fontId="1"/>
  </si>
  <si>
    <t>SPST</t>
    <phoneticPr fontId="1"/>
  </si>
  <si>
    <t>https://akizukidenshi.com/catalog/g/gP-03647/</t>
    <phoneticPr fontId="1"/>
  </si>
  <si>
    <t>スライドスイッチ</t>
    <phoneticPr fontId="1"/>
  </si>
  <si>
    <t>DPDT</t>
    <phoneticPr fontId="1"/>
  </si>
  <si>
    <t>https://akizukidenshi.com/catalog/g/gP-15707/</t>
    <phoneticPr fontId="1"/>
  </si>
  <si>
    <t>DIPスイッチ</t>
    <phoneticPr fontId="1"/>
  </si>
  <si>
    <t>4P</t>
    <phoneticPr fontId="1"/>
  </si>
  <si>
    <t>https://akizukidenshi.com/catalog/g/gP-02627/</t>
    <phoneticPr fontId="1"/>
  </si>
  <si>
    <t>https://akizukidenshi.com/catalog/g/gP-08923/</t>
    <phoneticPr fontId="1"/>
  </si>
  <si>
    <t>DCDC</t>
    <phoneticPr fontId="1"/>
  </si>
  <si>
    <t>BP5293</t>
    <phoneticPr fontId="1"/>
  </si>
  <si>
    <t>OKL</t>
    <phoneticPr fontId="1"/>
  </si>
  <si>
    <t>三端子</t>
    <rPh sb="0" eb="3">
      <t>サンタンシ</t>
    </rPh>
    <phoneticPr fontId="1"/>
  </si>
  <si>
    <t>3.3V</t>
    <phoneticPr fontId="1"/>
  </si>
  <si>
    <t>電圧計</t>
    <rPh sb="0" eb="3">
      <t>デンアツケイ</t>
    </rPh>
    <phoneticPr fontId="1"/>
  </si>
  <si>
    <t>https://akizukidenshi.com/catalog/g/gI-17598/</t>
    <phoneticPr fontId="1"/>
  </si>
  <si>
    <t>F303K8</t>
    <phoneticPr fontId="1"/>
  </si>
  <si>
    <t>TweLite</t>
    <phoneticPr fontId="1"/>
  </si>
  <si>
    <t>SMD</t>
    <phoneticPr fontId="1"/>
  </si>
  <si>
    <t>https://akizukidenshi.com/catalog/g/gI-10790/</t>
    <phoneticPr fontId="1"/>
  </si>
  <si>
    <t>ヒューズ</t>
    <phoneticPr fontId="1"/>
  </si>
  <si>
    <t>ヒューズホルダー</t>
    <phoneticPr fontId="1"/>
  </si>
  <si>
    <t>単価</t>
    <rPh sb="0" eb="2">
      <t>タンカ</t>
    </rPh>
    <phoneticPr fontId="1"/>
  </si>
  <si>
    <t>https://akizukidenshi.com/catalog/g/gI-08274/</t>
    <phoneticPr fontId="1"/>
  </si>
  <si>
    <t>https://akizukidenshi.com/catalog/g/gI-03984/</t>
    <phoneticPr fontId="1"/>
  </si>
  <si>
    <t>https://akizukidenshi.com/catalog/g/gI-17496/</t>
    <phoneticPr fontId="1"/>
  </si>
  <si>
    <t>https://akizukidenshi.com/catalog/g/gC-17949/</t>
    <phoneticPr fontId="1"/>
  </si>
  <si>
    <t>https://akizukidenshi.com/catalog/g/gM-06187/</t>
    <phoneticPr fontId="1"/>
  </si>
  <si>
    <t>可変抵抗</t>
    <rPh sb="0" eb="2">
      <t>カヘン</t>
    </rPh>
    <rPh sb="2" eb="4">
      <t>テイコウ</t>
    </rPh>
    <phoneticPr fontId="1"/>
  </si>
  <si>
    <t>470uF</t>
  </si>
  <si>
    <t>16V</t>
    <phoneticPr fontId="1"/>
  </si>
  <si>
    <t>ツェナー</t>
    <phoneticPr fontId="1"/>
  </si>
  <si>
    <t>3P</t>
    <phoneticPr fontId="1"/>
  </si>
  <si>
    <t>圧電スピーカー</t>
    <rPh sb="0" eb="2">
      <t>アツデン</t>
    </rPh>
    <phoneticPr fontId="1"/>
  </si>
  <si>
    <t>OLED</t>
    <phoneticPr fontId="1"/>
  </si>
  <si>
    <t>ロジック</t>
    <phoneticPr fontId="1"/>
  </si>
  <si>
    <t>2入力OR</t>
    <rPh sb="1" eb="3">
      <t>ニュウリョク</t>
    </rPh>
    <phoneticPr fontId="1"/>
  </si>
  <si>
    <t>NJU72501</t>
    <phoneticPr fontId="1"/>
  </si>
  <si>
    <t>https://akizukidenshi.com/catalog/g/gM-11187/</t>
    <phoneticPr fontId="1"/>
  </si>
  <si>
    <t>2PB709AR</t>
    <phoneticPr fontId="1"/>
  </si>
  <si>
    <t>https://akizukidenshi.com/catalog/g/gP-16891/</t>
    <phoneticPr fontId="1"/>
  </si>
  <si>
    <t>https://akizukidenshi.com/catalog/g/gI-07435/</t>
  </si>
  <si>
    <t>6.8V</t>
    <phoneticPr fontId="1"/>
  </si>
  <si>
    <t>https://akizukidenshi.com/catalog/g/gI-16096/</t>
  </si>
  <si>
    <t>MTP4835</t>
    <phoneticPr fontId="1"/>
  </si>
  <si>
    <t>https://akizukidenshi.com/catalog/g/gP-04028/</t>
  </si>
  <si>
    <t>https://akizukidenshi.com/catalog/g/gP-08922/</t>
  </si>
  <si>
    <t>https://akizukidenshi.com/catalog/g/gM-08263/</t>
  </si>
  <si>
    <t>https://akizukidenshi.com/catalog/g/gP-12031/</t>
    <phoneticPr fontId="1"/>
  </si>
  <si>
    <t>https://akizukidenshi.com/catalog/g/gI-17604/</t>
    <phoneticPr fontId="1"/>
  </si>
  <si>
    <t>74AHC1G32W5</t>
    <phoneticPr fontId="1"/>
  </si>
  <si>
    <t>https://akizukidenshi.com/catalog/g/gI-15985/</t>
    <phoneticPr fontId="1"/>
  </si>
  <si>
    <t>SSM3J332R</t>
    <phoneticPr fontId="1"/>
  </si>
  <si>
    <t>制御基板</t>
    <rPh sb="0" eb="2">
      <t>セイギョ</t>
    </rPh>
    <rPh sb="2" eb="4">
      <t>キバン</t>
    </rPh>
    <phoneticPr fontId="1"/>
  </si>
  <si>
    <t>オドメトリ基板</t>
    <rPh sb="5" eb="7">
      <t>キバン</t>
    </rPh>
    <phoneticPr fontId="1"/>
  </si>
  <si>
    <t>2A</t>
    <phoneticPr fontId="1"/>
  </si>
  <si>
    <t>合計個数</t>
    <rPh sb="0" eb="2">
      <t>ゴウケイ</t>
    </rPh>
    <rPh sb="2" eb="4">
      <t>コスウ</t>
    </rPh>
    <phoneticPr fontId="1"/>
  </si>
  <si>
    <t>必要個数</t>
    <rPh sb="0" eb="2">
      <t>ヒツヨウ</t>
    </rPh>
    <rPh sb="2" eb="4">
      <t>コスウ</t>
    </rPh>
    <phoneticPr fontId="1"/>
  </si>
  <si>
    <t>Molex</t>
    <phoneticPr fontId="1"/>
  </si>
  <si>
    <t>収縮チューブ</t>
    <rPh sb="0" eb="2">
      <t>シュウシュク</t>
    </rPh>
    <phoneticPr fontId="1"/>
  </si>
  <si>
    <t>ケーブル</t>
    <phoneticPr fontId="1"/>
  </si>
  <si>
    <t>黒</t>
    <rPh sb="0" eb="1">
      <t>クロ</t>
    </rPh>
    <phoneticPr fontId="1"/>
  </si>
  <si>
    <t>白</t>
    <rPh sb="0" eb="1">
      <t>シロ</t>
    </rPh>
    <phoneticPr fontId="1"/>
  </si>
  <si>
    <t>赤黒</t>
    <rPh sb="0" eb="2">
      <t>アカクロ</t>
    </rPh>
    <phoneticPr fontId="1"/>
  </si>
  <si>
    <t>AWG16</t>
    <phoneticPr fontId="1"/>
  </si>
  <si>
    <t>AWG32</t>
  </si>
  <si>
    <t>AWG32</t>
    <phoneticPr fontId="1"/>
  </si>
  <si>
    <t>15A</t>
    <phoneticPr fontId="1"/>
  </si>
  <si>
    <t>470uF</t>
    <phoneticPr fontId="1"/>
  </si>
  <si>
    <t>電源基板</t>
    <rPh sb="0" eb="2">
      <t>デンゲン</t>
    </rPh>
    <rPh sb="2" eb="4">
      <t>キバン</t>
    </rPh>
    <phoneticPr fontId="1"/>
  </si>
  <si>
    <t>積セラ</t>
    <rPh sb="0" eb="1">
      <t>セキ</t>
    </rPh>
    <phoneticPr fontId="1"/>
  </si>
  <si>
    <t>4.7uF</t>
    <phoneticPr fontId="1"/>
  </si>
  <si>
    <t>基板用</t>
    <rPh sb="0" eb="3">
      <t>キバンヨウ</t>
    </rPh>
    <phoneticPr fontId="1"/>
  </si>
  <si>
    <t>電線用</t>
    <rPh sb="0" eb="3">
      <t>デンセンヨウ</t>
    </rPh>
    <phoneticPr fontId="1"/>
  </si>
  <si>
    <t>AWG16用</t>
    <rPh sb="5" eb="6">
      <t>ヨウ</t>
    </rPh>
    <phoneticPr fontId="1"/>
  </si>
  <si>
    <t>AWG32用</t>
    <rPh sb="5" eb="6">
      <t>ヨウ</t>
    </rPh>
    <phoneticPr fontId="1"/>
  </si>
  <si>
    <t>リード</t>
    <phoneticPr fontId="1"/>
  </si>
  <si>
    <t>ミゼット</t>
    <phoneticPr fontId="1"/>
  </si>
  <si>
    <t>ポスト</t>
    <phoneticPr fontId="1"/>
  </si>
  <si>
    <t>ブレード</t>
    <phoneticPr fontId="1"/>
  </si>
  <si>
    <t>20m</t>
    <phoneticPr fontId="1"/>
  </si>
  <si>
    <t>10m</t>
    <phoneticPr fontId="1"/>
  </si>
  <si>
    <t>https://akizukidenshi.com/catalog/g/gI-16839/</t>
    <phoneticPr fontId="1"/>
  </si>
  <si>
    <t>?</t>
    <phoneticPr fontId="1"/>
  </si>
  <si>
    <t>https://akizukidenshi.com/catalog/g/gI-05580/</t>
    <phoneticPr fontId="1"/>
  </si>
  <si>
    <t>30うち10</t>
    <phoneticPr fontId="1"/>
  </si>
  <si>
    <t>20うち10</t>
    <phoneticPr fontId="1"/>
  </si>
  <si>
    <t>店舗で買った数</t>
    <rPh sb="0" eb="2">
      <t>テンポ</t>
    </rPh>
    <rPh sb="3" eb="4">
      <t>カ</t>
    </rPh>
    <rPh sb="6" eb="7">
      <t>カズ</t>
    </rPh>
    <phoneticPr fontId="1"/>
  </si>
  <si>
    <t>注文数</t>
    <rPh sb="0" eb="3">
      <t>チュウモンスウ</t>
    </rPh>
    <phoneticPr fontId="1"/>
  </si>
  <si>
    <t>10K</t>
    <phoneticPr fontId="1"/>
  </si>
  <si>
    <t>https://akizukidenshi.com/catalog/g/gC-18156/</t>
    <phoneticPr fontId="1"/>
  </si>
  <si>
    <t>https://akizukidenshi.com/catalog/g/gC-17951/</t>
    <phoneticPr fontId="1"/>
  </si>
  <si>
    <t>https://akizukidenshi.com/catalog/g/gC-17950/</t>
    <phoneticPr fontId="1"/>
  </si>
  <si>
    <t>https://akizukidenshi.com/catalog/g/gP-00300/</t>
    <phoneticPr fontId="1"/>
  </si>
  <si>
    <t>https://akizukidenshi.com/catalog/g/gM-08468/</t>
    <phoneticPr fontId="1"/>
  </si>
  <si>
    <t>合計</t>
    <rPh sb="0" eb="2">
      <t>ゴウケイ</t>
    </rPh>
    <phoneticPr fontId="1"/>
  </si>
  <si>
    <t>小計</t>
    <rPh sb="0" eb="2">
      <t>ショウケイ</t>
    </rPh>
    <phoneticPr fontId="1"/>
  </si>
  <si>
    <t>オス</t>
    <phoneticPr fontId="1"/>
  </si>
  <si>
    <t>メス</t>
    <phoneticPr fontId="1"/>
  </si>
  <si>
    <t>https://akizukidenshi.com/catalog/g/gP-06112/</t>
    <phoneticPr fontId="1"/>
  </si>
  <si>
    <t>50k</t>
    <phoneticPr fontId="1"/>
  </si>
  <si>
    <t>https://akizukidenshi.com/catalog/g/gP-08922/</t>
    <phoneticPr fontId="1"/>
  </si>
  <si>
    <t>https://akizukidenshi.com/catalog/g/gM-06896/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</si>
</sst>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2" borderId="1" xfId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2" fillId="2" borderId="1" xfId="1" applyFill="1" applyBorder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kizukidenshi.com/catalog/g/gP-16891/" TargetMode="External"/><Relationship Id="rId18" Type="http://schemas.openxmlformats.org/officeDocument/2006/relationships/hyperlink" Target="https://akizukidenshi.com/catalog/g/gI-16839/" TargetMode="External"/><Relationship Id="rId26" Type="http://schemas.openxmlformats.org/officeDocument/2006/relationships/hyperlink" Target="https://akizukidenshi.com/catalog/g/gP-08923/" TargetMode="External"/><Relationship Id="rId39" Type="http://schemas.openxmlformats.org/officeDocument/2006/relationships/hyperlink" Target="https://akizukidenshi.com/catalog/g/gI-17496/" TargetMode="External"/><Relationship Id="rId21" Type="http://schemas.openxmlformats.org/officeDocument/2006/relationships/hyperlink" Target="https://akizukidenshi.com/catalog/g/gP-16891/" TargetMode="External"/><Relationship Id="rId34" Type="http://schemas.openxmlformats.org/officeDocument/2006/relationships/hyperlink" Target="https://akizukidenshi.com/catalog/g/gM-08468/" TargetMode="External"/><Relationship Id="rId7" Type="http://schemas.openxmlformats.org/officeDocument/2006/relationships/hyperlink" Target="https://akizukidenshi.com/catalog/g/gP-02627/" TargetMode="External"/><Relationship Id="rId12" Type="http://schemas.openxmlformats.org/officeDocument/2006/relationships/hyperlink" Target="https://akizukidenshi.com/catalog/g/gM-11187/" TargetMode="External"/><Relationship Id="rId17" Type="http://schemas.openxmlformats.org/officeDocument/2006/relationships/hyperlink" Target="https://akizukidenshi.com/catalog/g/gI-15985/" TargetMode="External"/><Relationship Id="rId25" Type="http://schemas.openxmlformats.org/officeDocument/2006/relationships/hyperlink" Target="https://akizukidenshi.com/catalog/g/gM-06187/" TargetMode="External"/><Relationship Id="rId33" Type="http://schemas.openxmlformats.org/officeDocument/2006/relationships/hyperlink" Target="https://akizukidenshi.com/catalog/g/gP-00300/" TargetMode="External"/><Relationship Id="rId38" Type="http://schemas.openxmlformats.org/officeDocument/2006/relationships/hyperlink" Target="https://akizukidenshi.com/catalog/g/gP-12031/" TargetMode="External"/><Relationship Id="rId2" Type="http://schemas.openxmlformats.org/officeDocument/2006/relationships/hyperlink" Target="https://akizukidenshi.com/catalog/g/gI-15504/" TargetMode="External"/><Relationship Id="rId16" Type="http://schemas.openxmlformats.org/officeDocument/2006/relationships/hyperlink" Target="https://akizukidenshi.com/catalog/g/gI-17604/" TargetMode="External"/><Relationship Id="rId20" Type="http://schemas.openxmlformats.org/officeDocument/2006/relationships/hyperlink" Target="https://akizukidenshi.com/catalog/g/gI-05580/" TargetMode="External"/><Relationship Id="rId29" Type="http://schemas.openxmlformats.org/officeDocument/2006/relationships/hyperlink" Target="https://akizukidenshi.com/catalog/g/gC-18156/" TargetMode="External"/><Relationship Id="rId1" Type="http://schemas.openxmlformats.org/officeDocument/2006/relationships/hyperlink" Target="https://akizukidenshi.com/catalog/g/gI-02232/" TargetMode="External"/><Relationship Id="rId6" Type="http://schemas.openxmlformats.org/officeDocument/2006/relationships/hyperlink" Target="https://akizukidenshi.com/catalog/g/gP-15707/" TargetMode="External"/><Relationship Id="rId11" Type="http://schemas.openxmlformats.org/officeDocument/2006/relationships/hyperlink" Target="https://akizukidenshi.com/catalog/g/gI-17496/" TargetMode="External"/><Relationship Id="rId24" Type="http://schemas.openxmlformats.org/officeDocument/2006/relationships/hyperlink" Target="https://akizukidenshi.com/catalog/g/gP-15707/" TargetMode="External"/><Relationship Id="rId32" Type="http://schemas.openxmlformats.org/officeDocument/2006/relationships/hyperlink" Target="https://akizukidenshi.com/catalog/g/gC-17949/" TargetMode="External"/><Relationship Id="rId37" Type="http://schemas.openxmlformats.org/officeDocument/2006/relationships/hyperlink" Target="https://akizukidenshi.com/catalog/g/gM-06896/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s://akizukidenshi.com/catalog/g/gP-03647/" TargetMode="External"/><Relationship Id="rId15" Type="http://schemas.openxmlformats.org/officeDocument/2006/relationships/hyperlink" Target="https://akizukidenshi.com/catalog/g/gP-12031/" TargetMode="External"/><Relationship Id="rId23" Type="http://schemas.openxmlformats.org/officeDocument/2006/relationships/hyperlink" Target="https://akizukidenshi.com/catalog/g/gP-03647/" TargetMode="External"/><Relationship Id="rId28" Type="http://schemas.openxmlformats.org/officeDocument/2006/relationships/hyperlink" Target="https://akizukidenshi.com/catalog/g/gI-05580/" TargetMode="External"/><Relationship Id="rId36" Type="http://schemas.openxmlformats.org/officeDocument/2006/relationships/hyperlink" Target="https://akizukidenshi.com/catalog/g/gP-08922/" TargetMode="External"/><Relationship Id="rId10" Type="http://schemas.openxmlformats.org/officeDocument/2006/relationships/hyperlink" Target="https://akizukidenshi.com/catalog/g/gI-03984/" TargetMode="External"/><Relationship Id="rId19" Type="http://schemas.openxmlformats.org/officeDocument/2006/relationships/hyperlink" Target="https://akizukidenshi.com/catalog/g/gP-08923/" TargetMode="External"/><Relationship Id="rId31" Type="http://schemas.openxmlformats.org/officeDocument/2006/relationships/hyperlink" Target="https://akizukidenshi.com/catalog/g/gC-17950/" TargetMode="External"/><Relationship Id="rId4" Type="http://schemas.openxmlformats.org/officeDocument/2006/relationships/hyperlink" Target="https://akizukidenshi.com/catalog/g/gI-06014/" TargetMode="External"/><Relationship Id="rId9" Type="http://schemas.openxmlformats.org/officeDocument/2006/relationships/hyperlink" Target="https://akizukidenshi.com/catalog/g/gI-08274/" TargetMode="External"/><Relationship Id="rId14" Type="http://schemas.openxmlformats.org/officeDocument/2006/relationships/hyperlink" Target="https://akizukidenshi.com/catalog/g/gM-06187/" TargetMode="External"/><Relationship Id="rId22" Type="http://schemas.openxmlformats.org/officeDocument/2006/relationships/hyperlink" Target="https://akizukidenshi.com/catalog/g/gI-03984/" TargetMode="External"/><Relationship Id="rId27" Type="http://schemas.openxmlformats.org/officeDocument/2006/relationships/hyperlink" Target="https://akizukidenshi.com/catalog/g/gI-17598/" TargetMode="External"/><Relationship Id="rId30" Type="http://schemas.openxmlformats.org/officeDocument/2006/relationships/hyperlink" Target="https://akizukidenshi.com/catalog/g/gC-17951/" TargetMode="External"/><Relationship Id="rId35" Type="http://schemas.openxmlformats.org/officeDocument/2006/relationships/hyperlink" Target="https://akizukidenshi.com/catalog/g/gP-06112/" TargetMode="External"/><Relationship Id="rId8" Type="http://schemas.openxmlformats.org/officeDocument/2006/relationships/hyperlink" Target="https://akizukidenshi.com/catalog/g/gI-10790/" TargetMode="External"/><Relationship Id="rId3" Type="http://schemas.openxmlformats.org/officeDocument/2006/relationships/hyperlink" Target="https://akizukidenshi.com/catalog/g/gI-175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33BF-E482-4904-9669-0B63395A25F1}">
  <dimension ref="A1:AC77"/>
  <sheetViews>
    <sheetView tabSelected="1" topLeftCell="Y6" zoomScale="91" zoomScaleNormal="70" workbookViewId="0">
      <selection activeCell="AC10" sqref="AC10:AC28"/>
    </sheetView>
  </sheetViews>
  <sheetFormatPr defaultRowHeight="18" x14ac:dyDescent="0.45"/>
  <cols>
    <col min="1" max="2" width="16.3984375" style="6" customWidth="1"/>
    <col min="3" max="3" width="15.59765625" style="6" customWidth="1"/>
    <col min="4" max="5" width="10.8984375" style="6" customWidth="1"/>
    <col min="7" max="7" width="17.296875" customWidth="1"/>
    <col min="8" max="8" width="17.69921875" customWidth="1"/>
    <col min="9" max="9" width="17.69921875" style="6" customWidth="1"/>
    <col min="10" max="14" width="12.09765625" style="6" customWidth="1"/>
    <col min="15" max="16" width="8.796875" style="6"/>
    <col min="17" max="17" width="12.09765625" customWidth="1"/>
    <col min="23" max="23" width="21" customWidth="1"/>
    <col min="24" max="24" width="14.8984375" customWidth="1"/>
    <col min="25" max="25" width="13.5" customWidth="1"/>
    <col min="29" max="29" width="8.796875" style="23"/>
  </cols>
  <sheetData>
    <row r="1" spans="1:29" x14ac:dyDescent="0.45">
      <c r="A1" s="6" t="s">
        <v>98</v>
      </c>
    </row>
    <row r="2" spans="1:29" x14ac:dyDescent="0.45">
      <c r="A2" s="1" t="s">
        <v>0</v>
      </c>
      <c r="B2" s="1" t="s">
        <v>1</v>
      </c>
      <c r="C2" s="1" t="s">
        <v>1</v>
      </c>
      <c r="D2" s="1" t="s">
        <v>2</v>
      </c>
      <c r="E2" s="1" t="s">
        <v>101</v>
      </c>
      <c r="G2" s="1" t="s">
        <v>0</v>
      </c>
      <c r="H2" s="1" t="s">
        <v>1</v>
      </c>
      <c r="I2" s="1" t="s">
        <v>1</v>
      </c>
      <c r="J2" s="1" t="s">
        <v>102</v>
      </c>
      <c r="K2" s="1" t="s">
        <v>3</v>
      </c>
      <c r="L2" s="1" t="s">
        <v>4</v>
      </c>
      <c r="M2" s="1" t="s">
        <v>67</v>
      </c>
      <c r="N2" s="1" t="s">
        <v>5</v>
      </c>
      <c r="O2" s="16" t="s">
        <v>132</v>
      </c>
      <c r="P2" s="16" t="s">
        <v>133</v>
      </c>
      <c r="Q2" s="2" t="s">
        <v>6</v>
      </c>
    </row>
    <row r="3" spans="1:29" x14ac:dyDescent="0.45">
      <c r="A3" s="1" t="s">
        <v>17</v>
      </c>
      <c r="B3" s="1" t="s">
        <v>74</v>
      </c>
      <c r="C3" s="1" t="s">
        <v>75</v>
      </c>
      <c r="D3" s="1">
        <v>4</v>
      </c>
      <c r="E3" s="1">
        <f>D3*5</f>
        <v>20</v>
      </c>
      <c r="G3" s="1" t="s">
        <v>17</v>
      </c>
      <c r="H3" s="1" t="s">
        <v>74</v>
      </c>
      <c r="I3" s="1" t="s">
        <v>75</v>
      </c>
      <c r="J3" s="1">
        <f>E3+E43</f>
        <v>24</v>
      </c>
      <c r="K3" s="1"/>
      <c r="L3" s="1"/>
      <c r="M3" s="1">
        <v>120</v>
      </c>
      <c r="N3" s="1">
        <v>2</v>
      </c>
      <c r="O3" s="6">
        <v>0</v>
      </c>
      <c r="P3" s="17">
        <v>2</v>
      </c>
      <c r="Q3" s="3" t="s">
        <v>85</v>
      </c>
    </row>
    <row r="4" spans="1:29" x14ac:dyDescent="0.45">
      <c r="A4" s="1" t="s">
        <v>19</v>
      </c>
      <c r="B4" s="1" t="s">
        <v>20</v>
      </c>
      <c r="C4" s="1"/>
      <c r="D4" s="1">
        <v>5</v>
      </c>
      <c r="E4" s="1">
        <f t="shared" ref="E4:E39" si="0">D4*5</f>
        <v>25</v>
      </c>
      <c r="G4" s="1" t="s">
        <v>19</v>
      </c>
      <c r="H4" s="1" t="s">
        <v>20</v>
      </c>
      <c r="I4" s="1"/>
      <c r="J4" s="1">
        <f>E4+E44</f>
        <v>31</v>
      </c>
      <c r="K4" s="1"/>
      <c r="L4" s="1"/>
      <c r="M4" s="1">
        <v>100</v>
      </c>
      <c r="N4" s="1">
        <v>3</v>
      </c>
      <c r="O4" s="6">
        <v>4</v>
      </c>
      <c r="P4" s="17">
        <v>0</v>
      </c>
      <c r="Q4" s="7" t="s">
        <v>68</v>
      </c>
    </row>
    <row r="5" spans="1:29" x14ac:dyDescent="0.45">
      <c r="A5" s="1" t="s">
        <v>19</v>
      </c>
      <c r="B5" s="1" t="s">
        <v>22</v>
      </c>
      <c r="C5" s="1"/>
      <c r="D5" s="1">
        <v>1</v>
      </c>
      <c r="E5" s="1">
        <f t="shared" si="0"/>
        <v>5</v>
      </c>
      <c r="G5" s="11" t="s">
        <v>19</v>
      </c>
      <c r="H5" s="11" t="s">
        <v>22</v>
      </c>
      <c r="I5" s="11"/>
      <c r="J5" s="11">
        <f>E5</f>
        <v>5</v>
      </c>
      <c r="K5" s="11"/>
      <c r="L5" s="11"/>
      <c r="M5" s="11">
        <v>200</v>
      </c>
      <c r="N5" s="11">
        <v>0</v>
      </c>
      <c r="O5" s="6">
        <v>0</v>
      </c>
      <c r="P5" s="18">
        <v>1</v>
      </c>
      <c r="Q5" s="13" t="s">
        <v>69</v>
      </c>
    </row>
    <row r="6" spans="1:29" x14ac:dyDescent="0.45">
      <c r="A6" s="1" t="s">
        <v>19</v>
      </c>
      <c r="B6" s="1" t="s">
        <v>21</v>
      </c>
      <c r="C6" s="1"/>
      <c r="D6" s="1">
        <v>4</v>
      </c>
      <c r="E6" s="1">
        <f t="shared" si="0"/>
        <v>20</v>
      </c>
      <c r="G6" s="1" t="s">
        <v>19</v>
      </c>
      <c r="H6" s="1" t="s">
        <v>21</v>
      </c>
      <c r="I6" s="1"/>
      <c r="J6" s="1">
        <f>E6+E45</f>
        <v>28</v>
      </c>
      <c r="K6" s="1"/>
      <c r="L6" s="1"/>
      <c r="M6" s="1"/>
      <c r="N6" s="1">
        <v>3</v>
      </c>
      <c r="O6" s="6">
        <v>3</v>
      </c>
      <c r="P6" s="19">
        <v>0</v>
      </c>
      <c r="Q6" s="2"/>
    </row>
    <row r="7" spans="1:29" x14ac:dyDescent="0.45">
      <c r="A7" s="1" t="s">
        <v>23</v>
      </c>
      <c r="B7" s="1" t="s">
        <v>25</v>
      </c>
      <c r="C7" s="1" t="s">
        <v>26</v>
      </c>
      <c r="D7" s="1">
        <v>1</v>
      </c>
      <c r="E7" s="1">
        <f t="shared" si="0"/>
        <v>5</v>
      </c>
      <c r="G7" s="1" t="s">
        <v>23</v>
      </c>
      <c r="H7" s="1" t="s">
        <v>25</v>
      </c>
      <c r="I7" s="1" t="s">
        <v>26</v>
      </c>
      <c r="J7" s="1">
        <f>E7</f>
        <v>5</v>
      </c>
      <c r="K7" s="1"/>
      <c r="L7" s="1"/>
      <c r="M7" s="1">
        <v>80</v>
      </c>
      <c r="N7" s="1">
        <v>5</v>
      </c>
      <c r="O7" s="6">
        <v>2</v>
      </c>
      <c r="P7" s="19">
        <v>4</v>
      </c>
      <c r="Q7" s="7" t="s">
        <v>70</v>
      </c>
    </row>
    <row r="8" spans="1:29" x14ac:dyDescent="0.45">
      <c r="A8" s="1" t="s">
        <v>23</v>
      </c>
      <c r="B8" s="1" t="s">
        <v>24</v>
      </c>
      <c r="D8" s="1">
        <v>6</v>
      </c>
      <c r="E8" s="1">
        <f t="shared" si="0"/>
        <v>30</v>
      </c>
      <c r="G8" s="11" t="s">
        <v>23</v>
      </c>
      <c r="H8" s="11" t="s">
        <v>25</v>
      </c>
      <c r="I8" s="11" t="s">
        <v>100</v>
      </c>
      <c r="J8" s="11">
        <f>E46</f>
        <v>2</v>
      </c>
      <c r="K8" s="11"/>
      <c r="L8" s="11"/>
      <c r="M8" s="11"/>
      <c r="N8" s="11">
        <v>0</v>
      </c>
      <c r="O8" s="6">
        <v>0</v>
      </c>
      <c r="P8" s="19">
        <v>0</v>
      </c>
      <c r="Q8" s="12"/>
    </row>
    <row r="9" spans="1:29" x14ac:dyDescent="0.45">
      <c r="A9" s="1" t="s">
        <v>23</v>
      </c>
      <c r="B9" s="1" t="s">
        <v>76</v>
      </c>
      <c r="C9" s="1" t="s">
        <v>87</v>
      </c>
      <c r="D9" s="1">
        <v>1</v>
      </c>
      <c r="E9" s="1">
        <f t="shared" si="0"/>
        <v>5</v>
      </c>
      <c r="G9" s="1" t="s">
        <v>23</v>
      </c>
      <c r="H9" s="1" t="s">
        <v>24</v>
      </c>
      <c r="I9" s="1"/>
      <c r="J9" s="1">
        <f>E8+E47</f>
        <v>32</v>
      </c>
      <c r="K9" s="1"/>
      <c r="L9" s="1"/>
      <c r="M9" s="1">
        <v>100</v>
      </c>
      <c r="N9" s="1">
        <v>3</v>
      </c>
      <c r="O9" s="6">
        <v>3</v>
      </c>
      <c r="P9" s="19">
        <v>0</v>
      </c>
      <c r="Q9" s="3" t="s">
        <v>18</v>
      </c>
      <c r="W9" s="21" t="s">
        <v>0</v>
      </c>
      <c r="X9" s="21" t="s">
        <v>1</v>
      </c>
      <c r="Y9" s="21" t="s">
        <v>1</v>
      </c>
      <c r="Z9" s="21" t="s">
        <v>67</v>
      </c>
      <c r="AA9" s="21" t="s">
        <v>133</v>
      </c>
      <c r="AB9" s="21" t="s">
        <v>141</v>
      </c>
      <c r="AC9" s="24" t="s">
        <v>6</v>
      </c>
    </row>
    <row r="10" spans="1:29" x14ac:dyDescent="0.45">
      <c r="A10" s="1" t="s">
        <v>23</v>
      </c>
      <c r="B10" s="1" t="s">
        <v>76</v>
      </c>
      <c r="C10" s="1" t="s">
        <v>58</v>
      </c>
      <c r="D10" s="1">
        <v>1</v>
      </c>
      <c r="E10" s="1">
        <f t="shared" si="0"/>
        <v>5</v>
      </c>
      <c r="G10" s="1" t="s">
        <v>23</v>
      </c>
      <c r="H10" s="1" t="s">
        <v>76</v>
      </c>
      <c r="I10" s="1" t="s">
        <v>87</v>
      </c>
      <c r="J10" s="1">
        <f>E9</f>
        <v>5</v>
      </c>
      <c r="K10" s="1"/>
      <c r="L10" s="1"/>
      <c r="M10" s="1">
        <v>100</v>
      </c>
      <c r="N10" s="1">
        <v>1</v>
      </c>
      <c r="O10" s="6">
        <v>1</v>
      </c>
      <c r="P10" s="19">
        <v>0</v>
      </c>
      <c r="Q10" s="3" t="s">
        <v>127</v>
      </c>
      <c r="W10" s="21" t="s">
        <v>17</v>
      </c>
      <c r="X10" s="21" t="s">
        <v>74</v>
      </c>
      <c r="Y10" s="21" t="s">
        <v>75</v>
      </c>
      <c r="Z10" s="21">
        <v>120</v>
      </c>
      <c r="AA10" s="21">
        <v>2</v>
      </c>
      <c r="AB10" s="21">
        <f>Z10*AA10</f>
        <v>240</v>
      </c>
      <c r="AC10" s="22" t="s">
        <v>85</v>
      </c>
    </row>
    <row r="11" spans="1:29" x14ac:dyDescent="0.45">
      <c r="A11" s="1" t="s">
        <v>27</v>
      </c>
      <c r="B11" s="1" t="s">
        <v>28</v>
      </c>
      <c r="C11" s="1" t="s">
        <v>29</v>
      </c>
      <c r="D11" s="1">
        <v>1</v>
      </c>
      <c r="E11" s="1">
        <f t="shared" si="0"/>
        <v>5</v>
      </c>
      <c r="G11" s="1" t="s">
        <v>23</v>
      </c>
      <c r="H11" s="1" t="s">
        <v>76</v>
      </c>
      <c r="I11" s="1" t="s">
        <v>58</v>
      </c>
      <c r="J11" s="1">
        <f>E10</f>
        <v>5</v>
      </c>
      <c r="K11" s="1"/>
      <c r="L11" s="1"/>
      <c r="M11" s="1">
        <v>150</v>
      </c>
      <c r="N11" s="1">
        <v>1</v>
      </c>
      <c r="O11" s="6">
        <v>1</v>
      </c>
      <c r="P11" s="19">
        <v>0</v>
      </c>
      <c r="Q11" s="3" t="s">
        <v>86</v>
      </c>
      <c r="W11" s="21" t="s">
        <v>19</v>
      </c>
      <c r="X11" s="21" t="s">
        <v>22</v>
      </c>
      <c r="Y11" s="21">
        <v>1608</v>
      </c>
      <c r="Z11" s="21">
        <v>200</v>
      </c>
      <c r="AA11" s="21">
        <v>1</v>
      </c>
      <c r="AB11" s="21">
        <f t="shared" ref="AB11:AB28" si="1">Z11*AA11</f>
        <v>200</v>
      </c>
      <c r="AC11" s="22" t="s">
        <v>69</v>
      </c>
    </row>
    <row r="12" spans="1:29" x14ac:dyDescent="0.45">
      <c r="A12" s="1" t="s">
        <v>30</v>
      </c>
      <c r="B12" s="1" t="s">
        <v>31</v>
      </c>
      <c r="C12" s="1" t="s">
        <v>32</v>
      </c>
      <c r="D12" s="1">
        <v>1</v>
      </c>
      <c r="E12" s="1">
        <f t="shared" si="0"/>
        <v>5</v>
      </c>
      <c r="G12" s="1" t="s">
        <v>27</v>
      </c>
      <c r="H12" s="1" t="s">
        <v>28</v>
      </c>
      <c r="I12" s="1" t="s">
        <v>29</v>
      </c>
      <c r="J12" s="1">
        <f>E11</f>
        <v>5</v>
      </c>
      <c r="K12" s="1"/>
      <c r="L12" s="1"/>
      <c r="M12" s="1"/>
      <c r="N12" s="1">
        <v>5</v>
      </c>
      <c r="O12" s="6">
        <v>5</v>
      </c>
      <c r="P12" s="6">
        <v>0</v>
      </c>
      <c r="Q12" s="2"/>
      <c r="W12" s="21" t="s">
        <v>23</v>
      </c>
      <c r="X12" s="21" t="s">
        <v>25</v>
      </c>
      <c r="Y12" s="21" t="s">
        <v>26</v>
      </c>
      <c r="Z12" s="21">
        <v>80</v>
      </c>
      <c r="AA12" s="21">
        <v>4</v>
      </c>
      <c r="AB12" s="21">
        <f t="shared" si="1"/>
        <v>320</v>
      </c>
      <c r="AC12" s="22" t="s">
        <v>70</v>
      </c>
    </row>
    <row r="13" spans="1:29" x14ac:dyDescent="0.45">
      <c r="A13" s="1" t="s">
        <v>33</v>
      </c>
      <c r="B13" s="1" t="s">
        <v>34</v>
      </c>
      <c r="C13" s="1" t="s">
        <v>29</v>
      </c>
      <c r="D13" s="1">
        <v>1</v>
      </c>
      <c r="E13" s="1">
        <f t="shared" si="0"/>
        <v>5</v>
      </c>
      <c r="G13" s="11" t="s">
        <v>30</v>
      </c>
      <c r="H13" s="11" t="s">
        <v>31</v>
      </c>
      <c r="I13" s="11" t="s">
        <v>32</v>
      </c>
      <c r="J13" s="11">
        <f>E12+E48</f>
        <v>7</v>
      </c>
      <c r="K13" s="11"/>
      <c r="L13" s="11"/>
      <c r="M13" s="11"/>
      <c r="N13" s="11">
        <v>0</v>
      </c>
      <c r="O13" s="6">
        <v>0</v>
      </c>
      <c r="P13" s="6">
        <v>0</v>
      </c>
      <c r="Q13" s="12"/>
      <c r="W13" s="21" t="s">
        <v>36</v>
      </c>
      <c r="X13" s="21" t="s">
        <v>117</v>
      </c>
      <c r="Y13" s="21" t="s">
        <v>29</v>
      </c>
      <c r="Z13" s="21">
        <v>100</v>
      </c>
      <c r="AA13" s="21">
        <v>3</v>
      </c>
      <c r="AB13" s="21">
        <f t="shared" si="1"/>
        <v>300</v>
      </c>
      <c r="AC13" s="22" t="s">
        <v>135</v>
      </c>
    </row>
    <row r="14" spans="1:29" x14ac:dyDescent="0.45">
      <c r="A14" s="1" t="s">
        <v>35</v>
      </c>
      <c r="B14" s="1"/>
      <c r="C14" s="1"/>
      <c r="D14" s="1">
        <v>1</v>
      </c>
      <c r="E14" s="1">
        <f t="shared" si="0"/>
        <v>5</v>
      </c>
      <c r="G14" s="1" t="s">
        <v>33</v>
      </c>
      <c r="H14" s="1" t="s">
        <v>34</v>
      </c>
      <c r="I14" s="1" t="s">
        <v>29</v>
      </c>
      <c r="J14" s="1">
        <f>E13+E49</f>
        <v>7</v>
      </c>
      <c r="K14" s="1"/>
      <c r="L14" s="1"/>
      <c r="M14" s="1"/>
      <c r="N14" s="1">
        <v>7</v>
      </c>
      <c r="O14" s="6">
        <v>7</v>
      </c>
      <c r="P14" s="6">
        <v>0</v>
      </c>
      <c r="Q14" s="2"/>
      <c r="W14" s="21" t="s">
        <v>37</v>
      </c>
      <c r="X14" s="21" t="s">
        <v>118</v>
      </c>
      <c r="Y14" s="21" t="s">
        <v>142</v>
      </c>
      <c r="Z14" s="21">
        <v>50</v>
      </c>
      <c r="AA14" s="21">
        <v>10</v>
      </c>
      <c r="AB14" s="21">
        <f t="shared" si="1"/>
        <v>500</v>
      </c>
      <c r="AC14" s="22" t="s">
        <v>136</v>
      </c>
    </row>
    <row r="15" spans="1:29" x14ac:dyDescent="0.45">
      <c r="A15" s="1" t="s">
        <v>37</v>
      </c>
      <c r="B15" s="1" t="s">
        <v>117</v>
      </c>
      <c r="C15" s="1" t="s">
        <v>29</v>
      </c>
      <c r="D15" s="1">
        <v>4</v>
      </c>
      <c r="E15" s="1">
        <f t="shared" si="0"/>
        <v>20</v>
      </c>
      <c r="G15" s="11" t="s">
        <v>35</v>
      </c>
      <c r="H15" s="11"/>
      <c r="I15" s="11"/>
      <c r="J15" s="11">
        <f>E14</f>
        <v>5</v>
      </c>
      <c r="K15" s="11"/>
      <c r="L15" s="11"/>
      <c r="M15" s="11"/>
      <c r="N15" s="11">
        <v>0</v>
      </c>
      <c r="O15" s="6">
        <v>0</v>
      </c>
      <c r="P15" s="6">
        <v>0</v>
      </c>
      <c r="Q15" s="12"/>
      <c r="W15" s="21" t="s">
        <v>37</v>
      </c>
      <c r="X15" s="21" t="s">
        <v>118</v>
      </c>
      <c r="Y15" s="21" t="s">
        <v>143</v>
      </c>
      <c r="Z15" s="21">
        <v>50</v>
      </c>
      <c r="AA15" s="21">
        <v>10</v>
      </c>
      <c r="AB15" s="21">
        <f t="shared" si="1"/>
        <v>500</v>
      </c>
      <c r="AC15" s="22" t="s">
        <v>137</v>
      </c>
    </row>
    <row r="16" spans="1:29" x14ac:dyDescent="0.45">
      <c r="A16" s="1" t="s">
        <v>37</v>
      </c>
      <c r="B16" s="1" t="s">
        <v>118</v>
      </c>
      <c r="C16" s="1" t="s">
        <v>40</v>
      </c>
      <c r="D16" s="1">
        <v>4</v>
      </c>
      <c r="E16" s="1">
        <f t="shared" si="0"/>
        <v>20</v>
      </c>
      <c r="G16" s="1" t="s">
        <v>36</v>
      </c>
      <c r="H16" s="1" t="s">
        <v>118</v>
      </c>
      <c r="I16" s="1" t="s">
        <v>123</v>
      </c>
      <c r="J16" s="1">
        <v>10</v>
      </c>
      <c r="K16" s="1"/>
      <c r="L16" s="1"/>
      <c r="M16" s="1"/>
      <c r="N16" s="1">
        <v>10</v>
      </c>
      <c r="O16" s="6">
        <v>5</v>
      </c>
      <c r="P16" s="6">
        <v>0</v>
      </c>
      <c r="Q16" s="2"/>
      <c r="W16" s="21" t="s">
        <v>37</v>
      </c>
      <c r="X16" s="21" t="s">
        <v>117</v>
      </c>
      <c r="Y16" s="21" t="s">
        <v>29</v>
      </c>
      <c r="Z16" s="21">
        <v>60</v>
      </c>
      <c r="AA16" s="21">
        <v>20</v>
      </c>
      <c r="AB16" s="21">
        <f t="shared" si="1"/>
        <v>1200</v>
      </c>
      <c r="AC16" s="22" t="s">
        <v>71</v>
      </c>
    </row>
    <row r="17" spans="1:29" x14ac:dyDescent="0.45">
      <c r="A17" s="1" t="s">
        <v>38</v>
      </c>
      <c r="B17" s="1" t="s">
        <v>39</v>
      </c>
      <c r="C17" s="1" t="s">
        <v>29</v>
      </c>
      <c r="D17" s="1">
        <v>2</v>
      </c>
      <c r="E17" s="1">
        <f t="shared" si="0"/>
        <v>10</v>
      </c>
      <c r="G17" s="1" t="s">
        <v>36</v>
      </c>
      <c r="H17" s="1" t="s">
        <v>118</v>
      </c>
      <c r="I17" s="1" t="s">
        <v>40</v>
      </c>
      <c r="J17" s="1">
        <v>10</v>
      </c>
      <c r="K17" s="1"/>
      <c r="L17" s="1"/>
      <c r="M17" s="1"/>
      <c r="N17" s="1">
        <v>10</v>
      </c>
      <c r="O17" s="6">
        <v>5</v>
      </c>
      <c r="P17" s="6">
        <v>0</v>
      </c>
      <c r="Q17" s="2"/>
      <c r="W17" s="21" t="s">
        <v>73</v>
      </c>
      <c r="X17" s="21" t="s">
        <v>145</v>
      </c>
      <c r="Y17" s="21"/>
      <c r="Z17" s="21">
        <v>50</v>
      </c>
      <c r="AA17" s="21">
        <v>5</v>
      </c>
      <c r="AB17" s="21">
        <f t="shared" si="1"/>
        <v>250</v>
      </c>
      <c r="AC17" s="22" t="s">
        <v>144</v>
      </c>
    </row>
    <row r="18" spans="1:29" x14ac:dyDescent="0.45">
      <c r="A18" s="1" t="s">
        <v>38</v>
      </c>
      <c r="B18" s="1" t="s">
        <v>39</v>
      </c>
      <c r="C18" s="1" t="s">
        <v>40</v>
      </c>
      <c r="D18" s="1">
        <v>2</v>
      </c>
      <c r="E18" s="1">
        <f t="shared" si="0"/>
        <v>10</v>
      </c>
      <c r="G18" s="1" t="s">
        <v>36</v>
      </c>
      <c r="H18" s="1" t="s">
        <v>117</v>
      </c>
      <c r="I18" s="1" t="s">
        <v>29</v>
      </c>
      <c r="J18" s="1">
        <v>1</v>
      </c>
      <c r="K18" s="1">
        <v>5</v>
      </c>
      <c r="L18" s="2"/>
      <c r="M18" s="1"/>
      <c r="N18" s="1">
        <v>5</v>
      </c>
      <c r="O18" s="16">
        <v>2</v>
      </c>
      <c r="P18" s="6">
        <v>3</v>
      </c>
      <c r="Q18" s="2"/>
      <c r="W18" s="21" t="s">
        <v>42</v>
      </c>
      <c r="X18" s="21" t="s">
        <v>43</v>
      </c>
      <c r="Y18" s="21"/>
      <c r="Z18" s="21">
        <v>90</v>
      </c>
      <c r="AA18" s="21">
        <v>5</v>
      </c>
      <c r="AB18" s="21">
        <f t="shared" si="1"/>
        <v>450</v>
      </c>
      <c r="AC18" s="22" t="s">
        <v>138</v>
      </c>
    </row>
    <row r="19" spans="1:29" x14ac:dyDescent="0.45">
      <c r="A19" s="1" t="s">
        <v>38</v>
      </c>
      <c r="B19" s="1" t="s">
        <v>77</v>
      </c>
      <c r="C19" s="1" t="s">
        <v>29</v>
      </c>
      <c r="D19" s="1">
        <v>10</v>
      </c>
      <c r="E19" s="1">
        <f>D19*5</f>
        <v>50</v>
      </c>
      <c r="G19" s="1" t="s">
        <v>37</v>
      </c>
      <c r="H19" s="1" t="s">
        <v>118</v>
      </c>
      <c r="I19" s="1" t="s">
        <v>123</v>
      </c>
      <c r="J19" s="1">
        <v>20</v>
      </c>
      <c r="K19" s="1"/>
      <c r="L19" s="1"/>
      <c r="M19" s="1"/>
      <c r="N19" s="1" t="s">
        <v>131</v>
      </c>
      <c r="O19" s="6">
        <v>5</v>
      </c>
      <c r="P19" s="6">
        <v>10</v>
      </c>
      <c r="Q19" s="2"/>
      <c r="W19" s="21" t="s">
        <v>44</v>
      </c>
      <c r="X19" s="21" t="s">
        <v>45</v>
      </c>
      <c r="Y19" s="21"/>
      <c r="Z19" s="21">
        <v>15</v>
      </c>
      <c r="AA19" s="21">
        <v>20</v>
      </c>
      <c r="AB19" s="21">
        <f t="shared" si="1"/>
        <v>300</v>
      </c>
      <c r="AC19" s="22" t="s">
        <v>46</v>
      </c>
    </row>
    <row r="20" spans="1:29" x14ac:dyDescent="0.45">
      <c r="A20" s="1" t="s">
        <v>38</v>
      </c>
      <c r="B20" s="1" t="s">
        <v>77</v>
      </c>
      <c r="C20" s="1" t="s">
        <v>40</v>
      </c>
      <c r="D20" s="1">
        <v>10</v>
      </c>
      <c r="E20" s="1">
        <f t="shared" si="0"/>
        <v>50</v>
      </c>
      <c r="G20" s="1" t="s">
        <v>37</v>
      </c>
      <c r="H20" s="1" t="s">
        <v>118</v>
      </c>
      <c r="I20" s="1" t="s">
        <v>40</v>
      </c>
      <c r="J20" s="1">
        <v>30</v>
      </c>
      <c r="K20" s="1"/>
      <c r="L20" s="1"/>
      <c r="M20" s="1"/>
      <c r="N20" s="1" t="s">
        <v>130</v>
      </c>
      <c r="O20" s="6">
        <v>5</v>
      </c>
      <c r="P20" s="6">
        <v>10</v>
      </c>
      <c r="Q20" s="2"/>
      <c r="W20" s="21" t="s">
        <v>47</v>
      </c>
      <c r="X20" s="21" t="s">
        <v>43</v>
      </c>
      <c r="Y20" s="21"/>
      <c r="Z20" s="21">
        <v>20</v>
      </c>
      <c r="AA20" s="21">
        <v>10</v>
      </c>
      <c r="AB20" s="21">
        <f t="shared" si="1"/>
        <v>200</v>
      </c>
      <c r="AC20" s="22" t="s">
        <v>49</v>
      </c>
    </row>
    <row r="21" spans="1:29" x14ac:dyDescent="0.45">
      <c r="A21" s="1" t="s">
        <v>38</v>
      </c>
      <c r="B21" s="1"/>
      <c r="C21" s="1" t="s">
        <v>41</v>
      </c>
      <c r="D21" s="1">
        <v>40</v>
      </c>
      <c r="E21" s="1">
        <f t="shared" si="0"/>
        <v>200</v>
      </c>
      <c r="G21" s="1" t="s">
        <v>37</v>
      </c>
      <c r="H21" s="1" t="s">
        <v>117</v>
      </c>
      <c r="I21" s="1" t="s">
        <v>29</v>
      </c>
      <c r="J21" s="1">
        <f>E15+E50</f>
        <v>24</v>
      </c>
      <c r="K21" s="1"/>
      <c r="L21" s="1"/>
      <c r="M21" s="1"/>
      <c r="N21" s="1" t="s">
        <v>130</v>
      </c>
      <c r="O21" s="6">
        <v>10</v>
      </c>
      <c r="P21" s="6">
        <v>20</v>
      </c>
      <c r="Q21" s="2"/>
      <c r="W21" s="21" t="s">
        <v>50</v>
      </c>
      <c r="X21" s="21" t="s">
        <v>51</v>
      </c>
      <c r="Y21" s="21"/>
      <c r="Z21" s="21">
        <v>70</v>
      </c>
      <c r="AA21" s="21">
        <v>5</v>
      </c>
      <c r="AB21" s="21">
        <f t="shared" si="1"/>
        <v>350</v>
      </c>
      <c r="AC21" s="22" t="s">
        <v>53</v>
      </c>
    </row>
    <row r="22" spans="1:29" x14ac:dyDescent="0.45">
      <c r="A22" s="1" t="s">
        <v>78</v>
      </c>
      <c r="B22" s="1"/>
      <c r="C22" s="1"/>
      <c r="D22" s="1">
        <v>1</v>
      </c>
      <c r="E22" s="1">
        <f t="shared" si="0"/>
        <v>5</v>
      </c>
      <c r="G22" s="11" t="s">
        <v>38</v>
      </c>
      <c r="H22" s="11" t="s">
        <v>39</v>
      </c>
      <c r="I22" s="11" t="s">
        <v>29</v>
      </c>
      <c r="J22" s="11">
        <f>E17+E52</f>
        <v>16</v>
      </c>
      <c r="K22" s="11"/>
      <c r="L22" s="11"/>
      <c r="M22" s="11"/>
      <c r="N22" s="11">
        <v>0</v>
      </c>
      <c r="O22" s="6">
        <v>0</v>
      </c>
      <c r="P22" s="6">
        <v>0</v>
      </c>
      <c r="Q22" s="12"/>
      <c r="W22" s="21" t="s">
        <v>50</v>
      </c>
      <c r="X22" s="21" t="s">
        <v>31</v>
      </c>
      <c r="Y22" s="21"/>
      <c r="Z22" s="21">
        <v>70</v>
      </c>
      <c r="AA22" s="21">
        <v>5</v>
      </c>
      <c r="AB22" s="21">
        <f t="shared" si="1"/>
        <v>350</v>
      </c>
      <c r="AC22" s="22" t="s">
        <v>146</v>
      </c>
    </row>
    <row r="23" spans="1:29" x14ac:dyDescent="0.45">
      <c r="A23" s="1" t="s">
        <v>10</v>
      </c>
      <c r="B23" s="1" t="s">
        <v>89</v>
      </c>
      <c r="C23" s="1" t="s">
        <v>11</v>
      </c>
      <c r="D23" s="1">
        <v>2</v>
      </c>
      <c r="E23" s="1">
        <f t="shared" si="0"/>
        <v>10</v>
      </c>
      <c r="G23" s="11" t="s">
        <v>38</v>
      </c>
      <c r="H23" s="11" t="s">
        <v>39</v>
      </c>
      <c r="I23" s="11" t="s">
        <v>40</v>
      </c>
      <c r="J23" s="11">
        <f>E18+E53</f>
        <v>16</v>
      </c>
      <c r="K23" s="11"/>
      <c r="L23" s="11"/>
      <c r="M23" s="11"/>
      <c r="N23" s="11">
        <v>0</v>
      </c>
      <c r="O23" s="6">
        <v>0</v>
      </c>
      <c r="P23" s="6">
        <v>0</v>
      </c>
      <c r="Q23" s="12"/>
      <c r="W23" s="21" t="s">
        <v>54</v>
      </c>
      <c r="X23" s="21" t="s">
        <v>56</v>
      </c>
      <c r="Y23" s="21"/>
      <c r="Z23" s="21">
        <v>880</v>
      </c>
      <c r="AA23" s="21">
        <v>2</v>
      </c>
      <c r="AB23" s="21">
        <f t="shared" si="1"/>
        <v>1760</v>
      </c>
      <c r="AC23" s="22" t="s">
        <v>72</v>
      </c>
    </row>
    <row r="24" spans="1:29" x14ac:dyDescent="0.45">
      <c r="A24" s="1" t="s">
        <v>10</v>
      </c>
      <c r="B24" s="1" t="s">
        <v>12</v>
      </c>
      <c r="C24" s="1"/>
      <c r="D24" s="1">
        <v>2</v>
      </c>
      <c r="E24" s="1">
        <f t="shared" si="0"/>
        <v>10</v>
      </c>
      <c r="G24" s="11" t="s">
        <v>38</v>
      </c>
      <c r="H24" s="11" t="s">
        <v>77</v>
      </c>
      <c r="I24" s="11" t="s">
        <v>29</v>
      </c>
      <c r="J24" s="11">
        <f>E19</f>
        <v>50</v>
      </c>
      <c r="K24" s="11"/>
      <c r="L24" s="11"/>
      <c r="M24" s="11"/>
      <c r="N24" s="11">
        <v>0</v>
      </c>
      <c r="O24" s="6">
        <v>0</v>
      </c>
      <c r="P24" s="6">
        <v>0</v>
      </c>
      <c r="Q24" s="12"/>
      <c r="W24" s="21" t="s">
        <v>57</v>
      </c>
      <c r="X24" s="21"/>
      <c r="Y24" s="21" t="s">
        <v>58</v>
      </c>
      <c r="Z24" s="21">
        <v>50</v>
      </c>
      <c r="AA24" s="21">
        <v>5</v>
      </c>
      <c r="AB24" s="21">
        <f t="shared" si="1"/>
        <v>250</v>
      </c>
      <c r="AC24" s="22" t="s">
        <v>60</v>
      </c>
    </row>
    <row r="25" spans="1:29" x14ac:dyDescent="0.45">
      <c r="A25" s="1" t="s">
        <v>10</v>
      </c>
      <c r="B25" s="1" t="s">
        <v>97</v>
      </c>
      <c r="C25" s="1" t="s">
        <v>9</v>
      </c>
      <c r="D25" s="1">
        <v>11</v>
      </c>
      <c r="E25" s="1">
        <f t="shared" si="0"/>
        <v>55</v>
      </c>
      <c r="G25" s="11" t="s">
        <v>38</v>
      </c>
      <c r="H25" s="11" t="s">
        <v>77</v>
      </c>
      <c r="I25" s="11" t="s">
        <v>40</v>
      </c>
      <c r="J25" s="11">
        <f>E20</f>
        <v>50</v>
      </c>
      <c r="K25" s="11"/>
      <c r="L25" s="11"/>
      <c r="M25" s="11"/>
      <c r="N25" s="11">
        <v>0</v>
      </c>
      <c r="O25" s="6">
        <v>0</v>
      </c>
      <c r="P25" s="6">
        <v>0</v>
      </c>
      <c r="Q25" s="12"/>
      <c r="W25" s="21" t="s">
        <v>62</v>
      </c>
      <c r="X25" s="21" t="s">
        <v>63</v>
      </c>
      <c r="Y25" s="21"/>
      <c r="Z25" s="21">
        <v>1450</v>
      </c>
      <c r="AA25" s="21">
        <v>2</v>
      </c>
      <c r="AB25" s="21">
        <f t="shared" si="1"/>
        <v>2900</v>
      </c>
      <c r="AC25" s="22" t="s">
        <v>147</v>
      </c>
    </row>
    <row r="26" spans="1:29" x14ac:dyDescent="0.45">
      <c r="A26" s="1" t="s">
        <v>14</v>
      </c>
      <c r="B26" s="8" t="s">
        <v>84</v>
      </c>
      <c r="C26" s="1" t="s">
        <v>15</v>
      </c>
      <c r="D26" s="1">
        <v>8</v>
      </c>
      <c r="E26" s="1">
        <f t="shared" si="0"/>
        <v>40</v>
      </c>
      <c r="G26" s="11" t="s">
        <v>38</v>
      </c>
      <c r="H26" s="11"/>
      <c r="I26" s="11" t="s">
        <v>41</v>
      </c>
      <c r="J26" s="11">
        <f>E21+E54</f>
        <v>230</v>
      </c>
      <c r="K26" s="11"/>
      <c r="L26" s="11"/>
      <c r="M26" s="11"/>
      <c r="N26" s="11">
        <v>0</v>
      </c>
      <c r="O26" s="6">
        <v>0</v>
      </c>
      <c r="P26" s="6">
        <v>0</v>
      </c>
      <c r="Q26" s="12"/>
      <c r="W26" s="21" t="s">
        <v>79</v>
      </c>
      <c r="X26" s="21"/>
      <c r="Y26" s="21"/>
      <c r="Z26" s="21">
        <v>580</v>
      </c>
      <c r="AA26" s="21">
        <v>3</v>
      </c>
      <c r="AB26" s="21">
        <f t="shared" si="1"/>
        <v>1740</v>
      </c>
      <c r="AC26" s="22" t="s">
        <v>93</v>
      </c>
    </row>
    <row r="27" spans="1:29" x14ac:dyDescent="0.45">
      <c r="A27" s="1" t="s">
        <v>73</v>
      </c>
      <c r="B27" s="1"/>
      <c r="C27" s="1"/>
      <c r="D27" s="1">
        <v>1</v>
      </c>
      <c r="E27" s="1">
        <f t="shared" si="0"/>
        <v>5</v>
      </c>
      <c r="G27" s="1" t="s">
        <v>78</v>
      </c>
      <c r="H27" s="1"/>
      <c r="I27" s="1"/>
      <c r="J27" s="1">
        <f>E22</f>
        <v>5</v>
      </c>
      <c r="K27" s="1"/>
      <c r="L27" s="1"/>
      <c r="M27" s="1"/>
      <c r="N27" s="1">
        <v>5</v>
      </c>
      <c r="O27" s="6">
        <v>5</v>
      </c>
      <c r="P27" s="6">
        <v>0</v>
      </c>
      <c r="Q27" s="2"/>
      <c r="W27" s="21" t="s">
        <v>82</v>
      </c>
      <c r="X27" s="21"/>
      <c r="Y27" s="21"/>
      <c r="Z27" s="21">
        <v>300</v>
      </c>
      <c r="AA27" s="21">
        <v>2</v>
      </c>
      <c r="AB27" s="21">
        <f t="shared" si="1"/>
        <v>600</v>
      </c>
      <c r="AC27" s="22" t="s">
        <v>129</v>
      </c>
    </row>
    <row r="28" spans="1:29" x14ac:dyDescent="0.45">
      <c r="A28" s="1" t="s">
        <v>42</v>
      </c>
      <c r="B28" s="1" t="s">
        <v>48</v>
      </c>
      <c r="C28" s="1"/>
      <c r="D28" s="1">
        <v>1</v>
      </c>
      <c r="E28" s="1">
        <f t="shared" si="0"/>
        <v>5</v>
      </c>
      <c r="G28" s="11" t="s">
        <v>7</v>
      </c>
      <c r="H28" s="11" t="s">
        <v>8</v>
      </c>
      <c r="I28" s="11" t="s">
        <v>9</v>
      </c>
      <c r="J28" s="14">
        <f>E55</f>
        <v>2</v>
      </c>
      <c r="K28" s="11"/>
      <c r="L28" s="11"/>
      <c r="M28" s="11"/>
      <c r="N28" s="11">
        <v>0</v>
      </c>
      <c r="O28" s="6">
        <v>0</v>
      </c>
      <c r="P28" s="6">
        <v>0</v>
      </c>
      <c r="Q28" s="12"/>
      <c r="W28" s="21" t="s">
        <v>59</v>
      </c>
      <c r="X28" s="21"/>
      <c r="Y28" s="21"/>
      <c r="Z28" s="21">
        <v>330</v>
      </c>
      <c r="AA28" s="21">
        <v>4</v>
      </c>
      <c r="AB28" s="21">
        <f t="shared" si="1"/>
        <v>1320</v>
      </c>
      <c r="AC28" s="22" t="s">
        <v>139</v>
      </c>
    </row>
    <row r="29" spans="1:29" x14ac:dyDescent="0.45">
      <c r="A29" s="1" t="s">
        <v>44</v>
      </c>
      <c r="B29" s="1" t="s">
        <v>45</v>
      </c>
      <c r="C29" s="1"/>
      <c r="D29" s="1">
        <v>7</v>
      </c>
      <c r="E29" s="1">
        <f t="shared" si="0"/>
        <v>35</v>
      </c>
      <c r="G29" s="1" t="s">
        <v>10</v>
      </c>
      <c r="H29" s="1" t="s">
        <v>89</v>
      </c>
      <c r="I29" s="1" t="s">
        <v>11</v>
      </c>
      <c r="J29" s="1">
        <f>E23</f>
        <v>10</v>
      </c>
      <c r="K29" s="1"/>
      <c r="L29" s="1"/>
      <c r="M29" s="1"/>
      <c r="N29" s="1">
        <v>20</v>
      </c>
      <c r="O29" s="6">
        <v>20</v>
      </c>
      <c r="P29" s="6">
        <v>0</v>
      </c>
      <c r="Q29" s="3" t="s">
        <v>88</v>
      </c>
      <c r="AA29" s="1" t="s">
        <v>140</v>
      </c>
      <c r="AB29" s="21">
        <f>SUM(AB10:AB28)</f>
        <v>13730</v>
      </c>
    </row>
    <row r="30" spans="1:29" x14ac:dyDescent="0.45">
      <c r="A30" s="1" t="s">
        <v>47</v>
      </c>
      <c r="B30" s="1" t="s">
        <v>43</v>
      </c>
      <c r="C30" s="1"/>
      <c r="D30" s="1">
        <v>4</v>
      </c>
      <c r="E30" s="1">
        <f t="shared" si="0"/>
        <v>20</v>
      </c>
      <c r="G30" s="1" t="s">
        <v>10</v>
      </c>
      <c r="H30" s="1" t="s">
        <v>12</v>
      </c>
      <c r="I30" s="1"/>
      <c r="J30" s="1">
        <f>E24+E56</f>
        <v>14</v>
      </c>
      <c r="K30" s="1"/>
      <c r="L30" s="1"/>
      <c r="M30" s="1"/>
      <c r="N30" s="1">
        <v>2</v>
      </c>
      <c r="O30" s="6">
        <v>2</v>
      </c>
      <c r="P30" s="6">
        <v>0</v>
      </c>
      <c r="Q30" s="3" t="s">
        <v>13</v>
      </c>
    </row>
    <row r="31" spans="1:29" x14ac:dyDescent="0.45">
      <c r="A31" s="1" t="s">
        <v>47</v>
      </c>
      <c r="B31" s="1" t="s">
        <v>48</v>
      </c>
      <c r="C31" s="1"/>
      <c r="D31" s="1">
        <v>1</v>
      </c>
      <c r="E31" s="1">
        <f t="shared" si="0"/>
        <v>5</v>
      </c>
      <c r="G31" s="1" t="s">
        <v>10</v>
      </c>
      <c r="H31" s="1" t="s">
        <v>97</v>
      </c>
      <c r="I31" s="1" t="s">
        <v>9</v>
      </c>
      <c r="J31" s="1">
        <f>E25+E57</f>
        <v>61</v>
      </c>
      <c r="K31" s="1"/>
      <c r="L31" s="1"/>
      <c r="M31" s="1">
        <v>120</v>
      </c>
      <c r="N31" s="1">
        <v>8</v>
      </c>
      <c r="O31" s="6">
        <v>8</v>
      </c>
      <c r="P31" s="17">
        <v>0</v>
      </c>
      <c r="Q31" s="3" t="s">
        <v>96</v>
      </c>
    </row>
    <row r="32" spans="1:29" x14ac:dyDescent="0.45">
      <c r="A32" s="1" t="s">
        <v>50</v>
      </c>
      <c r="B32" s="1" t="s">
        <v>51</v>
      </c>
      <c r="C32" s="1"/>
      <c r="D32" s="1">
        <v>1</v>
      </c>
      <c r="E32" s="1">
        <f t="shared" si="0"/>
        <v>5</v>
      </c>
      <c r="G32" s="1" t="s">
        <v>14</v>
      </c>
      <c r="H32" s="9" t="s">
        <v>84</v>
      </c>
      <c r="I32" s="1" t="s">
        <v>15</v>
      </c>
      <c r="J32" s="1">
        <f>E26+E58</f>
        <v>46</v>
      </c>
      <c r="K32" s="1"/>
      <c r="L32" s="1"/>
      <c r="M32" s="1"/>
      <c r="N32" s="1">
        <v>1</v>
      </c>
      <c r="O32" s="6">
        <v>1</v>
      </c>
      <c r="P32" s="6">
        <v>0</v>
      </c>
      <c r="Q32" s="3" t="s">
        <v>16</v>
      </c>
    </row>
    <row r="33" spans="1:17" x14ac:dyDescent="0.45">
      <c r="A33" s="1" t="s">
        <v>50</v>
      </c>
      <c r="B33" s="1" t="s">
        <v>31</v>
      </c>
      <c r="C33" s="1"/>
      <c r="D33" s="1">
        <v>2</v>
      </c>
      <c r="E33" s="1">
        <f t="shared" si="0"/>
        <v>10</v>
      </c>
      <c r="G33" s="1" t="s">
        <v>73</v>
      </c>
      <c r="H33" s="1" t="s">
        <v>134</v>
      </c>
      <c r="I33" s="1"/>
      <c r="J33" s="1">
        <f>E27</f>
        <v>5</v>
      </c>
      <c r="K33" s="1"/>
      <c r="L33" s="1"/>
      <c r="M33" s="1"/>
      <c r="N33" s="1">
        <v>5</v>
      </c>
      <c r="O33" s="6">
        <v>0</v>
      </c>
      <c r="P33" s="6">
        <v>5</v>
      </c>
      <c r="Q33" s="3"/>
    </row>
    <row r="34" spans="1:17" x14ac:dyDescent="0.45">
      <c r="A34" s="4" t="s">
        <v>54</v>
      </c>
      <c r="B34" s="5" t="s">
        <v>56</v>
      </c>
      <c r="C34" s="5"/>
      <c r="D34" s="1">
        <v>1</v>
      </c>
      <c r="E34" s="1">
        <f t="shared" si="0"/>
        <v>5</v>
      </c>
      <c r="G34" s="1" t="s">
        <v>42</v>
      </c>
      <c r="H34" s="1" t="s">
        <v>43</v>
      </c>
      <c r="I34" s="1"/>
      <c r="J34" s="6">
        <f>E59</f>
        <v>2</v>
      </c>
      <c r="K34" s="1"/>
      <c r="L34" s="1"/>
      <c r="M34" s="1"/>
      <c r="N34" s="1">
        <v>10</v>
      </c>
      <c r="O34" s="6">
        <v>0</v>
      </c>
      <c r="P34" s="6">
        <v>5</v>
      </c>
      <c r="Q34" s="2"/>
    </row>
    <row r="35" spans="1:17" x14ac:dyDescent="0.45">
      <c r="A35" s="1" t="s">
        <v>57</v>
      </c>
      <c r="B35" s="1"/>
      <c r="C35" s="1" t="s">
        <v>58</v>
      </c>
      <c r="D35" s="1">
        <v>1</v>
      </c>
      <c r="E35" s="1">
        <f t="shared" si="0"/>
        <v>5</v>
      </c>
      <c r="G35" s="1" t="s">
        <v>42</v>
      </c>
      <c r="H35" s="1" t="s">
        <v>48</v>
      </c>
      <c r="I35" s="1"/>
      <c r="J35" s="1">
        <f>E28</f>
        <v>5</v>
      </c>
      <c r="K35" s="1"/>
      <c r="L35" s="1"/>
      <c r="M35" s="1">
        <v>120</v>
      </c>
      <c r="N35" s="1">
        <v>10</v>
      </c>
      <c r="O35" s="6">
        <v>5</v>
      </c>
      <c r="P35" s="17">
        <v>0</v>
      </c>
      <c r="Q35" s="3" t="s">
        <v>90</v>
      </c>
    </row>
    <row r="36" spans="1:17" x14ac:dyDescent="0.45">
      <c r="A36" s="1" t="s">
        <v>62</v>
      </c>
      <c r="B36" s="1" t="s">
        <v>63</v>
      </c>
      <c r="C36" s="1"/>
      <c r="D36" s="1">
        <v>1</v>
      </c>
      <c r="E36" s="1">
        <f t="shared" si="0"/>
        <v>5</v>
      </c>
      <c r="G36" s="1" t="s">
        <v>44</v>
      </c>
      <c r="H36" s="1" t="s">
        <v>45</v>
      </c>
      <c r="I36" s="1"/>
      <c r="J36" s="1">
        <f>E29+E60</f>
        <v>43</v>
      </c>
      <c r="K36" s="1"/>
      <c r="L36" s="1"/>
      <c r="M36" s="1"/>
      <c r="N36" s="1">
        <v>40</v>
      </c>
      <c r="O36" s="6">
        <v>0</v>
      </c>
      <c r="P36" s="6">
        <v>20</v>
      </c>
      <c r="Q36" s="3" t="s">
        <v>46</v>
      </c>
    </row>
    <row r="37" spans="1:17" x14ac:dyDescent="0.45">
      <c r="A37" s="6" t="s">
        <v>79</v>
      </c>
      <c r="B37" s="1"/>
      <c r="C37" s="1"/>
      <c r="D37" s="1">
        <v>1</v>
      </c>
      <c r="E37" s="1">
        <f t="shared" si="0"/>
        <v>5</v>
      </c>
      <c r="G37" s="1" t="s">
        <v>47</v>
      </c>
      <c r="H37" s="1" t="s">
        <v>43</v>
      </c>
      <c r="I37" s="1"/>
      <c r="J37" s="1">
        <f>E30+E61</f>
        <v>24</v>
      </c>
      <c r="K37" s="1"/>
      <c r="L37" s="1"/>
      <c r="M37" s="1"/>
      <c r="N37" s="1">
        <v>20</v>
      </c>
      <c r="O37" s="6">
        <v>0</v>
      </c>
      <c r="P37" s="6">
        <v>10</v>
      </c>
      <c r="Q37" s="3" t="s">
        <v>49</v>
      </c>
    </row>
    <row r="38" spans="1:17" x14ac:dyDescent="0.45">
      <c r="A38" s="1" t="s">
        <v>80</v>
      </c>
      <c r="B38" s="1" t="s">
        <v>81</v>
      </c>
      <c r="C38" s="1" t="s">
        <v>95</v>
      </c>
      <c r="D38" s="1">
        <v>1</v>
      </c>
      <c r="E38" s="1">
        <f t="shared" si="0"/>
        <v>5</v>
      </c>
      <c r="G38" s="1" t="s">
        <v>47</v>
      </c>
      <c r="H38" s="1" t="s">
        <v>48</v>
      </c>
      <c r="I38" s="1"/>
      <c r="J38" s="1">
        <f>E31</f>
        <v>5</v>
      </c>
      <c r="K38" s="1"/>
      <c r="L38" s="1"/>
      <c r="M38" s="1"/>
      <c r="N38" s="1">
        <v>1</v>
      </c>
      <c r="O38" s="6">
        <v>1</v>
      </c>
      <c r="P38" s="6">
        <v>0</v>
      </c>
      <c r="Q38" s="3" t="s">
        <v>52</v>
      </c>
    </row>
    <row r="39" spans="1:17" x14ac:dyDescent="0.45">
      <c r="A39" s="1" t="s">
        <v>82</v>
      </c>
      <c r="B39" s="1"/>
      <c r="C39" s="1"/>
      <c r="D39" s="1">
        <v>1</v>
      </c>
      <c r="E39" s="1">
        <f t="shared" si="0"/>
        <v>5</v>
      </c>
      <c r="G39" s="1" t="s">
        <v>50</v>
      </c>
      <c r="H39" s="1" t="s">
        <v>51</v>
      </c>
      <c r="I39" s="1"/>
      <c r="J39" s="1">
        <f>E32</f>
        <v>5</v>
      </c>
      <c r="K39" s="1"/>
      <c r="L39" s="1"/>
      <c r="M39" s="1">
        <v>70</v>
      </c>
      <c r="N39" s="1">
        <v>5</v>
      </c>
      <c r="O39" s="6">
        <v>0</v>
      </c>
      <c r="P39" s="17">
        <v>5</v>
      </c>
      <c r="Q39" s="3" t="s">
        <v>53</v>
      </c>
    </row>
    <row r="40" spans="1:17" x14ac:dyDescent="0.45">
      <c r="G40" s="1" t="s">
        <v>50</v>
      </c>
      <c r="H40" s="1" t="s">
        <v>31</v>
      </c>
      <c r="I40" s="1"/>
      <c r="J40" s="1">
        <f>E33+E62</f>
        <v>12</v>
      </c>
      <c r="K40" s="1"/>
      <c r="L40" s="1"/>
      <c r="M40" s="1">
        <v>70</v>
      </c>
      <c r="N40" s="1">
        <v>15</v>
      </c>
      <c r="O40" s="6">
        <v>10</v>
      </c>
      <c r="P40" s="17">
        <v>5</v>
      </c>
      <c r="Q40" s="3" t="s">
        <v>91</v>
      </c>
    </row>
    <row r="41" spans="1:17" x14ac:dyDescent="0.45">
      <c r="A41" s="6" t="s">
        <v>99</v>
      </c>
      <c r="G41" s="1" t="s">
        <v>54</v>
      </c>
      <c r="H41" s="1" t="s">
        <v>56</v>
      </c>
      <c r="I41" s="1"/>
      <c r="J41" s="1">
        <f>E34</f>
        <v>5</v>
      </c>
      <c r="K41" s="1"/>
      <c r="L41" s="1"/>
      <c r="M41" s="1">
        <v>880</v>
      </c>
      <c r="N41" s="1">
        <v>5</v>
      </c>
      <c r="O41" s="6">
        <v>3</v>
      </c>
      <c r="P41" s="6">
        <v>2</v>
      </c>
      <c r="Q41" s="3" t="s">
        <v>72</v>
      </c>
    </row>
    <row r="42" spans="1:17" x14ac:dyDescent="0.45">
      <c r="A42" s="1" t="s">
        <v>0</v>
      </c>
      <c r="B42" s="1" t="s">
        <v>1</v>
      </c>
      <c r="C42" s="1" t="s">
        <v>1</v>
      </c>
      <c r="D42" s="1" t="s">
        <v>2</v>
      </c>
      <c r="E42" s="1" t="s">
        <v>101</v>
      </c>
      <c r="G42" s="1" t="s">
        <v>54</v>
      </c>
      <c r="H42" s="1" t="s">
        <v>55</v>
      </c>
      <c r="I42" s="1" t="s">
        <v>58</v>
      </c>
      <c r="J42" s="6">
        <f>E63</f>
        <v>2</v>
      </c>
      <c r="K42" s="1"/>
      <c r="L42" s="1"/>
      <c r="M42" s="1"/>
      <c r="N42" s="1">
        <v>3</v>
      </c>
      <c r="O42" s="6">
        <v>3</v>
      </c>
      <c r="P42" s="6">
        <v>0</v>
      </c>
      <c r="Q42" s="3" t="s">
        <v>83</v>
      </c>
    </row>
    <row r="43" spans="1:17" x14ac:dyDescent="0.45">
      <c r="A43" s="1" t="s">
        <v>17</v>
      </c>
      <c r="B43" s="1" t="s">
        <v>74</v>
      </c>
      <c r="C43" s="1" t="s">
        <v>75</v>
      </c>
      <c r="D43" s="1">
        <v>2</v>
      </c>
      <c r="E43" s="1">
        <f>D43*2</f>
        <v>4</v>
      </c>
      <c r="G43" s="1" t="s">
        <v>57</v>
      </c>
      <c r="H43" s="1"/>
      <c r="I43" s="1" t="s">
        <v>58</v>
      </c>
      <c r="J43" s="1">
        <f>E35</f>
        <v>5</v>
      </c>
      <c r="K43" s="1"/>
      <c r="L43" s="1"/>
      <c r="M43" s="1"/>
      <c r="N43" s="1">
        <v>0</v>
      </c>
      <c r="O43" s="6">
        <v>0</v>
      </c>
      <c r="P43" s="6">
        <v>5</v>
      </c>
      <c r="Q43" s="3" t="s">
        <v>60</v>
      </c>
    </row>
    <row r="44" spans="1:17" x14ac:dyDescent="0.45">
      <c r="A44" s="1" t="s">
        <v>19</v>
      </c>
      <c r="B44" s="1" t="s">
        <v>20</v>
      </c>
      <c r="C44" s="1"/>
      <c r="D44" s="1">
        <v>3</v>
      </c>
      <c r="E44" s="1">
        <f t="shared" ref="E44:E64" si="2">D44*2</f>
        <v>6</v>
      </c>
      <c r="G44" s="1" t="s">
        <v>62</v>
      </c>
      <c r="H44" s="1" t="s">
        <v>63</v>
      </c>
      <c r="I44" s="1"/>
      <c r="J44" s="1">
        <f>E36</f>
        <v>5</v>
      </c>
      <c r="K44" s="1"/>
      <c r="L44" s="1"/>
      <c r="M44" s="1">
        <v>1450</v>
      </c>
      <c r="N44" s="1">
        <v>6</v>
      </c>
      <c r="O44" s="6">
        <v>4</v>
      </c>
      <c r="P44" s="6">
        <v>2</v>
      </c>
      <c r="Q44" s="3" t="s">
        <v>92</v>
      </c>
    </row>
    <row r="45" spans="1:17" x14ac:dyDescent="0.45">
      <c r="A45" s="1" t="s">
        <v>19</v>
      </c>
      <c r="B45" s="1" t="s">
        <v>21</v>
      </c>
      <c r="C45" s="1"/>
      <c r="D45" s="1">
        <v>4</v>
      </c>
      <c r="E45" s="1">
        <f t="shared" si="2"/>
        <v>8</v>
      </c>
      <c r="G45" s="1" t="s">
        <v>61</v>
      </c>
      <c r="H45" s="1"/>
      <c r="I45" s="1"/>
      <c r="J45" s="6">
        <f>E64</f>
        <v>2</v>
      </c>
      <c r="K45" s="1"/>
      <c r="L45" s="1"/>
      <c r="M45" s="1"/>
      <c r="N45" s="1">
        <v>3</v>
      </c>
      <c r="O45" s="6">
        <v>3</v>
      </c>
      <c r="P45" s="6">
        <v>0</v>
      </c>
      <c r="Q45" s="3" t="s">
        <v>64</v>
      </c>
    </row>
    <row r="46" spans="1:17" x14ac:dyDescent="0.45">
      <c r="A46" s="1" t="s">
        <v>23</v>
      </c>
      <c r="B46" s="1" t="s">
        <v>25</v>
      </c>
      <c r="C46" s="1" t="s">
        <v>100</v>
      </c>
      <c r="D46" s="1">
        <v>1</v>
      </c>
      <c r="E46" s="1">
        <f t="shared" si="2"/>
        <v>2</v>
      </c>
      <c r="G46" s="11" t="s">
        <v>79</v>
      </c>
      <c r="H46" s="11"/>
      <c r="I46" s="11"/>
      <c r="J46" s="11">
        <f>E37</f>
        <v>5</v>
      </c>
      <c r="K46" s="11"/>
      <c r="L46" s="11"/>
      <c r="M46" s="11">
        <v>580</v>
      </c>
      <c r="N46" s="11" t="s">
        <v>128</v>
      </c>
      <c r="O46" s="6">
        <v>0</v>
      </c>
      <c r="P46" s="6">
        <v>3</v>
      </c>
      <c r="Q46" s="15" t="s">
        <v>93</v>
      </c>
    </row>
    <row r="47" spans="1:17" x14ac:dyDescent="0.45">
      <c r="A47" s="1" t="s">
        <v>23</v>
      </c>
      <c r="B47" s="1" t="s">
        <v>24</v>
      </c>
      <c r="C47" s="1"/>
      <c r="D47" s="1">
        <v>1</v>
      </c>
      <c r="E47" s="1">
        <f t="shared" si="2"/>
        <v>2</v>
      </c>
      <c r="G47" s="1" t="s">
        <v>80</v>
      </c>
      <c r="H47" s="1" t="s">
        <v>81</v>
      </c>
      <c r="I47" s="1" t="s">
        <v>95</v>
      </c>
      <c r="J47" s="1">
        <f>E38</f>
        <v>5</v>
      </c>
      <c r="K47" s="1"/>
      <c r="L47" s="1"/>
      <c r="M47" s="1">
        <v>100</v>
      </c>
      <c r="N47" s="1">
        <v>1</v>
      </c>
      <c r="O47" s="6">
        <v>1</v>
      </c>
      <c r="P47" s="20">
        <v>0</v>
      </c>
      <c r="Q47" s="7" t="s">
        <v>94</v>
      </c>
    </row>
    <row r="48" spans="1:17" x14ac:dyDescent="0.45">
      <c r="A48" s="1" t="s">
        <v>30</v>
      </c>
      <c r="B48" s="1" t="s">
        <v>31</v>
      </c>
      <c r="C48" s="1" t="s">
        <v>32</v>
      </c>
      <c r="D48" s="1">
        <v>1</v>
      </c>
      <c r="E48" s="1">
        <f t="shared" si="2"/>
        <v>2</v>
      </c>
      <c r="G48" s="11" t="s">
        <v>82</v>
      </c>
      <c r="H48" s="11"/>
      <c r="I48" s="11"/>
      <c r="J48" s="11">
        <f>E39</f>
        <v>5</v>
      </c>
      <c r="K48" s="11"/>
      <c r="L48" s="11"/>
      <c r="M48" s="11">
        <v>300</v>
      </c>
      <c r="N48" s="11">
        <v>0</v>
      </c>
      <c r="O48" s="6">
        <v>0</v>
      </c>
      <c r="P48" s="6">
        <v>2</v>
      </c>
      <c r="Q48" s="15" t="s">
        <v>129</v>
      </c>
    </row>
    <row r="49" spans="1:17" x14ac:dyDescent="0.45">
      <c r="A49" s="1" t="s">
        <v>33</v>
      </c>
      <c r="B49" s="1" t="s">
        <v>34</v>
      </c>
      <c r="C49" s="1" t="s">
        <v>29</v>
      </c>
      <c r="D49" s="1">
        <v>1</v>
      </c>
      <c r="E49" s="1">
        <f t="shared" si="2"/>
        <v>2</v>
      </c>
      <c r="G49" s="1" t="s">
        <v>59</v>
      </c>
      <c r="H49" s="1"/>
      <c r="I49" s="1"/>
      <c r="J49" s="1">
        <v>1</v>
      </c>
      <c r="K49" s="1">
        <f t="shared" ref="K49" si="3">J49*5</f>
        <v>5</v>
      </c>
      <c r="L49" s="2"/>
      <c r="M49" s="1"/>
      <c r="N49" s="1">
        <v>5</v>
      </c>
      <c r="O49" s="6">
        <v>2</v>
      </c>
      <c r="P49" s="6">
        <v>4</v>
      </c>
      <c r="Q49" s="1"/>
    </row>
    <row r="50" spans="1:17" x14ac:dyDescent="0.45">
      <c r="A50" s="1" t="s">
        <v>37</v>
      </c>
      <c r="B50" s="1" t="s">
        <v>117</v>
      </c>
      <c r="C50" s="1" t="s">
        <v>29</v>
      </c>
      <c r="D50" s="1">
        <v>2</v>
      </c>
      <c r="E50" s="1">
        <f t="shared" si="2"/>
        <v>4</v>
      </c>
      <c r="G50" s="11" t="s">
        <v>65</v>
      </c>
      <c r="H50" s="11" t="s">
        <v>124</v>
      </c>
      <c r="I50" s="11" t="s">
        <v>112</v>
      </c>
      <c r="J50" s="11">
        <v>5</v>
      </c>
      <c r="K50" s="11"/>
      <c r="L50" s="11"/>
      <c r="M50" s="11"/>
      <c r="N50" s="11">
        <v>10</v>
      </c>
      <c r="P50" s="6">
        <v>0</v>
      </c>
      <c r="Q50" s="12"/>
    </row>
    <row r="51" spans="1:17" x14ac:dyDescent="0.45">
      <c r="A51" s="1" t="s">
        <v>37</v>
      </c>
      <c r="B51" s="1" t="s">
        <v>118</v>
      </c>
      <c r="C51" s="1" t="s">
        <v>40</v>
      </c>
      <c r="D51" s="1">
        <v>2</v>
      </c>
      <c r="E51" s="1">
        <f t="shared" si="2"/>
        <v>4</v>
      </c>
      <c r="G51" s="1" t="s">
        <v>65</v>
      </c>
      <c r="H51" s="1" t="s">
        <v>122</v>
      </c>
      <c r="I51" s="1" t="s">
        <v>112</v>
      </c>
      <c r="J51" s="1">
        <v>1</v>
      </c>
      <c r="K51" s="1">
        <f>J51*5</f>
        <v>5</v>
      </c>
      <c r="L51" s="2"/>
      <c r="M51" s="1"/>
      <c r="N51" s="1">
        <v>10</v>
      </c>
      <c r="O51" s="6">
        <v>10</v>
      </c>
      <c r="P51" s="6">
        <v>0</v>
      </c>
      <c r="Q51" s="2"/>
    </row>
    <row r="52" spans="1:17" x14ac:dyDescent="0.45">
      <c r="A52" s="1" t="s">
        <v>38</v>
      </c>
      <c r="B52" s="1" t="s">
        <v>39</v>
      </c>
      <c r="C52" s="1" t="s">
        <v>29</v>
      </c>
      <c r="D52" s="1">
        <v>3</v>
      </c>
      <c r="E52" s="1">
        <f t="shared" si="2"/>
        <v>6</v>
      </c>
      <c r="G52" s="1" t="s">
        <v>66</v>
      </c>
      <c r="H52" s="1" t="s">
        <v>122</v>
      </c>
      <c r="I52" s="1"/>
      <c r="J52" s="1">
        <v>2</v>
      </c>
      <c r="K52" s="1">
        <f>J52*5</f>
        <v>10</v>
      </c>
      <c r="L52" s="2"/>
      <c r="M52" s="1"/>
      <c r="N52" s="1">
        <v>10</v>
      </c>
      <c r="O52" s="6">
        <v>10</v>
      </c>
      <c r="P52" s="6">
        <v>0</v>
      </c>
      <c r="Q52" s="2"/>
    </row>
    <row r="53" spans="1:17" x14ac:dyDescent="0.45">
      <c r="A53" s="1" t="s">
        <v>38</v>
      </c>
      <c r="B53" s="1" t="s">
        <v>39</v>
      </c>
      <c r="C53" s="1" t="s">
        <v>40</v>
      </c>
      <c r="D53" s="1">
        <v>3</v>
      </c>
      <c r="E53" s="1">
        <f t="shared" si="2"/>
        <v>6</v>
      </c>
      <c r="G53" s="1" t="s">
        <v>104</v>
      </c>
      <c r="H53" s="1" t="s">
        <v>119</v>
      </c>
      <c r="I53" s="1"/>
      <c r="J53" s="1"/>
      <c r="K53" s="1"/>
      <c r="L53" s="1"/>
      <c r="M53" s="1"/>
      <c r="N53" s="1"/>
      <c r="Q53" s="1"/>
    </row>
    <row r="54" spans="1:17" x14ac:dyDescent="0.45">
      <c r="A54" s="1" t="s">
        <v>38</v>
      </c>
      <c r="B54" s="1"/>
      <c r="C54" s="1" t="s">
        <v>41</v>
      </c>
      <c r="D54" s="1">
        <v>15</v>
      </c>
      <c r="E54" s="1">
        <f t="shared" si="2"/>
        <v>30</v>
      </c>
      <c r="G54" s="1" t="s">
        <v>104</v>
      </c>
      <c r="H54" s="1" t="s">
        <v>120</v>
      </c>
      <c r="I54" s="1"/>
      <c r="J54" s="1"/>
      <c r="K54" s="1"/>
      <c r="L54" s="1"/>
      <c r="M54" s="1"/>
      <c r="N54" s="1"/>
      <c r="Q54" s="1"/>
    </row>
    <row r="55" spans="1:17" x14ac:dyDescent="0.45">
      <c r="A55" s="1" t="s">
        <v>7</v>
      </c>
      <c r="B55" s="1" t="s">
        <v>8</v>
      </c>
      <c r="C55" s="1"/>
      <c r="D55" s="1">
        <v>1</v>
      </c>
      <c r="E55" s="1">
        <f t="shared" si="2"/>
        <v>2</v>
      </c>
      <c r="G55" s="1" t="s">
        <v>105</v>
      </c>
      <c r="H55" s="1" t="s">
        <v>108</v>
      </c>
      <c r="I55" s="1" t="s">
        <v>109</v>
      </c>
      <c r="J55" s="1" t="s">
        <v>125</v>
      </c>
      <c r="K55" s="1"/>
      <c r="L55" s="1"/>
      <c r="M55" s="1"/>
      <c r="N55" s="1" t="s">
        <v>125</v>
      </c>
      <c r="Q55" s="1"/>
    </row>
    <row r="56" spans="1:17" x14ac:dyDescent="0.45">
      <c r="A56" s="1" t="s">
        <v>10</v>
      </c>
      <c r="B56" s="1" t="s">
        <v>12</v>
      </c>
      <c r="C56" s="1"/>
      <c r="D56" s="1">
        <v>2</v>
      </c>
      <c r="E56" s="1">
        <f t="shared" si="2"/>
        <v>4</v>
      </c>
      <c r="G56" s="1" t="s">
        <v>105</v>
      </c>
      <c r="H56" s="1" t="s">
        <v>20</v>
      </c>
      <c r="I56" s="1" t="s">
        <v>111</v>
      </c>
      <c r="J56" s="1" t="s">
        <v>126</v>
      </c>
      <c r="K56" s="1"/>
      <c r="L56" s="2"/>
      <c r="M56" s="2"/>
      <c r="N56" s="1" t="s">
        <v>126</v>
      </c>
      <c r="Q56" s="1"/>
    </row>
    <row r="57" spans="1:17" x14ac:dyDescent="0.45">
      <c r="A57" s="1" t="s">
        <v>10</v>
      </c>
      <c r="B57" s="1" t="s">
        <v>97</v>
      </c>
      <c r="C57" s="1" t="s">
        <v>9</v>
      </c>
      <c r="D57" s="1">
        <v>3</v>
      </c>
      <c r="E57" s="1">
        <f t="shared" si="2"/>
        <v>6</v>
      </c>
      <c r="G57" s="1" t="s">
        <v>105</v>
      </c>
      <c r="H57" s="1" t="s">
        <v>107</v>
      </c>
      <c r="I57" s="1" t="s">
        <v>111</v>
      </c>
      <c r="J57" s="1" t="s">
        <v>126</v>
      </c>
      <c r="K57" s="1"/>
      <c r="L57" s="2"/>
      <c r="M57" s="2"/>
      <c r="N57" s="1" t="s">
        <v>126</v>
      </c>
      <c r="Q57" s="1"/>
    </row>
    <row r="58" spans="1:17" x14ac:dyDescent="0.45">
      <c r="A58" s="1" t="s">
        <v>14</v>
      </c>
      <c r="B58" s="9" t="s">
        <v>84</v>
      </c>
      <c r="C58" s="1" t="s">
        <v>15</v>
      </c>
      <c r="D58" s="1">
        <v>3</v>
      </c>
      <c r="E58" s="1">
        <f t="shared" si="2"/>
        <v>6</v>
      </c>
      <c r="G58" s="1" t="s">
        <v>105</v>
      </c>
      <c r="H58" s="1" t="s">
        <v>106</v>
      </c>
      <c r="I58" s="1" t="s">
        <v>110</v>
      </c>
      <c r="J58" s="1" t="s">
        <v>126</v>
      </c>
      <c r="K58" s="1"/>
      <c r="L58" s="2"/>
      <c r="M58" s="2"/>
      <c r="N58" s="1" t="s">
        <v>126</v>
      </c>
      <c r="Q58" s="1"/>
    </row>
    <row r="59" spans="1:17" x14ac:dyDescent="0.45">
      <c r="A59" s="1" t="s">
        <v>42</v>
      </c>
      <c r="B59" s="1" t="s">
        <v>43</v>
      </c>
      <c r="C59" s="1"/>
      <c r="D59" s="1">
        <v>1</v>
      </c>
      <c r="E59" s="1">
        <f t="shared" si="2"/>
        <v>2</v>
      </c>
      <c r="G59" s="6" t="s">
        <v>103</v>
      </c>
      <c r="H59" s="6" t="s">
        <v>39</v>
      </c>
      <c r="I59" s="6" t="s">
        <v>40</v>
      </c>
      <c r="J59" s="6">
        <v>22</v>
      </c>
      <c r="L59"/>
      <c r="M59"/>
      <c r="N59"/>
      <c r="Q59" s="6"/>
    </row>
    <row r="60" spans="1:17" x14ac:dyDescent="0.45">
      <c r="A60" s="1" t="s">
        <v>44</v>
      </c>
      <c r="B60" s="1" t="s">
        <v>45</v>
      </c>
      <c r="C60" s="1"/>
      <c r="D60" s="1">
        <v>4</v>
      </c>
      <c r="E60" s="1">
        <f t="shared" si="2"/>
        <v>8</v>
      </c>
      <c r="G60" s="6" t="s">
        <v>103</v>
      </c>
      <c r="H60" s="6" t="s">
        <v>77</v>
      </c>
      <c r="I60" s="6" t="s">
        <v>40</v>
      </c>
      <c r="J60" s="6">
        <v>30</v>
      </c>
      <c r="L60"/>
      <c r="M60"/>
      <c r="N60"/>
      <c r="Q60" s="6"/>
    </row>
    <row r="61" spans="1:17" x14ac:dyDescent="0.45">
      <c r="A61" s="1" t="s">
        <v>47</v>
      </c>
      <c r="B61" s="1" t="s">
        <v>43</v>
      </c>
      <c r="C61" s="1"/>
      <c r="D61" s="1">
        <v>2</v>
      </c>
      <c r="E61" s="1">
        <f t="shared" si="2"/>
        <v>4</v>
      </c>
      <c r="G61" s="6" t="s">
        <v>103</v>
      </c>
      <c r="H61" s="6"/>
      <c r="I61" s="6" t="s">
        <v>41</v>
      </c>
      <c r="J61" s="6">
        <v>200</v>
      </c>
      <c r="Q61" s="6"/>
    </row>
    <row r="62" spans="1:17" x14ac:dyDescent="0.45">
      <c r="A62" s="1" t="s">
        <v>50</v>
      </c>
      <c r="B62" s="1" t="s">
        <v>31</v>
      </c>
      <c r="C62" s="1"/>
      <c r="D62" s="1">
        <v>1</v>
      </c>
      <c r="E62" s="1">
        <f t="shared" si="2"/>
        <v>2</v>
      </c>
    </row>
    <row r="63" spans="1:17" x14ac:dyDescent="0.45">
      <c r="A63" s="1" t="s">
        <v>54</v>
      </c>
      <c r="B63" s="1" t="s">
        <v>55</v>
      </c>
      <c r="C63" s="1" t="s">
        <v>58</v>
      </c>
      <c r="D63" s="1">
        <v>1</v>
      </c>
      <c r="E63" s="1">
        <f t="shared" si="2"/>
        <v>2</v>
      </c>
    </row>
    <row r="64" spans="1:17" x14ac:dyDescent="0.45">
      <c r="A64" s="1" t="s">
        <v>61</v>
      </c>
      <c r="B64" s="1"/>
      <c r="C64" s="1"/>
      <c r="D64" s="1">
        <v>1</v>
      </c>
      <c r="E64" s="1">
        <f t="shared" si="2"/>
        <v>2</v>
      </c>
    </row>
    <row r="66" spans="1:14" x14ac:dyDescent="0.45">
      <c r="A66" s="6" t="s">
        <v>114</v>
      </c>
    </row>
    <row r="67" spans="1:14" x14ac:dyDescent="0.45">
      <c r="A67" s="1" t="s">
        <v>17</v>
      </c>
      <c r="B67" s="1" t="s">
        <v>113</v>
      </c>
      <c r="C67" s="1" t="s">
        <v>121</v>
      </c>
      <c r="D67" s="1">
        <v>1</v>
      </c>
      <c r="E67" s="1">
        <f>D67*5</f>
        <v>5</v>
      </c>
    </row>
    <row r="68" spans="1:14" x14ac:dyDescent="0.45">
      <c r="A68" s="1" t="s">
        <v>115</v>
      </c>
      <c r="B68" s="1" t="s">
        <v>116</v>
      </c>
      <c r="C68" s="1" t="s">
        <v>121</v>
      </c>
      <c r="D68" s="1">
        <v>1</v>
      </c>
      <c r="E68" s="1">
        <f t="shared" ref="E68:E77" si="4">D68*5</f>
        <v>5</v>
      </c>
    </row>
    <row r="69" spans="1:14" x14ac:dyDescent="0.45">
      <c r="A69" s="1" t="s">
        <v>23</v>
      </c>
      <c r="B69" s="1" t="s">
        <v>24</v>
      </c>
      <c r="C69" s="1" t="s">
        <v>121</v>
      </c>
      <c r="D69" s="1">
        <v>1</v>
      </c>
      <c r="E69" s="1">
        <f t="shared" si="4"/>
        <v>5</v>
      </c>
      <c r="K69"/>
      <c r="L69"/>
      <c r="M69"/>
      <c r="N69"/>
    </row>
    <row r="70" spans="1:14" x14ac:dyDescent="0.45">
      <c r="A70" s="1" t="s">
        <v>36</v>
      </c>
      <c r="B70" s="1" t="s">
        <v>117</v>
      </c>
      <c r="C70" s="1" t="s">
        <v>29</v>
      </c>
      <c r="D70" s="1">
        <v>1</v>
      </c>
      <c r="E70" s="1">
        <f t="shared" si="4"/>
        <v>5</v>
      </c>
      <c r="K70"/>
      <c r="L70"/>
      <c r="M70"/>
      <c r="N70"/>
    </row>
    <row r="71" spans="1:14" x14ac:dyDescent="0.45">
      <c r="A71" s="1" t="s">
        <v>37</v>
      </c>
      <c r="B71" s="1" t="s">
        <v>117</v>
      </c>
      <c r="C71" s="1" t="s">
        <v>29</v>
      </c>
      <c r="D71" s="1">
        <v>3</v>
      </c>
      <c r="E71" s="1">
        <f t="shared" si="4"/>
        <v>15</v>
      </c>
      <c r="F71" s="6"/>
      <c r="K71"/>
      <c r="L71"/>
      <c r="M71"/>
      <c r="N71"/>
    </row>
    <row r="72" spans="1:14" x14ac:dyDescent="0.45">
      <c r="A72" s="1" t="s">
        <v>37</v>
      </c>
      <c r="B72" s="1" t="s">
        <v>118</v>
      </c>
      <c r="C72" s="1" t="s">
        <v>40</v>
      </c>
      <c r="D72" s="1">
        <v>3</v>
      </c>
      <c r="E72" s="1">
        <f t="shared" si="4"/>
        <v>15</v>
      </c>
      <c r="F72" s="6"/>
      <c r="G72" s="6"/>
      <c r="H72" s="6"/>
      <c r="K72"/>
      <c r="L72"/>
      <c r="M72"/>
      <c r="N72"/>
    </row>
    <row r="73" spans="1:14" x14ac:dyDescent="0.45">
      <c r="A73" s="1" t="s">
        <v>10</v>
      </c>
      <c r="B73" s="1" t="s">
        <v>89</v>
      </c>
      <c r="C73" s="1" t="s">
        <v>11</v>
      </c>
      <c r="D73" s="1">
        <v>2</v>
      </c>
      <c r="E73" s="1">
        <f t="shared" si="4"/>
        <v>10</v>
      </c>
      <c r="F73" s="10"/>
      <c r="G73" s="6"/>
      <c r="H73" s="6"/>
      <c r="K73"/>
      <c r="L73"/>
      <c r="M73"/>
      <c r="N73"/>
    </row>
    <row r="74" spans="1:14" x14ac:dyDescent="0.45">
      <c r="A74" s="1" t="s">
        <v>42</v>
      </c>
      <c r="B74" s="1" t="s">
        <v>43</v>
      </c>
      <c r="C74" s="1"/>
      <c r="D74" s="1">
        <v>1</v>
      </c>
      <c r="E74" s="1">
        <f t="shared" si="4"/>
        <v>5</v>
      </c>
      <c r="F74" s="6"/>
      <c r="G74" s="6"/>
      <c r="H74" s="6"/>
      <c r="K74"/>
      <c r="L74"/>
      <c r="M74"/>
      <c r="N74"/>
    </row>
    <row r="75" spans="1:14" x14ac:dyDescent="0.45">
      <c r="A75" s="1" t="s">
        <v>59</v>
      </c>
      <c r="B75" s="1"/>
      <c r="C75" s="1"/>
      <c r="D75" s="1">
        <v>1</v>
      </c>
      <c r="E75" s="1">
        <f t="shared" si="4"/>
        <v>5</v>
      </c>
      <c r="F75" s="6"/>
      <c r="G75" s="6"/>
      <c r="H75" s="6"/>
      <c r="K75"/>
      <c r="L75"/>
      <c r="M75"/>
      <c r="N75"/>
    </row>
    <row r="76" spans="1:14" x14ac:dyDescent="0.45">
      <c r="A76" s="1" t="s">
        <v>65</v>
      </c>
      <c r="B76" s="1" t="s">
        <v>122</v>
      </c>
      <c r="C76" s="1" t="s">
        <v>112</v>
      </c>
      <c r="D76" s="1">
        <v>1</v>
      </c>
      <c r="E76" s="1">
        <f t="shared" si="4"/>
        <v>5</v>
      </c>
      <c r="F76" s="6"/>
      <c r="G76" s="6"/>
      <c r="H76" s="6"/>
    </row>
    <row r="77" spans="1:14" x14ac:dyDescent="0.45">
      <c r="A77" s="1" t="s">
        <v>66</v>
      </c>
      <c r="B77" s="1" t="s">
        <v>122</v>
      </c>
      <c r="C77" s="1"/>
      <c r="D77" s="1">
        <v>2</v>
      </c>
      <c r="E77" s="1">
        <f t="shared" si="4"/>
        <v>10</v>
      </c>
      <c r="F77" s="6"/>
    </row>
  </sheetData>
  <phoneticPr fontId="1"/>
  <hyperlinks>
    <hyperlink ref="Q32" r:id="rId1" xr:uid="{259B551D-7DA9-4C5A-931D-7AFBB7076539}"/>
    <hyperlink ref="Q30" r:id="rId2" xr:uid="{EA5EC951-1FE2-4363-BD3B-7B76DFD9551A}"/>
    <hyperlink ref="Q43" r:id="rId3" xr:uid="{5F50304A-0DDF-48E2-B5DD-0A7C8DD72D8D}"/>
    <hyperlink ref="Q9" r:id="rId4" xr:uid="{B3C891DB-6279-4842-BBE2-888E82FE340E}"/>
    <hyperlink ref="Q36" r:id="rId5" xr:uid="{91011B74-BE6D-4E57-9FE3-759F2104BD76}"/>
    <hyperlink ref="Q37" r:id="rId6" xr:uid="{B5F2227D-FCAE-426D-AFF2-EBDC1946C59C}"/>
    <hyperlink ref="Q38" r:id="rId7" xr:uid="{5631911F-9458-4982-8E34-357DFA7C626E}"/>
    <hyperlink ref="Q45" r:id="rId8" xr:uid="{417E43CF-6BD9-42D8-B57A-8118CD008B7A}"/>
    <hyperlink ref="Q4" r:id="rId9" xr:uid="{2E35AC3A-4E4A-4639-9CC8-7CD32319E77E}"/>
    <hyperlink ref="Q5" r:id="rId10" xr:uid="{35239532-E953-42E2-94C9-1F13F983EC5A}"/>
    <hyperlink ref="Q7" r:id="rId11" xr:uid="{5AF5E684-57AA-4484-9444-F89713C2F3E5}"/>
    <hyperlink ref="Q42" r:id="rId12" xr:uid="{03FD4D76-F3DA-4A4C-B1E8-A8D8331F8A40}"/>
    <hyperlink ref="Q3" r:id="rId13" xr:uid="{859343F3-0F04-48C5-9631-CA1FD77F4322}"/>
    <hyperlink ref="Q41" r:id="rId14" xr:uid="{3AE3E58B-088C-4CD5-9148-62DB981DA9BF}"/>
    <hyperlink ref="Q46" r:id="rId15" xr:uid="{10B0418A-4EEB-4F20-A2E8-DB622E115F15}"/>
    <hyperlink ref="Q47" r:id="rId16" xr:uid="{D8F9DF3C-88C6-4D36-9511-682C69D8E43F}"/>
    <hyperlink ref="Q31" r:id="rId17" xr:uid="{1605DA1F-8D41-4D4C-8DC8-BE7A23F3B1D9}"/>
    <hyperlink ref="Q10" r:id="rId18" xr:uid="{DFBCB12A-6BAF-4E46-AEBF-7E924253D2BD}"/>
    <hyperlink ref="Q39" r:id="rId19" xr:uid="{CC25DF40-62FF-496F-BA2B-6F3E4E6D3153}"/>
    <hyperlink ref="Q48" r:id="rId20" xr:uid="{451AE77B-6D32-477D-B18E-1A92836FFAC5}"/>
    <hyperlink ref="AC10" r:id="rId21" xr:uid="{2D71A823-C677-4EFB-8692-7897A5BB28D6}"/>
    <hyperlink ref="AC11" r:id="rId22" xr:uid="{9C8FBBA4-23E0-43B1-8F4D-DD5B52323C20}"/>
    <hyperlink ref="AC19" r:id="rId23" xr:uid="{73F4D433-7B0A-4150-A2D1-8829759D22AB}"/>
    <hyperlink ref="AC20" r:id="rId24" xr:uid="{DFF92794-5450-48D2-9511-ACB1E2DB86D4}"/>
    <hyperlink ref="AC23" r:id="rId25" xr:uid="{10F9374B-2341-465D-A823-86BFBD1F6612}"/>
    <hyperlink ref="AC21" r:id="rId26" xr:uid="{F4F7A23D-1724-4290-96E8-EE8A61606BE7}"/>
    <hyperlink ref="AC24" r:id="rId27" xr:uid="{645346E9-138D-4B02-8D02-377E105A0BA8}"/>
    <hyperlink ref="AC27" r:id="rId28" xr:uid="{DA5806F7-4234-4912-BC34-70AB7DD09E89}"/>
    <hyperlink ref="AC13" r:id="rId29" xr:uid="{D548CE58-CAF1-47AC-814A-B8A2733FA487}"/>
    <hyperlink ref="AC14" r:id="rId30" xr:uid="{346B9BCC-D42B-4D38-9AEB-22F6D8A5C949}"/>
    <hyperlink ref="AC15" r:id="rId31" xr:uid="{E11D6443-4C7A-4981-9FCD-EC02B9090BE8}"/>
    <hyperlink ref="AC16" r:id="rId32" xr:uid="{4786B3A5-072F-4752-A352-2AF235C4FA8C}"/>
    <hyperlink ref="AC18" r:id="rId33" xr:uid="{2BC3B803-93DD-4EAA-AF46-2ADB04D11A92}"/>
    <hyperlink ref="AC28" r:id="rId34" xr:uid="{6AC212AF-CD41-465C-AF49-85E6C7280AE2}"/>
    <hyperlink ref="AC17" r:id="rId35" xr:uid="{73320342-6DAE-4B57-AF3C-42759BC9FD09}"/>
    <hyperlink ref="AC22" r:id="rId36" xr:uid="{3E08CAEA-0BC5-4878-9BFD-333121551925}"/>
    <hyperlink ref="AC25" r:id="rId37" xr:uid="{E26B120C-F03E-4F07-83D3-28B34160A480}"/>
    <hyperlink ref="AC26" r:id="rId38" xr:uid="{6605ABB5-FE4B-47BD-860A-5C80C517A998}"/>
    <hyperlink ref="AC12" r:id="rId39" xr:uid="{33923BE5-D01F-46B0-8165-A731566C68FB}"/>
  </hyperlinks>
  <pageMargins left="0.7" right="0.7" top="0.75" bottom="0.75" header="0.3" footer="0.3"/>
  <pageSetup paperSize="9" orientation="portrait" r:id="rId40"/>
  <ignoredErrors>
    <ignoredError sqref="J26 J4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Ryuki Tsuji</dc:creator>
  <cp:lastModifiedBy>Ryuki Tsuji</cp:lastModifiedBy>
  <dcterms:created xsi:type="dcterms:W3CDTF">2023-12-15T06:22:42Z</dcterms:created>
  <dcterms:modified xsi:type="dcterms:W3CDTF">2023-12-17T06:52:22Z</dcterms:modified>
</cp:coreProperties>
</file>