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omoshibiRepository\Tomoshibi_Circuit\MD試作\BLDC_Separated_ver1\"/>
    </mc:Choice>
  </mc:AlternateContent>
  <xr:revisionPtr revIDLastSave="0" documentId="13_ncr:1_{879A7921-FFF0-4A47-94AB-2FEA5B5D5574}" xr6:coauthVersionLast="47" xr6:coauthVersionMax="47" xr10:uidLastSave="{00000000-0000-0000-0000-000000000000}"/>
  <bookViews>
    <workbookView xWindow="-98" yWindow="-98" windowWidth="21795" windowHeight="12975" xr2:uid="{E0FFCE43-0B61-40DB-89AC-CEEFEBA8B06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3" i="1" l="1"/>
  <c r="J14" i="1"/>
  <c r="J15" i="1"/>
  <c r="J16" i="1"/>
  <c r="J17" i="1"/>
  <c r="J18" i="1"/>
  <c r="J19" i="1"/>
  <c r="J20" i="1"/>
  <c r="J21" i="1"/>
  <c r="J22" i="1"/>
  <c r="J23" i="1"/>
  <c r="J24" i="1"/>
  <c r="J11" i="1"/>
  <c r="J32" i="1"/>
  <c r="F3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4" i="1"/>
  <c r="F35" i="1"/>
  <c r="F36" i="1"/>
  <c r="F37" i="1"/>
  <c r="F38" i="1"/>
  <c r="F39" i="1"/>
  <c r="F40" i="1"/>
  <c r="F41" i="1"/>
  <c r="F42" i="1"/>
  <c r="F11" i="1"/>
  <c r="F12" i="1"/>
  <c r="J31" i="1"/>
  <c r="J27" i="1"/>
  <c r="J26" i="1"/>
  <c r="J42" i="1"/>
  <c r="J30" i="1"/>
  <c r="J34" i="1"/>
  <c r="J35" i="1"/>
  <c r="J36" i="1"/>
  <c r="J37" i="1"/>
  <c r="J38" i="1"/>
  <c r="J12" i="1"/>
  <c r="J39" i="1"/>
  <c r="J29" i="1"/>
  <c r="J33" i="1"/>
  <c r="J40" i="1"/>
  <c r="J25" i="1"/>
  <c r="J28" i="1"/>
  <c r="J41" i="1"/>
  <c r="J43" i="1" l="1"/>
</calcChain>
</file>

<file path=xl/sharedStrings.xml><?xml version="1.0" encoding="utf-8"?>
<sst xmlns="http://schemas.openxmlformats.org/spreadsheetml/2006/main" count="135" uniqueCount="103">
  <si>
    <t>ボックスヘッダ</t>
    <phoneticPr fontId="1"/>
  </si>
  <si>
    <t>コイル</t>
    <phoneticPr fontId="1"/>
  </si>
  <si>
    <t>NchFET</t>
    <phoneticPr fontId="1"/>
  </si>
  <si>
    <t>種類</t>
    <rPh sb="0" eb="2">
      <t>シュルイ</t>
    </rPh>
    <phoneticPr fontId="1"/>
  </si>
  <si>
    <t>備考</t>
    <rPh sb="0" eb="2">
      <t>ビコウ</t>
    </rPh>
    <phoneticPr fontId="1"/>
  </si>
  <si>
    <t>必要個数</t>
    <rPh sb="0" eb="2">
      <t>ヒツヨウ</t>
    </rPh>
    <rPh sb="2" eb="4">
      <t>コスウ</t>
    </rPh>
    <phoneticPr fontId="1"/>
  </si>
  <si>
    <t>単価</t>
    <rPh sb="0" eb="2">
      <t>タンカ</t>
    </rPh>
    <phoneticPr fontId="1"/>
  </si>
  <si>
    <t>MiniSPOX</t>
    <phoneticPr fontId="1"/>
  </si>
  <si>
    <t>ハウジング</t>
    <phoneticPr fontId="1"/>
  </si>
  <si>
    <t>3P</t>
    <phoneticPr fontId="1"/>
  </si>
  <si>
    <t>コンタクト</t>
    <phoneticPr fontId="1"/>
  </si>
  <si>
    <t>URL</t>
    <phoneticPr fontId="1"/>
  </si>
  <si>
    <t>小計</t>
    <rPh sb="0" eb="2">
      <t>ショウケイ</t>
    </rPh>
    <phoneticPr fontId="1"/>
  </si>
  <si>
    <t>総必要数</t>
    <rPh sb="0" eb="1">
      <t>ソウ</t>
    </rPh>
    <rPh sb="1" eb="4">
      <t>ヒツヨウスウ</t>
    </rPh>
    <phoneticPr fontId="1"/>
  </si>
  <si>
    <t>購入数</t>
    <rPh sb="0" eb="3">
      <t>コウニュウスウ</t>
    </rPh>
    <phoneticPr fontId="1"/>
  </si>
  <si>
    <t>2P</t>
    <phoneticPr fontId="1"/>
  </si>
  <si>
    <t>在庫</t>
    <rPh sb="0" eb="2">
      <t>ザイコ</t>
    </rPh>
    <phoneticPr fontId="1"/>
  </si>
  <si>
    <t>JLCに実装頼む</t>
    <rPh sb="4" eb="6">
      <t>ジッソウ</t>
    </rPh>
    <rPh sb="6" eb="7">
      <t>タノ</t>
    </rPh>
    <phoneticPr fontId="1"/>
  </si>
  <si>
    <t>総計</t>
    <rPh sb="0" eb="2">
      <t>ソウケイ</t>
    </rPh>
    <phoneticPr fontId="1"/>
  </si>
  <si>
    <t>スイッチ</t>
    <phoneticPr fontId="1"/>
  </si>
  <si>
    <t>SPDT</t>
    <phoneticPr fontId="1"/>
  </si>
  <si>
    <t>タクト</t>
    <phoneticPr fontId="1"/>
  </si>
  <si>
    <t>スライド</t>
    <phoneticPr fontId="1"/>
  </si>
  <si>
    <t>SPST</t>
    <phoneticPr fontId="1"/>
  </si>
  <si>
    <t>SMD</t>
    <phoneticPr fontId="1"/>
  </si>
  <si>
    <t>シャント抵抗</t>
    <rPh sb="4" eb="6">
      <t>テイコウ</t>
    </rPh>
    <phoneticPr fontId="1"/>
  </si>
  <si>
    <t>1W</t>
    <phoneticPr fontId="1"/>
  </si>
  <si>
    <t>水晶</t>
    <rPh sb="0" eb="2">
      <t>スイショウ</t>
    </rPh>
    <phoneticPr fontId="1"/>
  </si>
  <si>
    <t>16MHz</t>
    <phoneticPr fontId="1"/>
  </si>
  <si>
    <t>電解コン</t>
    <rPh sb="0" eb="2">
      <t>デンカイ</t>
    </rPh>
    <phoneticPr fontId="1"/>
  </si>
  <si>
    <t>積セラ</t>
    <rPh sb="0" eb="1">
      <t>セキ</t>
    </rPh>
    <phoneticPr fontId="1"/>
  </si>
  <si>
    <t>10uF</t>
    <phoneticPr fontId="1"/>
  </si>
  <si>
    <t>22uF</t>
    <phoneticPr fontId="1"/>
  </si>
  <si>
    <t>LED</t>
    <phoneticPr fontId="1"/>
  </si>
  <si>
    <t>赤</t>
    <rPh sb="0" eb="1">
      <t>アカ</t>
    </rPh>
    <phoneticPr fontId="1"/>
  </si>
  <si>
    <t>緑</t>
    <rPh sb="0" eb="1">
      <t>ミドリ</t>
    </rPh>
    <phoneticPr fontId="1"/>
  </si>
  <si>
    <t>ショットキー</t>
    <phoneticPr fontId="1"/>
  </si>
  <si>
    <t>2A</t>
    <phoneticPr fontId="1"/>
  </si>
  <si>
    <t>PchFET</t>
    <phoneticPr fontId="1"/>
  </si>
  <si>
    <t>三端子</t>
    <rPh sb="0" eb="3">
      <t>サンタンシ</t>
    </rPh>
    <phoneticPr fontId="1"/>
  </si>
  <si>
    <t>3.3V</t>
    <phoneticPr fontId="1"/>
  </si>
  <si>
    <t>DCDC</t>
    <phoneticPr fontId="1"/>
  </si>
  <si>
    <t>SS2040FL</t>
    <phoneticPr fontId="1"/>
  </si>
  <si>
    <t>大電流用</t>
    <rPh sb="0" eb="4">
      <t>ダイデンリュウヨウ</t>
    </rPh>
    <phoneticPr fontId="1"/>
  </si>
  <si>
    <t>中電流用</t>
    <rPh sb="0" eb="4">
      <t>チュウデンリュウヨウ</t>
    </rPh>
    <phoneticPr fontId="1"/>
  </si>
  <si>
    <t>中耐圧</t>
    <rPh sb="0" eb="3">
      <t>チュウタイアツ</t>
    </rPh>
    <phoneticPr fontId="1"/>
  </si>
  <si>
    <t>LEDどうしよう</t>
    <phoneticPr fontId="1"/>
  </si>
  <si>
    <t>7mΩ</t>
    <phoneticPr fontId="1"/>
  </si>
  <si>
    <t>Control</t>
    <phoneticPr fontId="1"/>
  </si>
  <si>
    <t>MD</t>
    <phoneticPr fontId="1"/>
  </si>
  <si>
    <t>100uF</t>
    <phoneticPr fontId="1"/>
  </si>
  <si>
    <t>25V</t>
    <phoneticPr fontId="1"/>
  </si>
  <si>
    <t>ポスト/H</t>
    <phoneticPr fontId="1"/>
  </si>
  <si>
    <t>ヘッダ/H/THT</t>
    <phoneticPr fontId="1"/>
  </si>
  <si>
    <t>ピンヘッダ</t>
    <phoneticPr fontId="1"/>
  </si>
  <si>
    <t>ピンソケット</t>
    <phoneticPr fontId="1"/>
  </si>
  <si>
    <t>2 x 7P/1.27mm</t>
    <phoneticPr fontId="1"/>
  </si>
  <si>
    <t>2 x 13P/1.27mm</t>
    <phoneticPr fontId="1"/>
  </si>
  <si>
    <t>ヘッダ/V/THT</t>
    <phoneticPr fontId="1"/>
  </si>
  <si>
    <t>ソケット/V/THT</t>
    <phoneticPr fontId="1"/>
  </si>
  <si>
    <t>PicoBlade</t>
    <phoneticPr fontId="1"/>
  </si>
  <si>
    <t>6P</t>
    <phoneticPr fontId="1"/>
  </si>
  <si>
    <t>6P/SMD</t>
    <phoneticPr fontId="1"/>
  </si>
  <si>
    <t>SSM3J332R</t>
    <phoneticPr fontId="1"/>
  </si>
  <si>
    <t>横型</t>
    <rPh sb="0" eb="2">
      <t>ヨコガタ</t>
    </rPh>
    <phoneticPr fontId="1"/>
  </si>
  <si>
    <t>縦型</t>
    <rPh sb="0" eb="2">
      <t>タテガタ</t>
    </rPh>
    <phoneticPr fontId="1"/>
  </si>
  <si>
    <t>4PDIP</t>
    <phoneticPr fontId="1"/>
  </si>
  <si>
    <t>SPST*4</t>
    <phoneticPr fontId="1"/>
  </si>
  <si>
    <t>AS5047P</t>
    <phoneticPr fontId="1"/>
  </si>
  <si>
    <t>G473CE</t>
    <phoneticPr fontId="1"/>
  </si>
  <si>
    <t>DI035P04PT</t>
    <phoneticPr fontId="1"/>
  </si>
  <si>
    <t>TPN19008QM</t>
    <phoneticPr fontId="1"/>
  </si>
  <si>
    <t>大電流用</t>
    <rPh sb="0" eb="4">
      <t>ダイデンリュウヨウ</t>
    </rPh>
    <phoneticPr fontId="1"/>
  </si>
  <si>
    <t>高耐圧</t>
    <rPh sb="0" eb="3">
      <t>コウタイアツ</t>
    </rPh>
    <phoneticPr fontId="1"/>
  </si>
  <si>
    <t>中耐圧</t>
    <rPh sb="0" eb="3">
      <t>チュウタイアツ</t>
    </rPh>
    <phoneticPr fontId="1"/>
  </si>
  <si>
    <t>TPN11006PL</t>
    <phoneticPr fontId="1"/>
  </si>
  <si>
    <t>https://akizukidenshi.com/catalog/g/g113989/</t>
    <phoneticPr fontId="1"/>
  </si>
  <si>
    <t>https://akizukidenshi.com/catalog/g/g117441/</t>
    <phoneticPr fontId="1"/>
  </si>
  <si>
    <t>https://akizukidenshi.com/catalog/g/g114890/</t>
    <phoneticPr fontId="1"/>
  </si>
  <si>
    <t>https://akizukidenshi.com/catalog/g/g106688/</t>
    <phoneticPr fontId="1"/>
  </si>
  <si>
    <t>https://akizukidenshi.com/catalog/g/g117877/</t>
    <phoneticPr fontId="1"/>
  </si>
  <si>
    <t>https://www.digikey.jp/ja/products/detail/cnc-tech/3220-14-0200-00/3882957</t>
    <phoneticPr fontId="1"/>
  </si>
  <si>
    <t>https://akizukidenshi.com/catalog/g/g113802/</t>
    <phoneticPr fontId="1"/>
  </si>
  <si>
    <t>https://akizukidenshi.com/catalog/g/g113808/</t>
    <phoneticPr fontId="1"/>
  </si>
  <si>
    <t>https://www.mouser.jp/ProductDetail/Molex/53261-0671?qs=%2B72YyncTwW9Wyr77z4J2cA%3D%3D</t>
    <phoneticPr fontId="1"/>
  </si>
  <si>
    <t>https://www.mouser.jp/ProductDetail/Molex/51021-0600?qs=ZwgtpdmWYYSz82DH2HMXiQ%3D%3D</t>
    <phoneticPr fontId="1"/>
  </si>
  <si>
    <t>https://www.mouser.jp/ProductDetail/Molex/50079-8001?qs=rQFj71Wb1eU%2F0jEbXbt8Hg%3D%3D</t>
    <phoneticPr fontId="1"/>
  </si>
  <si>
    <t>https://www.mouser.jp/ProductDetail/Molex/22-05-7025?qs=xrDmMQn67Z5jplgrvRQIpQ%3D%3D</t>
    <phoneticPr fontId="1"/>
  </si>
  <si>
    <t>https://akizukidenshi.com/catalog/g/g115985/</t>
    <phoneticPr fontId="1"/>
  </si>
  <si>
    <t>https://www.mouser.jp/ProductDetail/Diotec-Semiconductor/DI035P04PT?qs=Wj%2FVkw3K%2BMDpNBOFNoj5Aw%3D%3D</t>
    <phoneticPr fontId="1"/>
  </si>
  <si>
    <t>https://www.mouser.jp/ProductDetail/Toshiba/TPN11006PLLQ?qs=h6V4JsTaLXfsA%2Blfz6KKlQ%3D%3D</t>
    <phoneticPr fontId="1"/>
  </si>
  <si>
    <t>https://www.mouser.jp/ProductDetail/Toshiba/TPN19008QMLQ?qs=rI7uf1IzohSN%2FcT0T1%2FcvA%3D%3D</t>
    <phoneticPr fontId="1"/>
  </si>
  <si>
    <t>https://akizukidenshi.com/catalog/g/g108929/</t>
    <phoneticPr fontId="1"/>
  </si>
  <si>
    <t>https://akizukidenshi.com/catalog/g/g116155/</t>
    <phoneticPr fontId="1"/>
  </si>
  <si>
    <t>https://www.digikey.jp/ja/products/detail/monolithic-power-systems-inc/MPM3620AGQV-Z/5292910</t>
    <phoneticPr fontId="1"/>
  </si>
  <si>
    <t>https://akizukidenshi.com/catalog/g/g113336/</t>
    <phoneticPr fontId="1"/>
  </si>
  <si>
    <t>35V</t>
    <phoneticPr fontId="1"/>
  </si>
  <si>
    <t>MPM3620A</t>
    <phoneticPr fontId="1"/>
  </si>
  <si>
    <t>https://akizukidenshi.com/catalog/g/g108240/</t>
    <phoneticPr fontId="1"/>
  </si>
  <si>
    <t>https://akizukidenshi.com/catalog/g/g102073/</t>
    <phoneticPr fontId="1"/>
  </si>
  <si>
    <t>いっぱい</t>
    <phoneticPr fontId="1"/>
  </si>
  <si>
    <t>1uH</t>
    <phoneticPr fontId="1"/>
  </si>
  <si>
    <t>https://akizukidenshi.com/catalog/g/g114975/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</si>
</sst>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u/>
      <sz val="11"/>
      <color theme="1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3" borderId="1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2" fillId="0" borderId="1" xfId="1" applyBorder="1" applyAlignment="1">
      <alignment horizontal="left" vertical="center"/>
    </xf>
    <xf numFmtId="0" fontId="2" fillId="3" borderId="1" xfId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0" fontId="4" fillId="3" borderId="1" xfId="1" applyFont="1" applyFill="1" applyBorder="1">
      <alignment vertical="center"/>
    </xf>
    <xf numFmtId="0" fontId="4" fillId="3" borderId="1" xfId="1" applyFont="1" applyFill="1" applyBorder="1" applyAlignment="1">
      <alignment horizontal="left" vertical="center"/>
    </xf>
    <xf numFmtId="0" fontId="2" fillId="3" borderId="1" xfId="1" applyFill="1" applyBorder="1">
      <alignment vertical="center"/>
    </xf>
    <xf numFmtId="0" fontId="3" fillId="0" borderId="1" xfId="0" applyFont="1" applyBorder="1" applyAlignment="1">
      <alignment horizontal="center"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akizukidenshi.com/catalog/g/g113808/" TargetMode="External"/><Relationship Id="rId13" Type="http://schemas.openxmlformats.org/officeDocument/2006/relationships/hyperlink" Target="https://akizukidenshi.com/catalog/g/g115985/" TargetMode="External"/><Relationship Id="rId18" Type="http://schemas.openxmlformats.org/officeDocument/2006/relationships/hyperlink" Target="https://akizukidenshi.com/catalog/g/g116155/" TargetMode="External"/><Relationship Id="rId3" Type="http://schemas.openxmlformats.org/officeDocument/2006/relationships/hyperlink" Target="https://akizukidenshi.com/catalog/g/g114890/" TargetMode="External"/><Relationship Id="rId21" Type="http://schemas.openxmlformats.org/officeDocument/2006/relationships/hyperlink" Target="https://akizukidenshi.com/catalog/g/g108240/" TargetMode="External"/><Relationship Id="rId7" Type="http://schemas.openxmlformats.org/officeDocument/2006/relationships/hyperlink" Target="https://akizukidenshi.com/catalog/g/g113802/" TargetMode="External"/><Relationship Id="rId12" Type="http://schemas.openxmlformats.org/officeDocument/2006/relationships/hyperlink" Target="https://www.mouser.jp/ProductDetail/Molex/22-05-7025?qs=xrDmMQn67Z5jplgrvRQIpQ%3D%3D" TargetMode="External"/><Relationship Id="rId17" Type="http://schemas.openxmlformats.org/officeDocument/2006/relationships/hyperlink" Target="https://akizukidenshi.com/catalog/g/g108929/" TargetMode="External"/><Relationship Id="rId2" Type="http://schemas.openxmlformats.org/officeDocument/2006/relationships/hyperlink" Target="https://akizukidenshi.com/catalog/g/g117441/" TargetMode="External"/><Relationship Id="rId16" Type="http://schemas.openxmlformats.org/officeDocument/2006/relationships/hyperlink" Target="https://www.mouser.jp/ProductDetail/Toshiba/TPN19008QMLQ?qs=rI7uf1IzohSN%2FcT0T1%2FcvA%3D%3D" TargetMode="External"/><Relationship Id="rId20" Type="http://schemas.openxmlformats.org/officeDocument/2006/relationships/hyperlink" Target="https://akizukidenshi.com/catalog/g/g113336/" TargetMode="External"/><Relationship Id="rId1" Type="http://schemas.openxmlformats.org/officeDocument/2006/relationships/hyperlink" Target="https://akizukidenshi.com/catalog/g/g113989/" TargetMode="External"/><Relationship Id="rId6" Type="http://schemas.openxmlformats.org/officeDocument/2006/relationships/hyperlink" Target="https://www.digikey.jp/ja/products/detail/cnc-tech/3220-14-0200-00/3882957" TargetMode="External"/><Relationship Id="rId11" Type="http://schemas.openxmlformats.org/officeDocument/2006/relationships/hyperlink" Target="https://www.mouser.jp/ProductDetail/Molex/50079-8001?qs=rQFj71Wb1eU%2F0jEbXbt8Hg%3D%3D" TargetMode="External"/><Relationship Id="rId24" Type="http://schemas.openxmlformats.org/officeDocument/2006/relationships/printerSettings" Target="../printerSettings/printerSettings1.bin"/><Relationship Id="rId5" Type="http://schemas.openxmlformats.org/officeDocument/2006/relationships/hyperlink" Target="https://akizukidenshi.com/catalog/g/g117877/" TargetMode="External"/><Relationship Id="rId15" Type="http://schemas.openxmlformats.org/officeDocument/2006/relationships/hyperlink" Target="https://www.mouser.jp/ProductDetail/Toshiba/TPN11006PLLQ?qs=h6V4JsTaLXfsA%2Blfz6KKlQ%3D%3D" TargetMode="External"/><Relationship Id="rId23" Type="http://schemas.openxmlformats.org/officeDocument/2006/relationships/hyperlink" Target="https://akizukidenshi.com/catalog/g/g114975/" TargetMode="External"/><Relationship Id="rId10" Type="http://schemas.openxmlformats.org/officeDocument/2006/relationships/hyperlink" Target="https://www.mouser.jp/ProductDetail/Molex/51021-0600?qs=ZwgtpdmWYYSz82DH2HMXiQ%3D%3D" TargetMode="External"/><Relationship Id="rId19" Type="http://schemas.openxmlformats.org/officeDocument/2006/relationships/hyperlink" Target="https://www.digikey.jp/ja/products/detail/monolithic-power-systems-inc/MPM3620AGQV-Z/5292910" TargetMode="External"/><Relationship Id="rId4" Type="http://schemas.openxmlformats.org/officeDocument/2006/relationships/hyperlink" Target="https://akizukidenshi.com/catalog/g/g106688/" TargetMode="External"/><Relationship Id="rId9" Type="http://schemas.openxmlformats.org/officeDocument/2006/relationships/hyperlink" Target="https://www.mouser.jp/ProductDetail/Molex/53261-0671?qs=%2B72YyncTwW9Wyr77z4J2cA%3D%3D" TargetMode="External"/><Relationship Id="rId14" Type="http://schemas.openxmlformats.org/officeDocument/2006/relationships/hyperlink" Target="https://www.mouser.jp/ProductDetail/Diotec-Semiconductor/DI035P04PT?qs=Wj%2FVkw3K%2BMDpNBOFNoj5Aw%3D%3D" TargetMode="External"/><Relationship Id="rId22" Type="http://schemas.openxmlformats.org/officeDocument/2006/relationships/hyperlink" Target="https://akizukidenshi.com/catalog/g/g102073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56963-6045-46CB-A3EC-D18DA7D6FD3E}">
  <dimension ref="B8:M43"/>
  <sheetViews>
    <sheetView tabSelected="1" topLeftCell="A5" zoomScale="66" zoomScaleNormal="39" workbookViewId="0">
      <selection activeCell="H30" sqref="H30"/>
    </sheetView>
  </sheetViews>
  <sheetFormatPr defaultColWidth="8.8125" defaultRowHeight="17.649999999999999" x14ac:dyDescent="0.7"/>
  <cols>
    <col min="1" max="1" width="8.8125" style="1"/>
    <col min="2" max="4" width="17.125" style="1" customWidth="1"/>
    <col min="5" max="5" width="23.8125" style="1" customWidth="1"/>
    <col min="6" max="10" width="8.8125" style="1"/>
    <col min="11" max="11" width="8.8125" style="3"/>
    <col min="12" max="16384" width="8.8125" style="1"/>
  </cols>
  <sheetData>
    <row r="8" spans="2:13" x14ac:dyDescent="0.7">
      <c r="B8" s="1" t="s">
        <v>46</v>
      </c>
    </row>
    <row r="9" spans="2:13" x14ac:dyDescent="0.7">
      <c r="L9" s="13" t="s">
        <v>5</v>
      </c>
      <c r="M9" s="13"/>
    </row>
    <row r="10" spans="2:13" x14ac:dyDescent="0.7">
      <c r="B10" s="2" t="s">
        <v>3</v>
      </c>
      <c r="C10" s="2" t="s">
        <v>4</v>
      </c>
      <c r="D10" s="2" t="s">
        <v>4</v>
      </c>
      <c r="E10" s="2" t="s">
        <v>4</v>
      </c>
      <c r="F10" s="2" t="s">
        <v>13</v>
      </c>
      <c r="G10" s="2" t="s">
        <v>16</v>
      </c>
      <c r="H10" s="2" t="s">
        <v>14</v>
      </c>
      <c r="I10" s="2" t="s">
        <v>6</v>
      </c>
      <c r="J10" s="2" t="s">
        <v>12</v>
      </c>
      <c r="K10" s="4" t="s">
        <v>11</v>
      </c>
      <c r="L10" s="2" t="s">
        <v>48</v>
      </c>
      <c r="M10" s="2" t="s">
        <v>49</v>
      </c>
    </row>
    <row r="11" spans="2:13" x14ac:dyDescent="0.7">
      <c r="B11" s="2" t="s">
        <v>30</v>
      </c>
      <c r="C11" s="2" t="s">
        <v>31</v>
      </c>
      <c r="D11" s="2" t="s">
        <v>96</v>
      </c>
      <c r="E11" s="2">
        <v>2012</v>
      </c>
      <c r="F11" s="2">
        <f t="shared" ref="F11:F31" si="0">(L11+M11)*4</f>
        <v>8</v>
      </c>
      <c r="G11" s="2">
        <v>19</v>
      </c>
      <c r="H11" s="2">
        <v>1</v>
      </c>
      <c r="I11" s="2"/>
      <c r="J11" s="2">
        <f>H11*I11</f>
        <v>0</v>
      </c>
      <c r="K11" s="7" t="s">
        <v>95</v>
      </c>
      <c r="L11" s="2">
        <v>2</v>
      </c>
      <c r="M11" s="2"/>
    </row>
    <row r="12" spans="2:13" x14ac:dyDescent="0.7">
      <c r="B12" s="2" t="s">
        <v>30</v>
      </c>
      <c r="C12" s="2" t="s">
        <v>32</v>
      </c>
      <c r="D12" s="2" t="s">
        <v>51</v>
      </c>
      <c r="E12" s="2">
        <v>2012</v>
      </c>
      <c r="F12" s="2">
        <f t="shared" si="0"/>
        <v>4</v>
      </c>
      <c r="G12" s="2">
        <v>7</v>
      </c>
      <c r="H12" s="2">
        <v>1</v>
      </c>
      <c r="I12" s="2"/>
      <c r="J12" s="2">
        <f t="shared" ref="J12:J24" si="1">H12*I12</f>
        <v>0</v>
      </c>
      <c r="K12" s="7" t="s">
        <v>98</v>
      </c>
      <c r="L12" s="2">
        <v>1</v>
      </c>
      <c r="M12" s="2"/>
    </row>
    <row r="13" spans="2:13" x14ac:dyDescent="0.7">
      <c r="B13" s="2" t="s">
        <v>29</v>
      </c>
      <c r="C13" s="2" t="s">
        <v>50</v>
      </c>
      <c r="D13" s="2" t="s">
        <v>51</v>
      </c>
      <c r="E13" s="2"/>
      <c r="F13" s="2">
        <f t="shared" si="0"/>
        <v>8</v>
      </c>
      <c r="G13" s="2">
        <v>0</v>
      </c>
      <c r="H13" s="2">
        <v>10</v>
      </c>
      <c r="I13" s="2">
        <v>10</v>
      </c>
      <c r="J13" s="2">
        <f t="shared" si="1"/>
        <v>100</v>
      </c>
      <c r="K13" s="7" t="s">
        <v>80</v>
      </c>
      <c r="L13" s="2"/>
      <c r="M13" s="2">
        <v>2</v>
      </c>
    </row>
    <row r="14" spans="2:13" x14ac:dyDescent="0.7">
      <c r="B14" s="5" t="s">
        <v>33</v>
      </c>
      <c r="C14" s="5" t="s">
        <v>34</v>
      </c>
      <c r="D14" s="5"/>
      <c r="E14" s="5"/>
      <c r="F14" s="5">
        <f t="shared" si="0"/>
        <v>24</v>
      </c>
      <c r="G14" s="5">
        <v>40</v>
      </c>
      <c r="H14" s="5"/>
      <c r="I14" s="5"/>
      <c r="J14" s="5">
        <f t="shared" si="1"/>
        <v>0</v>
      </c>
      <c r="K14" s="8"/>
      <c r="L14" s="5">
        <v>2</v>
      </c>
      <c r="M14" s="5">
        <v>4</v>
      </c>
    </row>
    <row r="15" spans="2:13" x14ac:dyDescent="0.7">
      <c r="B15" s="5" t="s">
        <v>33</v>
      </c>
      <c r="C15" s="5" t="s">
        <v>35</v>
      </c>
      <c r="D15" s="5"/>
      <c r="E15" s="5"/>
      <c r="F15" s="5">
        <f t="shared" si="0"/>
        <v>8</v>
      </c>
      <c r="G15" s="5">
        <v>21</v>
      </c>
      <c r="H15" s="5"/>
      <c r="I15" s="5"/>
      <c r="J15" s="5">
        <f t="shared" si="1"/>
        <v>0</v>
      </c>
      <c r="K15" s="8"/>
      <c r="L15" s="5">
        <v>2</v>
      </c>
      <c r="M15" s="5"/>
    </row>
    <row r="16" spans="2:13" x14ac:dyDescent="0.7">
      <c r="B16" s="2" t="s">
        <v>36</v>
      </c>
      <c r="C16" s="2" t="s">
        <v>37</v>
      </c>
      <c r="D16" s="2"/>
      <c r="E16" s="2" t="s">
        <v>42</v>
      </c>
      <c r="F16" s="2">
        <f t="shared" si="0"/>
        <v>28</v>
      </c>
      <c r="G16" s="2">
        <v>21</v>
      </c>
      <c r="H16" s="2">
        <v>1</v>
      </c>
      <c r="I16" s="2">
        <v>480</v>
      </c>
      <c r="J16" s="2">
        <f t="shared" si="1"/>
        <v>480</v>
      </c>
      <c r="K16" s="7" t="s">
        <v>99</v>
      </c>
      <c r="L16" s="2">
        <v>1</v>
      </c>
      <c r="M16" s="2">
        <v>6</v>
      </c>
    </row>
    <row r="17" spans="2:13" x14ac:dyDescent="0.7">
      <c r="B17" s="2" t="s">
        <v>41</v>
      </c>
      <c r="C17" s="2" t="s">
        <v>37</v>
      </c>
      <c r="D17" s="2"/>
      <c r="E17" s="2" t="s">
        <v>97</v>
      </c>
      <c r="F17" s="2">
        <f t="shared" si="0"/>
        <v>4</v>
      </c>
      <c r="G17" s="2">
        <v>0</v>
      </c>
      <c r="H17" s="2">
        <v>25</v>
      </c>
      <c r="I17" s="2">
        <v>358.92</v>
      </c>
      <c r="J17" s="2">
        <f t="shared" si="1"/>
        <v>8973</v>
      </c>
      <c r="K17" s="7" t="s">
        <v>94</v>
      </c>
      <c r="L17" s="2">
        <v>1</v>
      </c>
      <c r="M17" s="2"/>
    </row>
    <row r="18" spans="2:13" x14ac:dyDescent="0.7">
      <c r="B18" s="2" t="s">
        <v>0</v>
      </c>
      <c r="C18" s="2" t="s">
        <v>53</v>
      </c>
      <c r="D18" s="2" t="s">
        <v>56</v>
      </c>
      <c r="E18" s="2"/>
      <c r="F18" s="2">
        <f t="shared" si="0"/>
        <v>4</v>
      </c>
      <c r="G18" s="2">
        <v>0</v>
      </c>
      <c r="H18" s="2">
        <v>25</v>
      </c>
      <c r="I18" s="2">
        <v>163.4</v>
      </c>
      <c r="J18" s="2">
        <f t="shared" si="1"/>
        <v>4085</v>
      </c>
      <c r="K18" s="7" t="s">
        <v>81</v>
      </c>
      <c r="L18" s="2">
        <v>1</v>
      </c>
      <c r="M18" s="2"/>
    </row>
    <row r="19" spans="2:13" x14ac:dyDescent="0.7">
      <c r="B19" s="2" t="s">
        <v>54</v>
      </c>
      <c r="C19" s="2" t="s">
        <v>58</v>
      </c>
      <c r="D19" s="2" t="s">
        <v>57</v>
      </c>
      <c r="E19" s="2"/>
      <c r="F19" s="2">
        <f t="shared" si="0"/>
        <v>4</v>
      </c>
      <c r="G19" s="2">
        <v>0</v>
      </c>
      <c r="H19" s="2">
        <v>5</v>
      </c>
      <c r="I19" s="2">
        <v>50</v>
      </c>
      <c r="J19" s="2">
        <f t="shared" si="1"/>
        <v>250</v>
      </c>
      <c r="K19" s="7" t="s">
        <v>82</v>
      </c>
      <c r="L19" s="2">
        <v>1</v>
      </c>
      <c r="M19" s="2"/>
    </row>
    <row r="20" spans="2:13" x14ac:dyDescent="0.7">
      <c r="B20" s="2" t="s">
        <v>55</v>
      </c>
      <c r="C20" s="2" t="s">
        <v>59</v>
      </c>
      <c r="D20" s="2" t="s">
        <v>57</v>
      </c>
      <c r="E20" s="2"/>
      <c r="F20" s="2">
        <f t="shared" si="0"/>
        <v>4</v>
      </c>
      <c r="G20" s="2">
        <v>0</v>
      </c>
      <c r="H20" s="2">
        <v>5</v>
      </c>
      <c r="I20" s="2">
        <v>70</v>
      </c>
      <c r="J20" s="2">
        <f t="shared" si="1"/>
        <v>350</v>
      </c>
      <c r="K20" s="7" t="s">
        <v>83</v>
      </c>
      <c r="L20" s="2"/>
      <c r="M20" s="2">
        <v>1</v>
      </c>
    </row>
    <row r="21" spans="2:13" x14ac:dyDescent="0.7">
      <c r="B21" s="5" t="s">
        <v>60</v>
      </c>
      <c r="C21" s="5" t="s">
        <v>52</v>
      </c>
      <c r="D21" s="5" t="s">
        <v>62</v>
      </c>
      <c r="E21" s="5"/>
      <c r="F21" s="5">
        <f t="shared" si="0"/>
        <v>8</v>
      </c>
      <c r="G21" s="5"/>
      <c r="H21" s="5"/>
      <c r="I21" s="5"/>
      <c r="J21" s="5">
        <f t="shared" si="1"/>
        <v>0</v>
      </c>
      <c r="K21" s="8" t="s">
        <v>84</v>
      </c>
      <c r="L21" s="5">
        <v>2</v>
      </c>
      <c r="M21" s="5"/>
    </row>
    <row r="22" spans="2:13" x14ac:dyDescent="0.7">
      <c r="B22" s="5" t="s">
        <v>60</v>
      </c>
      <c r="C22" s="5" t="s">
        <v>8</v>
      </c>
      <c r="D22" s="5" t="s">
        <v>61</v>
      </c>
      <c r="E22" s="5"/>
      <c r="F22" s="5">
        <f t="shared" si="0"/>
        <v>8</v>
      </c>
      <c r="G22" s="5"/>
      <c r="H22" s="5"/>
      <c r="I22" s="5"/>
      <c r="J22" s="5">
        <f t="shared" si="1"/>
        <v>0</v>
      </c>
      <c r="K22" s="8" t="s">
        <v>85</v>
      </c>
      <c r="L22" s="5">
        <v>2</v>
      </c>
      <c r="M22" s="5"/>
    </row>
    <row r="23" spans="2:13" x14ac:dyDescent="0.7">
      <c r="B23" s="5" t="s">
        <v>60</v>
      </c>
      <c r="C23" s="5" t="s">
        <v>10</v>
      </c>
      <c r="D23" s="5"/>
      <c r="E23" s="5"/>
      <c r="F23" s="5">
        <f t="shared" si="0"/>
        <v>48</v>
      </c>
      <c r="G23" s="5"/>
      <c r="H23" s="5"/>
      <c r="I23" s="5">
        <v>7.8</v>
      </c>
      <c r="J23" s="5">
        <f t="shared" si="1"/>
        <v>0</v>
      </c>
      <c r="K23" s="12" t="s">
        <v>86</v>
      </c>
      <c r="L23" s="5">
        <v>12</v>
      </c>
      <c r="M23" s="5"/>
    </row>
    <row r="24" spans="2:13" x14ac:dyDescent="0.7">
      <c r="B24" s="5" t="s">
        <v>7</v>
      </c>
      <c r="C24" s="5" t="s">
        <v>52</v>
      </c>
      <c r="D24" s="5" t="s">
        <v>15</v>
      </c>
      <c r="E24" s="5">
        <v>22035025</v>
      </c>
      <c r="F24" s="5">
        <f t="shared" si="0"/>
        <v>4</v>
      </c>
      <c r="G24" s="5"/>
      <c r="H24" s="5"/>
      <c r="I24" s="5"/>
      <c r="J24" s="5">
        <f t="shared" si="1"/>
        <v>0</v>
      </c>
      <c r="K24" s="8" t="s">
        <v>87</v>
      </c>
      <c r="L24" s="5"/>
      <c r="M24" s="5">
        <v>1</v>
      </c>
    </row>
    <row r="25" spans="2:13" x14ac:dyDescent="0.7">
      <c r="B25" s="5" t="s">
        <v>7</v>
      </c>
      <c r="C25" s="5" t="s">
        <v>8</v>
      </c>
      <c r="D25" s="5" t="s">
        <v>15</v>
      </c>
      <c r="E25" s="5">
        <v>50375023</v>
      </c>
      <c r="F25" s="5">
        <f t="shared" si="0"/>
        <v>4</v>
      </c>
      <c r="G25" s="5"/>
      <c r="H25" s="5"/>
      <c r="I25" s="5"/>
      <c r="J25" s="5">
        <f>H25*I25</f>
        <v>0</v>
      </c>
      <c r="K25" s="11"/>
      <c r="L25" s="5"/>
      <c r="M25" s="5">
        <v>1</v>
      </c>
    </row>
    <row r="26" spans="2:13" x14ac:dyDescent="0.7">
      <c r="B26" s="5" t="s">
        <v>7</v>
      </c>
      <c r="C26" s="5" t="s">
        <v>52</v>
      </c>
      <c r="D26" s="5" t="s">
        <v>9</v>
      </c>
      <c r="E26" s="5"/>
      <c r="F26" s="5">
        <f t="shared" si="0"/>
        <v>4</v>
      </c>
      <c r="G26" s="5"/>
      <c r="H26" s="5"/>
      <c r="I26" s="5"/>
      <c r="J26" s="5">
        <f>H26*I26</f>
        <v>0</v>
      </c>
      <c r="K26" s="11"/>
      <c r="L26" s="5"/>
      <c r="M26" s="5">
        <v>1</v>
      </c>
    </row>
    <row r="27" spans="2:13" x14ac:dyDescent="0.7">
      <c r="B27" s="5" t="s">
        <v>7</v>
      </c>
      <c r="C27" s="5" t="s">
        <v>8</v>
      </c>
      <c r="D27" s="5" t="s">
        <v>9</v>
      </c>
      <c r="E27" s="5"/>
      <c r="F27" s="5">
        <f t="shared" si="0"/>
        <v>4</v>
      </c>
      <c r="G27" s="5"/>
      <c r="H27" s="5"/>
      <c r="I27" s="5"/>
      <c r="J27" s="5">
        <f>H27*I27</f>
        <v>0</v>
      </c>
      <c r="K27" s="11"/>
      <c r="L27" s="5"/>
      <c r="M27" s="5">
        <v>1</v>
      </c>
    </row>
    <row r="28" spans="2:13" x14ac:dyDescent="0.7">
      <c r="B28" s="5" t="s">
        <v>7</v>
      </c>
      <c r="C28" s="5" t="s">
        <v>10</v>
      </c>
      <c r="D28" s="5"/>
      <c r="E28" s="5">
        <v>8701039</v>
      </c>
      <c r="F28" s="5">
        <f t="shared" si="0"/>
        <v>20</v>
      </c>
      <c r="G28" s="5"/>
      <c r="H28" s="5"/>
      <c r="I28" s="5"/>
      <c r="J28" s="5">
        <f>H28*I28</f>
        <v>0</v>
      </c>
      <c r="K28" s="10"/>
      <c r="L28" s="5"/>
      <c r="M28" s="5">
        <v>5</v>
      </c>
    </row>
    <row r="29" spans="2:13" x14ac:dyDescent="0.7">
      <c r="B29" s="2" t="s">
        <v>1</v>
      </c>
      <c r="C29" s="2" t="s">
        <v>101</v>
      </c>
      <c r="D29" s="2"/>
      <c r="E29" s="2"/>
      <c r="F29" s="2">
        <f t="shared" si="0"/>
        <v>4</v>
      </c>
      <c r="G29" s="2">
        <v>0</v>
      </c>
      <c r="H29" s="2">
        <v>2</v>
      </c>
      <c r="I29" s="2">
        <v>110</v>
      </c>
      <c r="J29" s="2">
        <f>H29*I29</f>
        <v>220</v>
      </c>
      <c r="K29" s="7" t="s">
        <v>102</v>
      </c>
      <c r="L29" s="2">
        <v>1</v>
      </c>
      <c r="M29" s="2"/>
    </row>
    <row r="30" spans="2:13" x14ac:dyDescent="0.7">
      <c r="B30" s="2" t="s">
        <v>38</v>
      </c>
      <c r="C30" s="2" t="s">
        <v>44</v>
      </c>
      <c r="D30" s="2" t="s">
        <v>45</v>
      </c>
      <c r="E30" s="2" t="s">
        <v>63</v>
      </c>
      <c r="F30" s="2">
        <f t="shared" si="0"/>
        <v>4</v>
      </c>
      <c r="G30" s="2" t="s">
        <v>100</v>
      </c>
      <c r="H30" s="2">
        <v>1</v>
      </c>
      <c r="I30" s="2">
        <v>120</v>
      </c>
      <c r="J30" s="2">
        <f t="shared" ref="J30" si="2">H30*I30</f>
        <v>120</v>
      </c>
      <c r="K30" s="7" t="s">
        <v>88</v>
      </c>
      <c r="L30" s="2">
        <v>1</v>
      </c>
      <c r="M30" s="2"/>
    </row>
    <row r="31" spans="2:13" x14ac:dyDescent="0.7">
      <c r="B31" s="2" t="s">
        <v>38</v>
      </c>
      <c r="C31" s="2" t="s">
        <v>43</v>
      </c>
      <c r="D31" s="2" t="s">
        <v>45</v>
      </c>
      <c r="E31" s="2" t="s">
        <v>70</v>
      </c>
      <c r="F31" s="2">
        <f t="shared" si="0"/>
        <v>8</v>
      </c>
      <c r="G31" s="2">
        <v>0</v>
      </c>
      <c r="H31" s="2">
        <v>10</v>
      </c>
      <c r="I31" s="2">
        <v>77.2</v>
      </c>
      <c r="J31" s="2">
        <f t="shared" ref="J31" si="3">H31*I31</f>
        <v>772</v>
      </c>
      <c r="K31" s="7" t="s">
        <v>89</v>
      </c>
      <c r="L31" s="2"/>
      <c r="M31" s="2">
        <v>2</v>
      </c>
    </row>
    <row r="32" spans="2:13" x14ac:dyDescent="0.7">
      <c r="B32" s="2" t="s">
        <v>2</v>
      </c>
      <c r="C32" s="2" t="s">
        <v>72</v>
      </c>
      <c r="D32" s="2" t="s">
        <v>74</v>
      </c>
      <c r="E32" s="2" t="s">
        <v>75</v>
      </c>
      <c r="F32" s="2">
        <f t="shared" ref="F32" si="4">(L32+M32)*4</f>
        <v>24</v>
      </c>
      <c r="G32" s="2">
        <v>0</v>
      </c>
      <c r="H32" s="2">
        <v>100</v>
      </c>
      <c r="I32" s="2">
        <v>57.3</v>
      </c>
      <c r="J32" s="2">
        <f>H32*I32</f>
        <v>5730</v>
      </c>
      <c r="K32" s="7" t="s">
        <v>90</v>
      </c>
      <c r="L32" s="2"/>
      <c r="M32" s="2">
        <v>6</v>
      </c>
    </row>
    <row r="33" spans="2:13" x14ac:dyDescent="0.7">
      <c r="B33" s="2" t="s">
        <v>2</v>
      </c>
      <c r="C33" s="2" t="s">
        <v>72</v>
      </c>
      <c r="D33" s="2" t="s">
        <v>73</v>
      </c>
      <c r="E33" s="2" t="s">
        <v>71</v>
      </c>
      <c r="F33" s="2">
        <v>2</v>
      </c>
      <c r="G33" s="2">
        <v>0</v>
      </c>
      <c r="H33" s="2">
        <v>4</v>
      </c>
      <c r="I33" s="2">
        <v>130.4</v>
      </c>
      <c r="J33" s="2">
        <f>H33*I33</f>
        <v>521.6</v>
      </c>
      <c r="K33" s="7" t="s">
        <v>91</v>
      </c>
      <c r="L33" s="2"/>
      <c r="M33" s="2"/>
    </row>
    <row r="34" spans="2:13" x14ac:dyDescent="0.7">
      <c r="B34" s="2" t="s">
        <v>25</v>
      </c>
      <c r="C34" s="2" t="s">
        <v>47</v>
      </c>
      <c r="D34" s="2" t="s">
        <v>26</v>
      </c>
      <c r="E34" s="2"/>
      <c r="F34" s="2">
        <f t="shared" ref="F34:F42" si="5">(L34+M34)*4</f>
        <v>12</v>
      </c>
      <c r="G34" s="2">
        <v>0</v>
      </c>
      <c r="H34" s="2">
        <v>2</v>
      </c>
      <c r="I34" s="2">
        <v>50</v>
      </c>
      <c r="J34" s="2">
        <f t="shared" ref="J34:J38" si="6">H34*I34</f>
        <v>100</v>
      </c>
      <c r="K34" s="7" t="s">
        <v>79</v>
      </c>
      <c r="L34" s="2"/>
      <c r="M34" s="2">
        <v>3</v>
      </c>
    </row>
    <row r="35" spans="2:13" x14ac:dyDescent="0.7">
      <c r="B35" s="2" t="s">
        <v>19</v>
      </c>
      <c r="C35" s="2" t="s">
        <v>21</v>
      </c>
      <c r="D35" s="2" t="s">
        <v>23</v>
      </c>
      <c r="E35" s="2" t="s">
        <v>64</v>
      </c>
      <c r="F35" s="2">
        <f t="shared" si="5"/>
        <v>4</v>
      </c>
      <c r="G35" s="2">
        <v>0</v>
      </c>
      <c r="H35" s="2">
        <v>2</v>
      </c>
      <c r="I35" s="2">
        <v>100</v>
      </c>
      <c r="J35" s="2">
        <f t="shared" si="6"/>
        <v>200</v>
      </c>
      <c r="K35" s="7" t="s">
        <v>78</v>
      </c>
      <c r="L35" s="2">
        <v>1</v>
      </c>
      <c r="M35" s="2"/>
    </row>
    <row r="36" spans="2:13" x14ac:dyDescent="0.7">
      <c r="B36" s="2" t="s">
        <v>19</v>
      </c>
      <c r="C36" s="2" t="s">
        <v>22</v>
      </c>
      <c r="D36" s="2" t="s">
        <v>20</v>
      </c>
      <c r="E36" s="2" t="s">
        <v>65</v>
      </c>
      <c r="F36" s="2">
        <f t="shared" si="5"/>
        <v>4</v>
      </c>
      <c r="G36" s="2">
        <v>0</v>
      </c>
      <c r="H36" s="2">
        <v>5</v>
      </c>
      <c r="I36" s="2">
        <v>100</v>
      </c>
      <c r="J36" s="2">
        <f>H36*I36</f>
        <v>500</v>
      </c>
      <c r="K36" s="7" t="s">
        <v>77</v>
      </c>
      <c r="L36" s="2"/>
      <c r="M36" s="2">
        <v>1</v>
      </c>
    </row>
    <row r="37" spans="2:13" x14ac:dyDescent="0.7">
      <c r="B37" s="2" t="s">
        <v>19</v>
      </c>
      <c r="C37" s="2" t="s">
        <v>22</v>
      </c>
      <c r="D37" s="2" t="s">
        <v>20</v>
      </c>
      <c r="E37" s="2" t="s">
        <v>64</v>
      </c>
      <c r="F37" s="2">
        <f t="shared" si="5"/>
        <v>4</v>
      </c>
      <c r="G37" s="2">
        <v>0</v>
      </c>
      <c r="H37" s="2">
        <v>5</v>
      </c>
      <c r="I37" s="2">
        <v>80</v>
      </c>
      <c r="J37" s="2">
        <f>H37*I37</f>
        <v>400</v>
      </c>
      <c r="K37" s="7" t="s">
        <v>76</v>
      </c>
      <c r="L37" s="2">
        <v>1</v>
      </c>
      <c r="M37" s="2"/>
    </row>
    <row r="38" spans="2:13" x14ac:dyDescent="0.7">
      <c r="B38" s="2" t="s">
        <v>19</v>
      </c>
      <c r="C38" s="2" t="s">
        <v>66</v>
      </c>
      <c r="D38" s="2" t="s">
        <v>67</v>
      </c>
      <c r="E38" s="2" t="s">
        <v>24</v>
      </c>
      <c r="F38" s="2">
        <f t="shared" si="5"/>
        <v>4</v>
      </c>
      <c r="G38" s="2">
        <v>0</v>
      </c>
      <c r="H38" s="2">
        <v>5</v>
      </c>
      <c r="I38" s="2">
        <v>100</v>
      </c>
      <c r="J38" s="2">
        <f t="shared" si="6"/>
        <v>500</v>
      </c>
      <c r="K38" s="7" t="s">
        <v>92</v>
      </c>
      <c r="L38" s="2">
        <v>1</v>
      </c>
      <c r="M38" s="2"/>
    </row>
    <row r="39" spans="2:13" x14ac:dyDescent="0.7">
      <c r="B39" s="2" t="s">
        <v>39</v>
      </c>
      <c r="C39" s="2" t="s">
        <v>40</v>
      </c>
      <c r="D39" s="2"/>
      <c r="E39" s="2"/>
      <c r="F39" s="2">
        <f t="shared" si="5"/>
        <v>4</v>
      </c>
      <c r="G39" s="2">
        <v>0</v>
      </c>
      <c r="H39" s="2">
        <v>10</v>
      </c>
      <c r="I39" s="2">
        <v>30</v>
      </c>
      <c r="J39" s="2">
        <f t="shared" ref="J39" si="7">H39*I39</f>
        <v>300</v>
      </c>
      <c r="K39" s="7" t="s">
        <v>93</v>
      </c>
      <c r="L39" s="2">
        <v>1</v>
      </c>
      <c r="M39" s="2"/>
    </row>
    <row r="40" spans="2:13" x14ac:dyDescent="0.7">
      <c r="B40" s="5" t="s">
        <v>68</v>
      </c>
      <c r="C40" s="5"/>
      <c r="D40" s="5"/>
      <c r="E40" s="5" t="s">
        <v>17</v>
      </c>
      <c r="F40" s="5">
        <f t="shared" si="5"/>
        <v>4</v>
      </c>
      <c r="G40" s="5"/>
      <c r="H40" s="5"/>
      <c r="I40" s="5"/>
      <c r="J40" s="5">
        <f t="shared" ref="J40:J41" si="8">H40*I40</f>
        <v>0</v>
      </c>
      <c r="K40" s="9"/>
      <c r="L40" s="5">
        <v>1</v>
      </c>
      <c r="M40" s="5"/>
    </row>
    <row r="41" spans="2:13" x14ac:dyDescent="0.7">
      <c r="B41" s="5" t="s">
        <v>69</v>
      </c>
      <c r="C41" s="5"/>
      <c r="D41" s="5"/>
      <c r="E41" s="5" t="s">
        <v>17</v>
      </c>
      <c r="F41" s="5">
        <f t="shared" si="5"/>
        <v>4</v>
      </c>
      <c r="G41" s="5"/>
      <c r="H41" s="5"/>
      <c r="I41" s="5"/>
      <c r="J41" s="5">
        <f t="shared" si="8"/>
        <v>0</v>
      </c>
      <c r="K41" s="10"/>
      <c r="L41" s="5">
        <v>1</v>
      </c>
      <c r="M41" s="5"/>
    </row>
    <row r="42" spans="2:13" s="6" customFormat="1" x14ac:dyDescent="0.7">
      <c r="B42" s="5" t="s">
        <v>27</v>
      </c>
      <c r="C42" s="5" t="s">
        <v>28</v>
      </c>
      <c r="D42" s="5"/>
      <c r="E42" s="5" t="s">
        <v>24</v>
      </c>
      <c r="F42" s="5">
        <f t="shared" si="5"/>
        <v>4</v>
      </c>
      <c r="G42" s="5"/>
      <c r="H42" s="5"/>
      <c r="I42" s="5"/>
      <c r="J42" s="5">
        <f t="shared" ref="J42" si="9">H42*I42</f>
        <v>0</v>
      </c>
      <c r="K42" s="8"/>
      <c r="L42" s="5">
        <v>1</v>
      </c>
      <c r="M42" s="5"/>
    </row>
    <row r="43" spans="2:13" x14ac:dyDescent="0.7">
      <c r="I43" s="1" t="s">
        <v>18</v>
      </c>
      <c r="J43" s="1">
        <f>SUM(J11:J42)</f>
        <v>23601.599999999999</v>
      </c>
    </row>
  </sheetData>
  <mergeCells count="1">
    <mergeCell ref="L9:M9"/>
  </mergeCells>
  <phoneticPr fontId="1"/>
  <hyperlinks>
    <hyperlink ref="K37" r:id="rId1" xr:uid="{A8F18F76-13E3-4F50-B358-6A08316DEDF8}"/>
    <hyperlink ref="K36" r:id="rId2" xr:uid="{27F6DB16-1DAD-4E6F-A0FE-89CDF69E271C}"/>
    <hyperlink ref="K35" r:id="rId3" xr:uid="{D814597F-EBB8-4652-BA59-66C84E44D61C}"/>
    <hyperlink ref="K34" r:id="rId4" xr:uid="{2A5848DA-2121-4FFB-93F1-2C10FF04919B}"/>
    <hyperlink ref="K13" r:id="rId5" xr:uid="{761454FA-5074-4B55-B8D4-8F51593E3FAE}"/>
    <hyperlink ref="K18" r:id="rId6" xr:uid="{1F6A5493-FDBB-45AC-946F-E02B196AA345}"/>
    <hyperlink ref="K19" r:id="rId7" xr:uid="{975CB134-A290-411C-948A-9A588D360522}"/>
    <hyperlink ref="K20" r:id="rId8" xr:uid="{6C753FEB-93A6-4324-93AF-F2294A92D889}"/>
    <hyperlink ref="K21" r:id="rId9" xr:uid="{C2966FAC-D0DF-45BC-AD35-889519496818}"/>
    <hyperlink ref="K22" r:id="rId10" xr:uid="{0695C5FE-95FA-4AF0-8601-612910772661}"/>
    <hyperlink ref="K23" r:id="rId11" xr:uid="{F4FDAC81-4328-467E-BBBB-CAED979D21A8}"/>
    <hyperlink ref="K24" r:id="rId12" xr:uid="{931675DE-14C7-41C7-86DE-BBAA1D78D47C}"/>
    <hyperlink ref="K30" r:id="rId13" xr:uid="{4E3E2D83-FE7A-46CE-9AEA-015C9EA2DBF6}"/>
    <hyperlink ref="K31" r:id="rId14" xr:uid="{B6013DDF-CD9F-4B30-946F-F8C719F8E957}"/>
    <hyperlink ref="K32" r:id="rId15" xr:uid="{7282B11A-05BF-4E7D-87D6-3793ECCFF33E}"/>
    <hyperlink ref="K33" r:id="rId16" xr:uid="{4AC07540-5324-46D8-B4C9-D5CFE0D57ECF}"/>
    <hyperlink ref="K38" r:id="rId17" xr:uid="{C1BC7909-6268-4296-A215-82EC2A755452}"/>
    <hyperlink ref="K39" r:id="rId18" xr:uid="{2F561B76-46B1-4F68-BF3A-2C7F3EB3CDB8}"/>
    <hyperlink ref="K17" r:id="rId19" xr:uid="{56064D8C-3387-4ACF-9D85-A95CA51EE62E}"/>
    <hyperlink ref="K11" r:id="rId20" xr:uid="{29114D4F-7B72-472D-9FEB-0F2E5BF2AB26}"/>
    <hyperlink ref="K12" r:id="rId21" xr:uid="{6D75A811-CBAD-4A2F-A379-2085AEE1255E}"/>
    <hyperlink ref="K16" r:id="rId22" xr:uid="{C161CF41-239B-473E-8FC4-1B3B69018EB3}"/>
    <hyperlink ref="K29" r:id="rId23" xr:uid="{EE7D7907-BF92-4F52-9E69-A0A85010072D}"/>
  </hyperlinks>
  <pageMargins left="0.7" right="0.7" top="0.75" bottom="0.75" header="0.3" footer="0.3"/>
  <pageSetup paperSize="9" orientation="portrait" r:id="rId2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Ryuki Tsuji</dc:creator>
  <cp:lastModifiedBy>triplex.ryuki@keio.jp</cp:lastModifiedBy>
  <dcterms:created xsi:type="dcterms:W3CDTF">2024-02-16T02:33:39Z</dcterms:created>
  <dcterms:modified xsi:type="dcterms:W3CDTF">2024-11-11T18:03:20Z</dcterms:modified>
</cp:coreProperties>
</file>