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2010maj\"/>
    </mc:Choice>
  </mc:AlternateContent>
  <xr:revisionPtr revIDLastSave="0" documentId="13_ncr:1_{0CC18FE1-EE04-4E46-8A28-49079774818A}" xr6:coauthVersionLast="47" xr6:coauthVersionMax="47" xr10:uidLastSave="{00000000-0000-0000-0000-000000000000}"/>
  <bookViews>
    <workbookView xWindow="25695" yWindow="0" windowWidth="26010" windowHeight="20985" activeTab="2" xr2:uid="{B251526A-50C0-47AE-BF02-14681FC63E76}"/>
  </bookViews>
  <sheets>
    <sheet name="Arkusz1" sheetId="4" r:id="rId1"/>
    <sheet name="pesel (3)" sheetId="3" r:id="rId2"/>
    <sheet name="pesel" sheetId="2" r:id="rId3"/>
  </sheets>
  <definedNames>
    <definedName name="ExternalData_1" localSheetId="2" hidden="1">pesel!$A$1:$A$151</definedName>
    <definedName name="ExternalData_2" localSheetId="1" hidden="1">'pesel (3)'!$A$1:$A$151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2" l="1"/>
  <c r="J35" i="2"/>
  <c r="J36" i="2"/>
  <c r="J37" i="2"/>
  <c r="J38" i="2"/>
  <c r="J3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F2" i="2"/>
  <c r="F3" i="2"/>
  <c r="F13" i="2"/>
  <c r="F14" i="2"/>
  <c r="F15" i="2"/>
  <c r="F16" i="2"/>
  <c r="F17" i="2"/>
  <c r="F18" i="2"/>
  <c r="F19" i="2"/>
  <c r="F29" i="2"/>
  <c r="F30" i="2"/>
  <c r="F31" i="2"/>
  <c r="F32" i="2"/>
  <c r="F33" i="2"/>
  <c r="F34" i="2"/>
  <c r="F35" i="2"/>
  <c r="F45" i="2"/>
  <c r="F46" i="2"/>
  <c r="F47" i="2"/>
  <c r="F48" i="2"/>
  <c r="F49" i="2"/>
  <c r="F50" i="2"/>
  <c r="F51" i="2"/>
  <c r="F61" i="2"/>
  <c r="F62" i="2"/>
  <c r="F63" i="2"/>
  <c r="F64" i="2"/>
  <c r="F65" i="2"/>
  <c r="F66" i="2"/>
  <c r="F67" i="2"/>
  <c r="F77" i="2"/>
  <c r="F78" i="2"/>
  <c r="F79" i="2"/>
  <c r="F80" i="2"/>
  <c r="F81" i="2"/>
  <c r="F82" i="2"/>
  <c r="F83" i="2"/>
  <c r="F93" i="2"/>
  <c r="F94" i="2"/>
  <c r="F95" i="2"/>
  <c r="F96" i="2"/>
  <c r="F97" i="2"/>
  <c r="F98" i="2"/>
  <c r="F99" i="2"/>
  <c r="F109" i="2"/>
  <c r="F110" i="2"/>
  <c r="F111" i="2"/>
  <c r="F112" i="2"/>
  <c r="F113" i="2"/>
  <c r="F114" i="2"/>
  <c r="F115" i="2"/>
  <c r="F125" i="2"/>
  <c r="F126" i="2"/>
  <c r="F127" i="2"/>
  <c r="F128" i="2"/>
  <c r="F129" i="2"/>
  <c r="F130" i="2"/>
  <c r="F131" i="2"/>
  <c r="F141" i="2"/>
  <c r="F142" i="2"/>
  <c r="F143" i="2"/>
  <c r="F144" i="2"/>
  <c r="F145" i="2"/>
  <c r="F146" i="2"/>
  <c r="F147" i="2"/>
  <c r="E2" i="2"/>
  <c r="E3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E14" i="2"/>
  <c r="E15" i="2"/>
  <c r="E16" i="2"/>
  <c r="E17" i="2"/>
  <c r="E18" i="2"/>
  <c r="E19" i="2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E30" i="2"/>
  <c r="E31" i="2"/>
  <c r="E32" i="2"/>
  <c r="E33" i="2"/>
  <c r="E34" i="2"/>
  <c r="E35" i="2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E46" i="2"/>
  <c r="E47" i="2"/>
  <c r="E48" i="2"/>
  <c r="E49" i="2"/>
  <c r="E50" i="2"/>
  <c r="E51" i="2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E62" i="2"/>
  <c r="E63" i="2"/>
  <c r="E64" i="2"/>
  <c r="E65" i="2"/>
  <c r="E66" i="2"/>
  <c r="E67" i="2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E78" i="2"/>
  <c r="E79" i="2"/>
  <c r="E80" i="2"/>
  <c r="E81" i="2"/>
  <c r="E82" i="2"/>
  <c r="E83" i="2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E94" i="2"/>
  <c r="E95" i="2"/>
  <c r="E96" i="2"/>
  <c r="E97" i="2"/>
  <c r="E98" i="2"/>
  <c r="E99" i="2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E110" i="2"/>
  <c r="E111" i="2"/>
  <c r="E112" i="2"/>
  <c r="E113" i="2"/>
  <c r="E114" i="2"/>
  <c r="E115" i="2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E126" i="2"/>
  <c r="E127" i="2"/>
  <c r="E128" i="2"/>
  <c r="E129" i="2"/>
  <c r="E130" i="2"/>
  <c r="E131" i="2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E142" i="2"/>
  <c r="E143" i="2"/>
  <c r="E144" i="2"/>
  <c r="E145" i="2"/>
  <c r="E146" i="2"/>
  <c r="E147" i="2"/>
  <c r="E148" i="2"/>
  <c r="F148" i="2" s="1"/>
  <c r="E149" i="2"/>
  <c r="F149" i="2" s="1"/>
  <c r="E150" i="2"/>
  <c r="F150" i="2" s="1"/>
  <c r="E151" i="2"/>
  <c r="F151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B3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M149" i="3" l="1"/>
  <c r="N149" i="3" s="1"/>
  <c r="O149" i="3" s="1"/>
  <c r="M37" i="3"/>
  <c r="N37" i="3" s="1"/>
  <c r="O37" i="3" s="1"/>
  <c r="M59" i="3"/>
  <c r="N59" i="3" s="1"/>
  <c r="O59" i="3" s="1"/>
  <c r="M113" i="3"/>
  <c r="N113" i="3" s="1"/>
  <c r="O113" i="3" s="1"/>
  <c r="M17" i="3"/>
  <c r="N17" i="3" s="1"/>
  <c r="O17" i="3" s="1"/>
  <c r="M133" i="3"/>
  <c r="N133" i="3" s="1"/>
  <c r="O133" i="3" s="1"/>
  <c r="M53" i="3"/>
  <c r="N53" i="3" s="1"/>
  <c r="O53" i="3" s="1"/>
  <c r="M123" i="3"/>
  <c r="N123" i="3" s="1"/>
  <c r="O123" i="3" s="1"/>
  <c r="M75" i="3"/>
  <c r="N75" i="3" s="1"/>
  <c r="O75" i="3" s="1"/>
  <c r="M145" i="3"/>
  <c r="N145" i="3" s="1"/>
  <c r="O145" i="3" s="1"/>
  <c r="M129" i="3"/>
  <c r="N129" i="3" s="1"/>
  <c r="O129" i="3" s="1"/>
  <c r="M97" i="3"/>
  <c r="N97" i="3" s="1"/>
  <c r="O97" i="3" s="1"/>
  <c r="M33" i="3"/>
  <c r="N33" i="3" s="1"/>
  <c r="O33" i="3" s="1"/>
  <c r="M148" i="3"/>
  <c r="N148" i="3" s="1"/>
  <c r="O148" i="3" s="1"/>
  <c r="M132" i="3"/>
  <c r="N132" i="3" s="1"/>
  <c r="O132" i="3" s="1"/>
  <c r="M116" i="3"/>
  <c r="N116" i="3" s="1"/>
  <c r="O116" i="3" s="1"/>
  <c r="M100" i="3"/>
  <c r="N100" i="3" s="1"/>
  <c r="O100" i="3" s="1"/>
  <c r="M84" i="3"/>
  <c r="N84" i="3" s="1"/>
  <c r="O84" i="3" s="1"/>
  <c r="M68" i="3"/>
  <c r="N68" i="3" s="1"/>
  <c r="O68" i="3" s="1"/>
  <c r="M52" i="3"/>
  <c r="N52" i="3" s="1"/>
  <c r="O52" i="3" s="1"/>
  <c r="M36" i="3"/>
  <c r="N36" i="3" s="1"/>
  <c r="O36" i="3" s="1"/>
  <c r="M20" i="3"/>
  <c r="N20" i="3" s="1"/>
  <c r="O20" i="3" s="1"/>
  <c r="M4" i="3"/>
  <c r="N4" i="3" s="1"/>
  <c r="O4" i="3" s="1"/>
  <c r="M117" i="3"/>
  <c r="N117" i="3" s="1"/>
  <c r="O117" i="3" s="1"/>
  <c r="M69" i="3"/>
  <c r="N69" i="3" s="1"/>
  <c r="O69" i="3" s="1"/>
  <c r="M5" i="3"/>
  <c r="N5" i="3" s="1"/>
  <c r="O5" i="3" s="1"/>
  <c r="M91" i="3"/>
  <c r="N91" i="3" s="1"/>
  <c r="O91" i="3" s="1"/>
  <c r="M11" i="3"/>
  <c r="N11" i="3" s="1"/>
  <c r="O11" i="3" s="1"/>
  <c r="M65" i="3"/>
  <c r="N65" i="3" s="1"/>
  <c r="O65" i="3" s="1"/>
  <c r="M101" i="3"/>
  <c r="N101" i="3" s="1"/>
  <c r="O101" i="3" s="1"/>
  <c r="M21" i="3"/>
  <c r="N21" i="3" s="1"/>
  <c r="O21" i="3" s="1"/>
  <c r="M107" i="3"/>
  <c r="N107" i="3" s="1"/>
  <c r="O107" i="3" s="1"/>
  <c r="M27" i="3"/>
  <c r="N27" i="3" s="1"/>
  <c r="O27" i="3" s="1"/>
  <c r="M81" i="3"/>
  <c r="N81" i="3" s="1"/>
  <c r="O81" i="3" s="1"/>
  <c r="M85" i="3"/>
  <c r="N85" i="3" s="1"/>
  <c r="O85" i="3" s="1"/>
  <c r="M139" i="3"/>
  <c r="N139" i="3" s="1"/>
  <c r="O139" i="3" s="1"/>
  <c r="M43" i="3"/>
  <c r="N43" i="3" s="1"/>
  <c r="O43" i="3" s="1"/>
  <c r="M49" i="3"/>
  <c r="N49" i="3" s="1"/>
  <c r="O49" i="3" s="1"/>
  <c r="M96" i="3"/>
  <c r="N96" i="3" s="1"/>
  <c r="O96" i="3" s="1"/>
  <c r="M32" i="3"/>
  <c r="N32" i="3" s="1"/>
  <c r="O32" i="3" s="1"/>
  <c r="M128" i="3"/>
  <c r="N128" i="3" s="1"/>
  <c r="O128" i="3" s="1"/>
  <c r="M80" i="3"/>
  <c r="N80" i="3" s="1"/>
  <c r="O80" i="3" s="1"/>
  <c r="M16" i="3"/>
  <c r="N16" i="3" s="1"/>
  <c r="O16" i="3" s="1"/>
  <c r="M144" i="3"/>
  <c r="N144" i="3" s="1"/>
  <c r="O144" i="3" s="1"/>
  <c r="M64" i="3"/>
  <c r="N64" i="3" s="1"/>
  <c r="O64" i="3" s="1"/>
  <c r="M112" i="3"/>
  <c r="N112" i="3" s="1"/>
  <c r="O112" i="3" s="1"/>
  <c r="M48" i="3"/>
  <c r="N48" i="3" s="1"/>
  <c r="O48" i="3" s="1"/>
  <c r="M131" i="3"/>
  <c r="N131" i="3" s="1"/>
  <c r="O131" i="3" s="1"/>
  <c r="M51" i="3"/>
  <c r="N51" i="3" s="1"/>
  <c r="O51" i="3" s="1"/>
  <c r="M3" i="3"/>
  <c r="N3" i="3" s="1"/>
  <c r="O3" i="3" s="1"/>
  <c r="M130" i="3"/>
  <c r="N130" i="3" s="1"/>
  <c r="O130" i="3" s="1"/>
  <c r="M98" i="3"/>
  <c r="N98" i="3" s="1"/>
  <c r="O98" i="3" s="1"/>
  <c r="M66" i="3"/>
  <c r="N66" i="3" s="1"/>
  <c r="O66" i="3" s="1"/>
  <c r="M34" i="3"/>
  <c r="N34" i="3" s="1"/>
  <c r="O34" i="3" s="1"/>
  <c r="M18" i="3"/>
  <c r="N18" i="3" s="1"/>
  <c r="O18" i="3" s="1"/>
  <c r="M83" i="3"/>
  <c r="N83" i="3" s="1"/>
  <c r="O83" i="3" s="1"/>
  <c r="M19" i="3"/>
  <c r="N19" i="3" s="1"/>
  <c r="O19" i="3" s="1"/>
  <c r="M146" i="3"/>
  <c r="N146" i="3" s="1"/>
  <c r="O146" i="3" s="1"/>
  <c r="M114" i="3"/>
  <c r="N114" i="3" s="1"/>
  <c r="O114" i="3" s="1"/>
  <c r="M82" i="3"/>
  <c r="N82" i="3" s="1"/>
  <c r="O82" i="3" s="1"/>
  <c r="M50" i="3"/>
  <c r="N50" i="3" s="1"/>
  <c r="O50" i="3" s="1"/>
  <c r="M2" i="3"/>
  <c r="N2" i="3" s="1"/>
  <c r="O2" i="3" s="1"/>
  <c r="M115" i="3"/>
  <c r="N115" i="3" s="1"/>
  <c r="O115" i="3" s="1"/>
  <c r="M31" i="3"/>
  <c r="N31" i="3" s="1"/>
  <c r="O31" i="3" s="1"/>
  <c r="M15" i="3"/>
  <c r="N15" i="3" s="1"/>
  <c r="O15" i="3" s="1"/>
  <c r="M94" i="3"/>
  <c r="N94" i="3" s="1"/>
  <c r="O94" i="3" s="1"/>
  <c r="M29" i="3"/>
  <c r="N29" i="3" s="1"/>
  <c r="O29" i="3" s="1"/>
  <c r="M35" i="3"/>
  <c r="N35" i="3" s="1"/>
  <c r="O35" i="3" s="1"/>
  <c r="M79" i="3"/>
  <c r="N79" i="3" s="1"/>
  <c r="O79" i="3" s="1"/>
  <c r="M142" i="3"/>
  <c r="N142" i="3" s="1"/>
  <c r="O142" i="3" s="1"/>
  <c r="M30" i="3"/>
  <c r="N30" i="3" s="1"/>
  <c r="O30" i="3" s="1"/>
  <c r="M61" i="3"/>
  <c r="N61" i="3" s="1"/>
  <c r="O61" i="3" s="1"/>
  <c r="M140" i="3"/>
  <c r="N140" i="3" s="1"/>
  <c r="O140" i="3" s="1"/>
  <c r="M124" i="3"/>
  <c r="N124" i="3" s="1"/>
  <c r="O124" i="3" s="1"/>
  <c r="M108" i="3"/>
  <c r="N108" i="3" s="1"/>
  <c r="O108" i="3" s="1"/>
  <c r="M92" i="3"/>
  <c r="N92" i="3" s="1"/>
  <c r="O92" i="3" s="1"/>
  <c r="M76" i="3"/>
  <c r="N76" i="3" s="1"/>
  <c r="O76" i="3" s="1"/>
  <c r="M60" i="3"/>
  <c r="N60" i="3" s="1"/>
  <c r="O60" i="3" s="1"/>
  <c r="M44" i="3"/>
  <c r="N44" i="3" s="1"/>
  <c r="O44" i="3" s="1"/>
  <c r="M28" i="3"/>
  <c r="N28" i="3" s="1"/>
  <c r="O28" i="3" s="1"/>
  <c r="M12" i="3"/>
  <c r="N12" i="3" s="1"/>
  <c r="O12" i="3" s="1"/>
  <c r="M46" i="3"/>
  <c r="N46" i="3" s="1"/>
  <c r="O46" i="3" s="1"/>
  <c r="M109" i="3"/>
  <c r="N109" i="3" s="1"/>
  <c r="O109" i="3" s="1"/>
  <c r="M143" i="3"/>
  <c r="N143" i="3" s="1"/>
  <c r="O143" i="3" s="1"/>
  <c r="M125" i="3"/>
  <c r="N125" i="3" s="1"/>
  <c r="O125" i="3" s="1"/>
  <c r="M42" i="3"/>
  <c r="N42" i="3" s="1"/>
  <c r="O42" i="3" s="1"/>
  <c r="M110" i="3"/>
  <c r="N110" i="3" s="1"/>
  <c r="O110" i="3" s="1"/>
  <c r="M93" i="3"/>
  <c r="N93" i="3" s="1"/>
  <c r="O93" i="3" s="1"/>
  <c r="M90" i="3"/>
  <c r="N90" i="3" s="1"/>
  <c r="O90" i="3" s="1"/>
  <c r="M10" i="3"/>
  <c r="N10" i="3" s="1"/>
  <c r="O10" i="3" s="1"/>
  <c r="M137" i="3"/>
  <c r="N137" i="3" s="1"/>
  <c r="O137" i="3" s="1"/>
  <c r="M121" i="3"/>
  <c r="N121" i="3" s="1"/>
  <c r="O121" i="3" s="1"/>
  <c r="M105" i="3"/>
  <c r="N105" i="3" s="1"/>
  <c r="O105" i="3" s="1"/>
  <c r="M89" i="3"/>
  <c r="N89" i="3" s="1"/>
  <c r="O89" i="3" s="1"/>
  <c r="M73" i="3"/>
  <c r="N73" i="3" s="1"/>
  <c r="O73" i="3" s="1"/>
  <c r="M57" i="3"/>
  <c r="N57" i="3" s="1"/>
  <c r="O57" i="3" s="1"/>
  <c r="M41" i="3"/>
  <c r="N41" i="3" s="1"/>
  <c r="O41" i="3" s="1"/>
  <c r="M25" i="3"/>
  <c r="N25" i="3" s="1"/>
  <c r="O25" i="3" s="1"/>
  <c r="M9" i="3"/>
  <c r="N9" i="3" s="1"/>
  <c r="O9" i="3" s="1"/>
  <c r="M99" i="3"/>
  <c r="N99" i="3" s="1"/>
  <c r="O99" i="3" s="1"/>
  <c r="M127" i="3"/>
  <c r="N127" i="3" s="1"/>
  <c r="O127" i="3" s="1"/>
  <c r="M63" i="3"/>
  <c r="N63" i="3" s="1"/>
  <c r="O63" i="3" s="1"/>
  <c r="M78" i="3"/>
  <c r="N78" i="3" s="1"/>
  <c r="O78" i="3" s="1"/>
  <c r="M141" i="3"/>
  <c r="N141" i="3" s="1"/>
  <c r="O141" i="3" s="1"/>
  <c r="M45" i="3"/>
  <c r="N45" i="3" s="1"/>
  <c r="O45" i="3" s="1"/>
  <c r="M122" i="3"/>
  <c r="N122" i="3" s="1"/>
  <c r="O122" i="3" s="1"/>
  <c r="M26" i="3"/>
  <c r="N26" i="3" s="1"/>
  <c r="O26" i="3" s="1"/>
  <c r="M136" i="3"/>
  <c r="N136" i="3" s="1"/>
  <c r="O136" i="3" s="1"/>
  <c r="M120" i="3"/>
  <c r="N120" i="3" s="1"/>
  <c r="O120" i="3" s="1"/>
  <c r="M104" i="3"/>
  <c r="N104" i="3" s="1"/>
  <c r="O104" i="3" s="1"/>
  <c r="M88" i="3"/>
  <c r="N88" i="3" s="1"/>
  <c r="O88" i="3" s="1"/>
  <c r="M72" i="3"/>
  <c r="N72" i="3" s="1"/>
  <c r="O72" i="3" s="1"/>
  <c r="M56" i="3"/>
  <c r="N56" i="3" s="1"/>
  <c r="O56" i="3" s="1"/>
  <c r="M40" i="3"/>
  <c r="N40" i="3" s="1"/>
  <c r="O40" i="3" s="1"/>
  <c r="M24" i="3"/>
  <c r="N24" i="3" s="1"/>
  <c r="O24" i="3" s="1"/>
  <c r="M8" i="3"/>
  <c r="N8" i="3" s="1"/>
  <c r="O8" i="3" s="1"/>
  <c r="M95" i="3"/>
  <c r="N95" i="3" s="1"/>
  <c r="O95" i="3" s="1"/>
  <c r="M62" i="3"/>
  <c r="N62" i="3" s="1"/>
  <c r="O62" i="3" s="1"/>
  <c r="M138" i="3"/>
  <c r="N138" i="3" s="1"/>
  <c r="O138" i="3" s="1"/>
  <c r="M74" i="3"/>
  <c r="N74" i="3" s="1"/>
  <c r="O74" i="3" s="1"/>
  <c r="M151" i="3"/>
  <c r="N151" i="3" s="1"/>
  <c r="O151" i="3" s="1"/>
  <c r="M119" i="3"/>
  <c r="N119" i="3" s="1"/>
  <c r="O119" i="3" s="1"/>
  <c r="M103" i="3"/>
  <c r="N103" i="3" s="1"/>
  <c r="O103" i="3" s="1"/>
  <c r="M71" i="3"/>
  <c r="N71" i="3" s="1"/>
  <c r="O71" i="3" s="1"/>
  <c r="M55" i="3"/>
  <c r="N55" i="3" s="1"/>
  <c r="O55" i="3" s="1"/>
  <c r="M39" i="3"/>
  <c r="N39" i="3" s="1"/>
  <c r="O39" i="3" s="1"/>
  <c r="M23" i="3"/>
  <c r="N23" i="3" s="1"/>
  <c r="O23" i="3" s="1"/>
  <c r="M7" i="3"/>
  <c r="N7" i="3" s="1"/>
  <c r="O7" i="3" s="1"/>
  <c r="M147" i="3"/>
  <c r="N147" i="3" s="1"/>
  <c r="O147" i="3" s="1"/>
  <c r="M67" i="3"/>
  <c r="N67" i="3" s="1"/>
  <c r="O67" i="3" s="1"/>
  <c r="M111" i="3"/>
  <c r="N111" i="3" s="1"/>
  <c r="O111" i="3" s="1"/>
  <c r="M47" i="3"/>
  <c r="N47" i="3" s="1"/>
  <c r="O47" i="3" s="1"/>
  <c r="M126" i="3"/>
  <c r="N126" i="3" s="1"/>
  <c r="O126" i="3" s="1"/>
  <c r="M14" i="3"/>
  <c r="N14" i="3" s="1"/>
  <c r="O14" i="3" s="1"/>
  <c r="M77" i="3"/>
  <c r="N77" i="3" s="1"/>
  <c r="O77" i="3" s="1"/>
  <c r="M13" i="3"/>
  <c r="N13" i="3" s="1"/>
  <c r="O13" i="3" s="1"/>
  <c r="M106" i="3"/>
  <c r="N106" i="3" s="1"/>
  <c r="O106" i="3" s="1"/>
  <c r="M58" i="3"/>
  <c r="N58" i="3" s="1"/>
  <c r="O58" i="3" s="1"/>
  <c r="M135" i="3"/>
  <c r="N135" i="3" s="1"/>
  <c r="O135" i="3" s="1"/>
  <c r="M87" i="3"/>
  <c r="N87" i="3" s="1"/>
  <c r="O87" i="3" s="1"/>
  <c r="M150" i="3"/>
  <c r="N150" i="3" s="1"/>
  <c r="O150" i="3" s="1"/>
  <c r="M134" i="3"/>
  <c r="N134" i="3" s="1"/>
  <c r="O134" i="3" s="1"/>
  <c r="M118" i="3"/>
  <c r="N118" i="3" s="1"/>
  <c r="O118" i="3" s="1"/>
  <c r="M102" i="3"/>
  <c r="N102" i="3" s="1"/>
  <c r="O102" i="3" s="1"/>
  <c r="M86" i="3"/>
  <c r="N86" i="3" s="1"/>
  <c r="O86" i="3" s="1"/>
  <c r="M70" i="3"/>
  <c r="N70" i="3" s="1"/>
  <c r="O70" i="3" s="1"/>
  <c r="M54" i="3"/>
  <c r="N54" i="3" s="1"/>
  <c r="O54" i="3" s="1"/>
  <c r="M38" i="3"/>
  <c r="N38" i="3" s="1"/>
  <c r="O38" i="3" s="1"/>
  <c r="M22" i="3"/>
  <c r="N22" i="3" s="1"/>
  <c r="O22" i="3" s="1"/>
  <c r="M6" i="3"/>
  <c r="N6" i="3" s="1"/>
  <c r="O6" i="3" s="1"/>
  <c r="L8" i="2"/>
  <c r="L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C2606C-C62B-4268-97CC-966E281DD8D7}" keepAlive="1" name="Zapytanie — pesel" description="Połączenie z zapytaniem „pesel” w skoroszycie." type="5" refreshedVersion="8" background="1" saveData="1">
    <dbPr connection="Provider=Microsoft.Mashup.OleDb.1;Data Source=$Workbook$;Location=pesel;Extended Properties=&quot;&quot;" command="SELECT * FROM [pesel]"/>
  </connection>
  <connection id="2" xr16:uid="{EEE3DA02-D13A-453F-A6C9-25229EFD09C6}" keepAlive="1" name="Zapytanie — pesel (2)" description="Połączenie z zapytaniem „pesel (2)” w skoroszycie." type="5" refreshedVersion="0" background="1">
    <dbPr connection="Provider=Microsoft.Mashup.OleDb.1;Data Source=$Workbook$;Location=&quot;pesel (2)&quot;;Extended Properties=&quot;&quot;" command="SELECT * FROM [pesel (2)]"/>
  </connection>
  <connection id="3" xr16:uid="{F21F0A15-A4C7-4E98-AD69-F04527397C57}" keepAlive="1" name="Zapytanie — pesel (3)" description="Połączenie z zapytaniem „pesel (3)” w skoroszycie." type="5" refreshedVersion="8" background="1" saveData="1">
    <dbPr connection="Provider=Microsoft.Mashup.OleDb.1;Data Source=$Workbook$;Location=&quot;pesel (3)&quot;;Extended Properties=&quot;&quot;" command="SELECT * FROM [pesel (3)]"/>
  </connection>
</connections>
</file>

<file path=xl/sharedStrings.xml><?xml version="1.0" encoding="utf-8"?>
<sst xmlns="http://schemas.openxmlformats.org/spreadsheetml/2006/main" count="364" uniqueCount="188">
  <si>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</si>
  <si>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</si>
  <si>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</si>
  <si>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</si>
  <si>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</si>
  <si>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</si>
  <si>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</si>
  <si>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</si>
  <si>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</si>
  <si>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</si>
  <si>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</si>
  <si>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</si>
  <si>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</si>
  <si>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</si>
  <si>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</si>
  <si>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</si>
  <si>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</si>
  <si>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</si>
  <si>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</si>
  <si>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</si>
  <si>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</si>
  <si>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</si>
  <si>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</si>
  <si>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</si>
  <si>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</si>
  <si>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</si>
  <si>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</si>
  <si>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</si>
  <si>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</si>
  <si>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</si>
  <si>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</si>
  <si>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</si>
  <si>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</si>
  <si>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</si>
  <si>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</si>
  <si>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</si>
  <si>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</si>
  <si>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</si>
  <si>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</si>
  <si>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</si>
  <si>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</si>
  <si>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</si>
  <si>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</si>
  <si>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</si>
  <si>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</si>
  <si>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</si>
  <si>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</si>
  <si>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</si>
  <si>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</si>
  <si>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</si>
  <si>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</si>
  <si>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</si>
  <si>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</si>
  <si>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</si>
  <si>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</si>
  <si>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</si>
  <si>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</si>
  <si>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</si>
  <si>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</si>
  <si>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</si>
  <si>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</si>
  <si>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</si>
  <si>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</si>
  <si>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</si>
  <si>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</si>
  <si>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</si>
  <si>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</si>
  <si>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</si>
  <si>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</si>
  <si>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</si>
  <si>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</si>
  <si>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</si>
  <si>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</si>
  <si>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</si>
  <si>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</si>
  <si>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</si>
  <si>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</si>
  <si>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</si>
  <si>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</si>
  <si>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</si>
  <si>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</si>
  <si>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</si>
  <si>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</si>
  <si>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</si>
  <si>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</si>
  <si>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</si>
  <si>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</si>
  <si>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</si>
  <si>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</si>
  <si>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</si>
  <si>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</si>
  <si>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</si>
  <si>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</si>
  <si>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</si>
  <si>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</si>
  <si>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</si>
  <si>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</si>
  <si>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</si>
  <si>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</si>
  <si>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</si>
  <si>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</si>
  <si>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</si>
  <si>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</si>
  <si>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</si>
  <si>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</si>
  <si>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</si>
  <si>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</si>
  <si>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</si>
  <si>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</si>
  <si>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</si>
  <si>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</si>
  <si>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</si>
  <si>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</si>
  <si>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</si>
  <si>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</si>
  <si>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</si>
  <si>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</si>
  <si>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</si>
  <si>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</si>
  <si>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</si>
  <si>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</si>
  <si>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</si>
  <si>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</si>
  <si>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</si>
  <si>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</si>
  <si>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</si>
  <si>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</si>
  <si>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</si>
  <si>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</si>
  <si>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</si>
  <si>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</si>
  <si>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</si>
  <si>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</si>
  <si>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</si>
  <si>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</si>
  <si>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</si>
  <si>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</si>
  <si>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</si>
  <si>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</si>
  <si>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</si>
  <si>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</si>
  <si>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</si>
  <si>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</si>
  <si>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</si>
  <si>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</si>
  <si>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</si>
  <si>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</si>
  <si>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</si>
  <si>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</si>
  <si>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</si>
  <si>
    <t>PESEL</t>
  </si>
  <si>
    <t>ROK</t>
  </si>
  <si>
    <t>MIESIĄC</t>
  </si>
  <si>
    <t>DZIEŃ</t>
  </si>
  <si>
    <t>a)</t>
  </si>
  <si>
    <t>ilosc osob urodzonych w grudniu:</t>
  </si>
  <si>
    <t>b)</t>
  </si>
  <si>
    <t>ilosc kobiet:</t>
  </si>
  <si>
    <t>PŁEĆ_CYFRA</t>
  </si>
  <si>
    <t>KOBIETA</t>
  </si>
  <si>
    <t xml:space="preserve">c) </t>
  </si>
  <si>
    <t>Wagi:</t>
  </si>
  <si>
    <t>SUMA</t>
  </si>
  <si>
    <t>Cyfr1</t>
  </si>
  <si>
    <t>Cyfr2</t>
  </si>
  <si>
    <t>Cyfr3</t>
  </si>
  <si>
    <t>Cyfr4</t>
  </si>
  <si>
    <t>Cyfr5</t>
  </si>
  <si>
    <t>Cyfr6</t>
  </si>
  <si>
    <t>Cyfr7</t>
  </si>
  <si>
    <t>Cyfr8</t>
  </si>
  <si>
    <t>Cyfr9</t>
  </si>
  <si>
    <t>Cyfr10</t>
  </si>
  <si>
    <t>MOD</t>
  </si>
  <si>
    <t>Cyfr11</t>
  </si>
  <si>
    <t>CyfrKontrolna</t>
  </si>
  <si>
    <t>IsValid</t>
  </si>
  <si>
    <t>Etykiety wierszy</t>
  </si>
  <si>
    <t>Suma końcowa</t>
  </si>
  <si>
    <t>PRAWDA</t>
  </si>
  <si>
    <t>FAŁSZ</t>
  </si>
  <si>
    <t>Zad d</t>
  </si>
  <si>
    <t>d)</t>
  </si>
  <si>
    <t>LATA</t>
  </si>
  <si>
    <t>Lata:</t>
  </si>
  <si>
    <t>Liczba osób</t>
  </si>
  <si>
    <t>SUMA: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</si>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</sst>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ny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osób</a:t>
            </a:r>
            <a:r>
              <a:rPr lang="pl-PL" baseline="0"/>
              <a:t> urodzonych w kolejnych dziesięcioleciach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pesel!$J$34</c:f>
              <c:strCache>
                <c:ptCount val="1"/>
                <c:pt idx="0">
                  <c:v>Liczba osób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pesel!$I$35:$I$39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pesel!$J$35:$J$39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A-4B56-AD73-406B0798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pesel!$I$34</c15:sqref>
                        </c15:formulaRef>
                      </c:ext>
                    </c:extLst>
                    <c:strCache>
                      <c:ptCount val="1"/>
                      <c:pt idx="0">
                        <c:v>Lata: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numRef>
                    <c:extLst>
                      <c:ext uri="{02D57815-91ED-43cb-92C2-25804820EDAC}">
                        <c15:formulaRef>
                          <c15:sqref>pesel!$I$35:$I$39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pesel!$I$35:$I$39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4A-4B56-AD73-406B0798A11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604471</xdr:colOff>
      <xdr:row>41</xdr:row>
      <xdr:rowOff>27842</xdr:rowOff>
    </xdr:from>
    <xdr:to>
      <xdr:col>17</xdr:col>
      <xdr:colOff>234462</xdr:colOff>
      <xdr:row>61</xdr:row>
      <xdr:rowOff>183172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89C469-92F1-18E0-819B-4F882AC7A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" refreshedDate="45348.506268171295" createdVersion="8" refreshedVersion="8" minRefreshableVersion="3" recordCount="150" xr:uid="{A14F4B19-DACC-41BB-8352-F26054F2F25B}">
  <cacheSource type="worksheet">
    <worksheetSource name="pesel__3"/>
  </cacheSource>
  <cacheFields count="16">
    <cacheField name="PESEL" numFmtId="0">
      <sharedItems count="150">
        <s v="53082806059"/>
        <s v="89100192752"/>
        <s v="85111779283"/>
        <s v="86080941169"/>
        <s v="89011129700"/>
        <s v="62033089803"/>
        <s v="62092569090"/>
        <s v="64063159211"/>
        <s v="88120262427"/>
        <s v="75121005045"/>
        <s v="74121108598"/>
        <s v="67112966668"/>
        <s v="89010737704"/>
        <s v="52101156863"/>
        <s v="91032272651"/>
        <s v="75032006098"/>
        <s v="55110906690"/>
        <s v="67103111042"/>
        <s v="77072919805"/>
        <s v="92022716243"/>
        <s v="83041812338"/>
        <s v="86072032543"/>
        <s v="71110410883"/>
        <s v="73070871368"/>
        <s v="74040249598"/>
        <s v="85052135674"/>
        <s v="70053179170"/>
        <s v="89021468413"/>
        <s v="64040919575"/>
        <s v="66100294134"/>
        <s v="63102092944"/>
        <s v="89040205480"/>
        <s v="74123184206"/>
        <s v="88080204509"/>
        <s v="70032057433"/>
        <s v="89081421445"/>
        <s v="66113183995"/>
        <s v="56111161549"/>
        <s v="78103188695"/>
        <s v="88080601948"/>
        <s v="71093058856"/>
        <s v="64022301455"/>
        <s v="65102086116"/>
        <s v="68112117597"/>
        <s v="70101195486"/>
        <s v="77111084850"/>
        <s v="78123189018"/>
        <s v="79110673709"/>
        <s v="74120284541"/>
        <s v="89082179879"/>
        <s v="86070630583"/>
        <s v="63122755182"/>
        <s v="90112004373"/>
        <s v="54043010088"/>
        <s v="69122174118"/>
        <s v="84051294894"/>
        <s v="66111176164"/>
        <s v="71112677514"/>
        <s v="89040633348"/>
        <s v="90053120136"/>
        <s v="75123199317"/>
        <s v="73112328551"/>
        <s v="85031079443"/>
        <s v="85052568643"/>
        <s v="55022153432"/>
        <s v="83041947282"/>
        <s v="86081443325"/>
        <s v="59110570565"/>
        <s v="66063014631"/>
        <s v="67120749923"/>
        <s v="89081519801"/>
        <s v="70120794633"/>
        <s v="76121186303"/>
        <s v="72031096705"/>
        <s v="61100157652"/>
        <s v="79012564484"/>
        <s v="88111094545"/>
        <s v="89040876453"/>
        <s v="89120952161"/>
        <s v="59083036077"/>
        <s v="61121020469"/>
        <s v="89040185241"/>
        <s v="88080416256"/>
        <s v="61032479116"/>
        <s v="54020837137"/>
        <s v="87072724289"/>
        <s v="88103032931"/>
        <s v="59042989686"/>
        <s v="91023191330"/>
        <s v="59031152059"/>
        <s v="84112185145"/>
        <s v="60102890107"/>
        <s v="84050694367"/>
        <s v="89041133472"/>
        <s v="82072219267"/>
        <s v="57102202414"/>
        <s v="55123128973"/>
        <s v="86070511185"/>
        <s v="81101148770"/>
        <s v="87071164662"/>
        <s v="51011153311"/>
        <s v="89052085069"/>
        <s v="50102636355"/>
        <s v="89011581319"/>
        <s v="53122299122"/>
        <s v="75113162747"/>
        <s v="89102588171"/>
        <s v="89022379914"/>
        <s v="92080709353"/>
        <s v="50101111305"/>
        <s v="89042620494"/>
        <s v="51102573842"/>
        <s v="89021697637"/>
        <s v="63092608644"/>
        <s v="78102945963"/>
        <s v="86061995325"/>
        <s v="78011115028"/>
        <s v="89042750933"/>
        <s v="89112466825"/>
        <s v="89020265394"/>
        <s v="66100651663"/>
        <s v="65062892381"/>
        <s v="69030626134"/>
        <s v="67113048790"/>
        <s v="84051840149"/>
        <s v="57073163051"/>
        <s v="81081010863"/>
        <s v="89062644823"/>
        <s v="52110446139"/>
        <s v="50021011352"/>
        <s v="65092056892"/>
        <s v="85052605175"/>
        <s v="89032143350"/>
        <s v="71123061643"/>
        <s v="73103000844"/>
        <s v="89012630357"/>
        <s v="73010399576"/>
        <s v="87070895372"/>
        <s v="60061144469"/>
        <s v="76043169949"/>
        <s v="79101146737"/>
        <s v="76043054555"/>
        <s v="89082608599"/>
        <s v="76122752028"/>
        <s v="77120835871"/>
        <s v="89010293604"/>
        <s v="89091482250"/>
        <s v="58122188027"/>
        <s v="89052295172"/>
        <s v="79070627831"/>
      </sharedItems>
    </cacheField>
    <cacheField name="Cyfr1" numFmtId="0">
      <sharedItems/>
    </cacheField>
    <cacheField name="Cyfr2" numFmtId="0">
      <sharedItems/>
    </cacheField>
    <cacheField name="Cyfr3" numFmtId="0">
      <sharedItems/>
    </cacheField>
    <cacheField name="Cyfr4" numFmtId="0">
      <sharedItems/>
    </cacheField>
    <cacheField name="Cyfr5" numFmtId="0">
      <sharedItems/>
    </cacheField>
    <cacheField name="Cyfr6" numFmtId="0">
      <sharedItems/>
    </cacheField>
    <cacheField name="Cyfr7" numFmtId="0">
      <sharedItems/>
    </cacheField>
    <cacheField name="Cyfr8" numFmtId="0">
      <sharedItems/>
    </cacheField>
    <cacheField name="Cyfr9" numFmtId="0">
      <sharedItems/>
    </cacheField>
    <cacheField name="Cyfr10" numFmtId="0">
      <sharedItems/>
    </cacheField>
    <cacheField name="Cyfr11" numFmtId="2">
      <sharedItems/>
    </cacheField>
    <cacheField name="SUMA" numFmtId="0">
      <sharedItems containsSemiMixedTypes="0" containsString="0" containsNumber="1" containsInteger="1" minValue="35" maxValue="271"/>
    </cacheField>
    <cacheField name="MOD" numFmtId="0">
      <sharedItems containsSemiMixedTypes="0" containsString="0" containsNumber="1" containsInteger="1" minValue="0" maxValue="9"/>
    </cacheField>
    <cacheField name="CyfrKontrolna" numFmtId="0">
      <sharedItems containsSemiMixedTypes="0" containsString="0" containsNumber="1" containsInteger="1" minValue="0" maxValue="9"/>
    </cacheField>
    <cacheField name="IsValid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s v="5"/>
    <s v="3"/>
    <s v="0"/>
    <s v="8"/>
    <s v="2"/>
    <s v="8"/>
    <s v="0"/>
    <s v="6"/>
    <s v="0"/>
    <s v="5"/>
    <s v="9"/>
    <n v="181"/>
    <n v="1"/>
    <n v="9"/>
    <x v="0"/>
  </r>
  <r>
    <x v="1"/>
    <s v="8"/>
    <s v="9"/>
    <s v="1"/>
    <s v="0"/>
    <s v="0"/>
    <s v="1"/>
    <s v="9"/>
    <s v="2"/>
    <s v="7"/>
    <s v="5"/>
    <s v="2"/>
    <n v="148"/>
    <n v="8"/>
    <n v="2"/>
    <x v="0"/>
  </r>
  <r>
    <x v="2"/>
    <s v="8"/>
    <s v="5"/>
    <s v="1"/>
    <s v="1"/>
    <s v="1"/>
    <s v="7"/>
    <s v="7"/>
    <s v="9"/>
    <s v="2"/>
    <s v="8"/>
    <s v="3"/>
    <n v="217"/>
    <n v="7"/>
    <n v="3"/>
    <x v="0"/>
  </r>
  <r>
    <x v="3"/>
    <s v="8"/>
    <s v="6"/>
    <s v="0"/>
    <s v="8"/>
    <s v="0"/>
    <s v="9"/>
    <s v="4"/>
    <s v="1"/>
    <s v="1"/>
    <s v="6"/>
    <s v="9"/>
    <n v="181"/>
    <n v="1"/>
    <n v="9"/>
    <x v="0"/>
  </r>
  <r>
    <x v="4"/>
    <s v="8"/>
    <s v="9"/>
    <s v="0"/>
    <s v="1"/>
    <s v="1"/>
    <s v="1"/>
    <s v="2"/>
    <s v="9"/>
    <s v="7"/>
    <s v="0"/>
    <s v="0"/>
    <n v="150"/>
    <n v="0"/>
    <n v="0"/>
    <x v="0"/>
  </r>
  <r>
    <x v="5"/>
    <s v="6"/>
    <s v="2"/>
    <s v="0"/>
    <s v="3"/>
    <s v="3"/>
    <s v="0"/>
    <s v="8"/>
    <s v="9"/>
    <s v="8"/>
    <s v="0"/>
    <s v="3"/>
    <n v="187"/>
    <n v="7"/>
    <n v="3"/>
    <x v="0"/>
  </r>
  <r>
    <x v="6"/>
    <s v="6"/>
    <s v="2"/>
    <s v="0"/>
    <s v="9"/>
    <s v="2"/>
    <s v="5"/>
    <s v="6"/>
    <s v="9"/>
    <s v="0"/>
    <s v="9"/>
    <s v="0"/>
    <n v="260"/>
    <n v="0"/>
    <n v="0"/>
    <x v="0"/>
  </r>
  <r>
    <x v="7"/>
    <s v="6"/>
    <s v="4"/>
    <s v="0"/>
    <s v="6"/>
    <s v="3"/>
    <s v="1"/>
    <s v="5"/>
    <s v="9"/>
    <s v="2"/>
    <s v="1"/>
    <s v="1"/>
    <n v="199"/>
    <n v="9"/>
    <n v="1"/>
    <x v="0"/>
  </r>
  <r>
    <x v="8"/>
    <s v="8"/>
    <s v="8"/>
    <s v="1"/>
    <s v="2"/>
    <s v="0"/>
    <s v="2"/>
    <s v="6"/>
    <s v="2"/>
    <s v="4"/>
    <s v="2"/>
    <s v="7"/>
    <n v="133"/>
    <n v="3"/>
    <n v="7"/>
    <x v="0"/>
  </r>
  <r>
    <x v="9"/>
    <s v="7"/>
    <s v="5"/>
    <s v="1"/>
    <s v="2"/>
    <s v="1"/>
    <s v="0"/>
    <s v="0"/>
    <s v="5"/>
    <s v="0"/>
    <s v="4"/>
    <s v="5"/>
    <n v="105"/>
    <n v="5"/>
    <n v="5"/>
    <x v="0"/>
  </r>
  <r>
    <x v="10"/>
    <s v="7"/>
    <s v="4"/>
    <s v="1"/>
    <s v="2"/>
    <s v="1"/>
    <s v="1"/>
    <s v="0"/>
    <s v="8"/>
    <s v="5"/>
    <s v="9"/>
    <s v="8"/>
    <n v="152"/>
    <n v="2"/>
    <n v="8"/>
    <x v="0"/>
  </r>
  <r>
    <x v="11"/>
    <s v="6"/>
    <s v="7"/>
    <s v="1"/>
    <s v="1"/>
    <s v="2"/>
    <s v="9"/>
    <s v="6"/>
    <s v="6"/>
    <s v="6"/>
    <s v="6"/>
    <s v="8"/>
    <n v="192"/>
    <n v="2"/>
    <n v="8"/>
    <x v="0"/>
  </r>
  <r>
    <x v="12"/>
    <s v="8"/>
    <s v="9"/>
    <s v="0"/>
    <s v="1"/>
    <s v="0"/>
    <s v="7"/>
    <s v="3"/>
    <s v="7"/>
    <s v="7"/>
    <s v="0"/>
    <s v="4"/>
    <n v="156"/>
    <n v="6"/>
    <n v="4"/>
    <x v="0"/>
  </r>
  <r>
    <x v="13"/>
    <s v="5"/>
    <s v="2"/>
    <s v="1"/>
    <s v="0"/>
    <s v="1"/>
    <s v="1"/>
    <s v="5"/>
    <s v="6"/>
    <s v="8"/>
    <s v="6"/>
    <s v="3"/>
    <n v="137"/>
    <n v="7"/>
    <n v="3"/>
    <x v="0"/>
  </r>
  <r>
    <x v="14"/>
    <s v="9"/>
    <s v="1"/>
    <s v="0"/>
    <s v="3"/>
    <s v="2"/>
    <s v="2"/>
    <s v="7"/>
    <s v="2"/>
    <s v="6"/>
    <s v="5"/>
    <s v="1"/>
    <n v="135"/>
    <n v="5"/>
    <n v="5"/>
    <x v="1"/>
  </r>
  <r>
    <x v="15"/>
    <s v="7"/>
    <s v="5"/>
    <s v="0"/>
    <s v="3"/>
    <s v="2"/>
    <s v="0"/>
    <s v="0"/>
    <s v="6"/>
    <s v="0"/>
    <s v="9"/>
    <s v="8"/>
    <n v="132"/>
    <n v="2"/>
    <n v="8"/>
    <x v="0"/>
  </r>
  <r>
    <x v="16"/>
    <s v="5"/>
    <s v="5"/>
    <s v="1"/>
    <s v="1"/>
    <s v="0"/>
    <s v="9"/>
    <s v="0"/>
    <s v="6"/>
    <s v="6"/>
    <s v="9"/>
    <s v="0"/>
    <n v="150"/>
    <n v="0"/>
    <n v="0"/>
    <x v="0"/>
  </r>
  <r>
    <x v="17"/>
    <s v="6"/>
    <s v="7"/>
    <s v="1"/>
    <s v="0"/>
    <s v="3"/>
    <s v="1"/>
    <s v="1"/>
    <s v="1"/>
    <s v="0"/>
    <s v="4"/>
    <s v="2"/>
    <n v="68"/>
    <n v="8"/>
    <n v="2"/>
    <x v="0"/>
  </r>
  <r>
    <x v="18"/>
    <s v="7"/>
    <s v="7"/>
    <s v="0"/>
    <s v="7"/>
    <s v="2"/>
    <s v="9"/>
    <s v="1"/>
    <s v="9"/>
    <s v="8"/>
    <s v="0"/>
    <s v="5"/>
    <n v="216"/>
    <n v="6"/>
    <n v="4"/>
    <x v="1"/>
  </r>
  <r>
    <x v="19"/>
    <s v="9"/>
    <s v="2"/>
    <s v="0"/>
    <s v="2"/>
    <s v="2"/>
    <s v="7"/>
    <s v="1"/>
    <s v="6"/>
    <s v="2"/>
    <s v="4"/>
    <s v="3"/>
    <n v="131"/>
    <n v="1"/>
    <n v="9"/>
    <x v="1"/>
  </r>
  <r>
    <x v="20"/>
    <s v="8"/>
    <s v="3"/>
    <s v="0"/>
    <s v="4"/>
    <s v="1"/>
    <s v="8"/>
    <s v="1"/>
    <s v="2"/>
    <s v="3"/>
    <s v="3"/>
    <s v="8"/>
    <n v="115"/>
    <n v="5"/>
    <n v="5"/>
    <x v="1"/>
  </r>
  <r>
    <x v="21"/>
    <s v="8"/>
    <s v="6"/>
    <s v="0"/>
    <s v="7"/>
    <s v="2"/>
    <s v="0"/>
    <s v="3"/>
    <s v="2"/>
    <s v="5"/>
    <s v="4"/>
    <s v="3"/>
    <n v="147"/>
    <n v="7"/>
    <n v="3"/>
    <x v="0"/>
  </r>
  <r>
    <x v="22"/>
    <s v="7"/>
    <s v="1"/>
    <s v="1"/>
    <s v="1"/>
    <s v="0"/>
    <s v="4"/>
    <s v="1"/>
    <s v="0"/>
    <s v="8"/>
    <s v="8"/>
    <s v="3"/>
    <n v="77"/>
    <n v="7"/>
    <n v="3"/>
    <x v="0"/>
  </r>
  <r>
    <x v="23"/>
    <s v="7"/>
    <s v="3"/>
    <s v="0"/>
    <s v="7"/>
    <s v="0"/>
    <s v="8"/>
    <s v="7"/>
    <s v="1"/>
    <s v="3"/>
    <s v="6"/>
    <s v="8"/>
    <n v="182"/>
    <n v="2"/>
    <n v="8"/>
    <x v="0"/>
  </r>
  <r>
    <x v="24"/>
    <s v="7"/>
    <s v="4"/>
    <s v="0"/>
    <s v="4"/>
    <s v="0"/>
    <s v="2"/>
    <s v="4"/>
    <s v="9"/>
    <s v="5"/>
    <s v="9"/>
    <s v="8"/>
    <n v="202"/>
    <n v="2"/>
    <n v="8"/>
    <x v="0"/>
  </r>
  <r>
    <x v="25"/>
    <s v="8"/>
    <s v="5"/>
    <s v="0"/>
    <s v="5"/>
    <s v="2"/>
    <s v="1"/>
    <s v="3"/>
    <s v="5"/>
    <s v="6"/>
    <s v="7"/>
    <s v="4"/>
    <n v="166"/>
    <n v="6"/>
    <n v="4"/>
    <x v="0"/>
  </r>
  <r>
    <x v="26"/>
    <s v="7"/>
    <s v="0"/>
    <s v="0"/>
    <s v="5"/>
    <s v="3"/>
    <s v="1"/>
    <s v="7"/>
    <s v="9"/>
    <s v="1"/>
    <s v="7"/>
    <s v="0"/>
    <n v="210"/>
    <n v="0"/>
    <n v="0"/>
    <x v="0"/>
  </r>
  <r>
    <x v="27"/>
    <s v="8"/>
    <s v="9"/>
    <s v="0"/>
    <s v="2"/>
    <s v="1"/>
    <s v="4"/>
    <s v="6"/>
    <s v="8"/>
    <s v="4"/>
    <s v="1"/>
    <s v="3"/>
    <n v="187"/>
    <n v="7"/>
    <n v="3"/>
    <x v="0"/>
  </r>
  <r>
    <x v="28"/>
    <s v="6"/>
    <s v="4"/>
    <s v="0"/>
    <s v="4"/>
    <s v="0"/>
    <s v="9"/>
    <s v="1"/>
    <s v="9"/>
    <s v="5"/>
    <s v="7"/>
    <s v="5"/>
    <n v="195"/>
    <n v="5"/>
    <n v="5"/>
    <x v="0"/>
  </r>
  <r>
    <x v="29"/>
    <s v="6"/>
    <s v="6"/>
    <s v="1"/>
    <s v="0"/>
    <s v="0"/>
    <s v="2"/>
    <s v="9"/>
    <s v="4"/>
    <s v="1"/>
    <s v="3"/>
    <s v="4"/>
    <n v="146"/>
    <n v="6"/>
    <n v="4"/>
    <x v="0"/>
  </r>
  <r>
    <x v="30"/>
    <s v="6"/>
    <s v="3"/>
    <s v="1"/>
    <s v="0"/>
    <s v="2"/>
    <s v="0"/>
    <s v="9"/>
    <s v="2"/>
    <s v="9"/>
    <s v="4"/>
    <s v="4"/>
    <n v="126"/>
    <n v="6"/>
    <n v="4"/>
    <x v="0"/>
  </r>
  <r>
    <x v="31"/>
    <s v="8"/>
    <s v="9"/>
    <s v="0"/>
    <s v="4"/>
    <s v="0"/>
    <s v="2"/>
    <s v="0"/>
    <s v="5"/>
    <s v="4"/>
    <s v="8"/>
    <s v="0"/>
    <n v="150"/>
    <n v="0"/>
    <n v="0"/>
    <x v="0"/>
  </r>
  <r>
    <x v="32"/>
    <s v="7"/>
    <s v="4"/>
    <s v="1"/>
    <s v="2"/>
    <s v="3"/>
    <s v="1"/>
    <s v="8"/>
    <s v="4"/>
    <s v="2"/>
    <s v="0"/>
    <s v="6"/>
    <n v="144"/>
    <n v="4"/>
    <n v="6"/>
    <x v="0"/>
  </r>
  <r>
    <x v="33"/>
    <s v="8"/>
    <s v="8"/>
    <s v="0"/>
    <s v="8"/>
    <s v="0"/>
    <s v="2"/>
    <s v="0"/>
    <s v="4"/>
    <s v="5"/>
    <s v="0"/>
    <s v="9"/>
    <n v="151"/>
    <n v="1"/>
    <n v="9"/>
    <x v="0"/>
  </r>
  <r>
    <x v="34"/>
    <s v="7"/>
    <s v="0"/>
    <s v="0"/>
    <s v="3"/>
    <s v="2"/>
    <s v="0"/>
    <s v="5"/>
    <s v="7"/>
    <s v="4"/>
    <s v="3"/>
    <s v="3"/>
    <n v="147"/>
    <n v="7"/>
    <n v="3"/>
    <x v="0"/>
  </r>
  <r>
    <x v="35"/>
    <s v="8"/>
    <s v="9"/>
    <s v="0"/>
    <s v="8"/>
    <s v="1"/>
    <s v="4"/>
    <s v="2"/>
    <s v="1"/>
    <s v="4"/>
    <s v="4"/>
    <s v="5"/>
    <n v="159"/>
    <n v="9"/>
    <n v="1"/>
    <x v="1"/>
  </r>
  <r>
    <x v="36"/>
    <s v="6"/>
    <s v="6"/>
    <s v="1"/>
    <s v="1"/>
    <s v="3"/>
    <s v="1"/>
    <s v="8"/>
    <s v="3"/>
    <s v="9"/>
    <s v="9"/>
    <s v="5"/>
    <n v="165"/>
    <n v="5"/>
    <n v="5"/>
    <x v="0"/>
  </r>
  <r>
    <x v="37"/>
    <s v="5"/>
    <s v="6"/>
    <s v="1"/>
    <s v="1"/>
    <s v="1"/>
    <s v="1"/>
    <s v="6"/>
    <s v="1"/>
    <s v="5"/>
    <s v="4"/>
    <s v="9"/>
    <n v="111"/>
    <n v="1"/>
    <n v="9"/>
    <x v="0"/>
  </r>
  <r>
    <x v="38"/>
    <s v="7"/>
    <s v="8"/>
    <s v="1"/>
    <s v="0"/>
    <s v="3"/>
    <s v="1"/>
    <s v="8"/>
    <s v="8"/>
    <s v="6"/>
    <s v="9"/>
    <s v="5"/>
    <n v="205"/>
    <n v="5"/>
    <n v="5"/>
    <x v="0"/>
  </r>
  <r>
    <x v="39"/>
    <s v="8"/>
    <s v="8"/>
    <s v="0"/>
    <s v="8"/>
    <s v="0"/>
    <s v="6"/>
    <s v="0"/>
    <s v="1"/>
    <s v="9"/>
    <s v="4"/>
    <s v="8"/>
    <n v="152"/>
    <n v="2"/>
    <n v="8"/>
    <x v="0"/>
  </r>
  <r>
    <x v="40"/>
    <s v="7"/>
    <s v="1"/>
    <s v="0"/>
    <s v="9"/>
    <s v="3"/>
    <s v="0"/>
    <s v="5"/>
    <s v="8"/>
    <s v="8"/>
    <s v="5"/>
    <s v="6"/>
    <n v="224"/>
    <n v="4"/>
    <n v="6"/>
    <x v="0"/>
  </r>
  <r>
    <x v="41"/>
    <s v="6"/>
    <s v="4"/>
    <s v="0"/>
    <s v="2"/>
    <s v="2"/>
    <s v="3"/>
    <s v="0"/>
    <s v="1"/>
    <s v="4"/>
    <s v="5"/>
    <s v="5"/>
    <n v="75"/>
    <n v="5"/>
    <n v="5"/>
    <x v="0"/>
  </r>
  <r>
    <x v="42"/>
    <s v="6"/>
    <s v="5"/>
    <s v="1"/>
    <s v="0"/>
    <s v="2"/>
    <s v="0"/>
    <s v="8"/>
    <s v="6"/>
    <s v="1"/>
    <s v="1"/>
    <s v="6"/>
    <n v="144"/>
    <n v="4"/>
    <n v="6"/>
    <x v="0"/>
  </r>
  <r>
    <x v="43"/>
    <s v="6"/>
    <s v="8"/>
    <s v="1"/>
    <s v="1"/>
    <s v="2"/>
    <s v="1"/>
    <s v="1"/>
    <s v="7"/>
    <s v="5"/>
    <s v="9"/>
    <s v="7"/>
    <n v="153"/>
    <n v="3"/>
    <n v="7"/>
    <x v="0"/>
  </r>
  <r>
    <x v="44"/>
    <s v="7"/>
    <s v="0"/>
    <s v="1"/>
    <s v="0"/>
    <s v="1"/>
    <s v="1"/>
    <s v="9"/>
    <s v="5"/>
    <s v="4"/>
    <s v="8"/>
    <s v="6"/>
    <n v="154"/>
    <n v="4"/>
    <n v="6"/>
    <x v="0"/>
  </r>
  <r>
    <x v="45"/>
    <s v="7"/>
    <s v="7"/>
    <s v="1"/>
    <s v="1"/>
    <s v="1"/>
    <s v="0"/>
    <s v="8"/>
    <s v="4"/>
    <s v="8"/>
    <s v="5"/>
    <s v="0"/>
    <n v="160"/>
    <n v="0"/>
    <n v="0"/>
    <x v="0"/>
  </r>
  <r>
    <x v="46"/>
    <s v="7"/>
    <s v="8"/>
    <s v="1"/>
    <s v="2"/>
    <s v="3"/>
    <s v="1"/>
    <s v="8"/>
    <s v="9"/>
    <s v="0"/>
    <s v="1"/>
    <s v="8"/>
    <n v="202"/>
    <n v="2"/>
    <n v="8"/>
    <x v="0"/>
  </r>
  <r>
    <x v="47"/>
    <s v="7"/>
    <s v="9"/>
    <s v="1"/>
    <s v="1"/>
    <s v="0"/>
    <s v="6"/>
    <s v="7"/>
    <s v="3"/>
    <s v="7"/>
    <s v="0"/>
    <s v="9"/>
    <n v="151"/>
    <n v="1"/>
    <n v="9"/>
    <x v="0"/>
  </r>
  <r>
    <x v="48"/>
    <s v="7"/>
    <s v="4"/>
    <s v="1"/>
    <s v="2"/>
    <s v="0"/>
    <s v="2"/>
    <s v="8"/>
    <s v="4"/>
    <s v="5"/>
    <s v="4"/>
    <s v="1"/>
    <n v="159"/>
    <n v="9"/>
    <n v="1"/>
    <x v="0"/>
  </r>
  <r>
    <x v="49"/>
    <s v="8"/>
    <s v="9"/>
    <s v="0"/>
    <s v="8"/>
    <s v="2"/>
    <s v="1"/>
    <s v="7"/>
    <s v="9"/>
    <s v="8"/>
    <s v="7"/>
    <s v="9"/>
    <n v="271"/>
    <n v="1"/>
    <n v="9"/>
    <x v="0"/>
  </r>
  <r>
    <x v="50"/>
    <s v="8"/>
    <s v="6"/>
    <s v="0"/>
    <s v="7"/>
    <s v="0"/>
    <s v="6"/>
    <s v="3"/>
    <s v="0"/>
    <s v="5"/>
    <s v="8"/>
    <s v="3"/>
    <n v="157"/>
    <n v="7"/>
    <n v="3"/>
    <x v="0"/>
  </r>
  <r>
    <x v="51"/>
    <s v="6"/>
    <s v="3"/>
    <s v="1"/>
    <s v="2"/>
    <s v="2"/>
    <s v="7"/>
    <s v="5"/>
    <s v="5"/>
    <s v="1"/>
    <s v="8"/>
    <s v="2"/>
    <n v="168"/>
    <n v="8"/>
    <n v="2"/>
    <x v="0"/>
  </r>
  <r>
    <x v="52"/>
    <s v="9"/>
    <s v="0"/>
    <s v="1"/>
    <s v="1"/>
    <s v="2"/>
    <s v="0"/>
    <s v="0"/>
    <s v="4"/>
    <s v="3"/>
    <s v="7"/>
    <s v="3"/>
    <n v="87"/>
    <n v="7"/>
    <n v="3"/>
    <x v="0"/>
  </r>
  <r>
    <x v="53"/>
    <s v="5"/>
    <s v="4"/>
    <s v="0"/>
    <s v="4"/>
    <s v="3"/>
    <s v="0"/>
    <s v="1"/>
    <s v="0"/>
    <s v="0"/>
    <s v="8"/>
    <s v="8"/>
    <n v="87"/>
    <n v="7"/>
    <n v="3"/>
    <x v="1"/>
  </r>
  <r>
    <x v="54"/>
    <s v="6"/>
    <s v="9"/>
    <s v="1"/>
    <s v="2"/>
    <s v="2"/>
    <s v="1"/>
    <s v="7"/>
    <s v="4"/>
    <s v="1"/>
    <s v="1"/>
    <s v="8"/>
    <n v="152"/>
    <n v="2"/>
    <n v="8"/>
    <x v="0"/>
  </r>
  <r>
    <x v="55"/>
    <s v="8"/>
    <s v="4"/>
    <s v="0"/>
    <s v="5"/>
    <s v="1"/>
    <s v="2"/>
    <s v="9"/>
    <s v="4"/>
    <s v="8"/>
    <s v="9"/>
    <s v="4"/>
    <n v="206"/>
    <n v="6"/>
    <n v="4"/>
    <x v="0"/>
  </r>
  <r>
    <x v="56"/>
    <s v="6"/>
    <s v="6"/>
    <s v="1"/>
    <s v="1"/>
    <s v="1"/>
    <s v="1"/>
    <s v="7"/>
    <s v="6"/>
    <s v="1"/>
    <s v="6"/>
    <s v="4"/>
    <n v="166"/>
    <n v="6"/>
    <n v="4"/>
    <x v="0"/>
  </r>
  <r>
    <x v="57"/>
    <s v="7"/>
    <s v="1"/>
    <s v="1"/>
    <s v="1"/>
    <s v="2"/>
    <s v="6"/>
    <s v="7"/>
    <s v="7"/>
    <s v="5"/>
    <s v="1"/>
    <s v="4"/>
    <n v="166"/>
    <n v="6"/>
    <n v="4"/>
    <x v="0"/>
  </r>
  <r>
    <x v="58"/>
    <s v="8"/>
    <s v="9"/>
    <s v="0"/>
    <s v="4"/>
    <s v="0"/>
    <s v="6"/>
    <s v="3"/>
    <s v="3"/>
    <s v="3"/>
    <s v="4"/>
    <s v="8"/>
    <n v="152"/>
    <n v="2"/>
    <n v="8"/>
    <x v="0"/>
  </r>
  <r>
    <x v="59"/>
    <s v="9"/>
    <s v="0"/>
    <s v="0"/>
    <s v="5"/>
    <s v="3"/>
    <s v="1"/>
    <s v="2"/>
    <s v="0"/>
    <s v="1"/>
    <s v="3"/>
    <s v="6"/>
    <n v="84"/>
    <n v="4"/>
    <n v="6"/>
    <x v="0"/>
  </r>
  <r>
    <x v="60"/>
    <s v="7"/>
    <s v="5"/>
    <s v="1"/>
    <s v="2"/>
    <s v="3"/>
    <s v="1"/>
    <s v="9"/>
    <s v="9"/>
    <s v="3"/>
    <s v="1"/>
    <s v="7"/>
    <n v="203"/>
    <n v="3"/>
    <n v="7"/>
    <x v="0"/>
  </r>
  <r>
    <x v="61"/>
    <s v="7"/>
    <s v="3"/>
    <s v="1"/>
    <s v="1"/>
    <s v="2"/>
    <s v="3"/>
    <s v="2"/>
    <s v="8"/>
    <s v="5"/>
    <s v="5"/>
    <s v="1"/>
    <n v="149"/>
    <n v="9"/>
    <n v="1"/>
    <x v="0"/>
  </r>
  <r>
    <x v="62"/>
    <s v="8"/>
    <s v="5"/>
    <s v="0"/>
    <s v="3"/>
    <s v="1"/>
    <s v="0"/>
    <s v="7"/>
    <s v="9"/>
    <s v="4"/>
    <s v="4"/>
    <s v="3"/>
    <n v="197"/>
    <n v="7"/>
    <n v="3"/>
    <x v="0"/>
  </r>
  <r>
    <x v="63"/>
    <s v="8"/>
    <s v="5"/>
    <s v="0"/>
    <s v="5"/>
    <s v="2"/>
    <s v="5"/>
    <s v="6"/>
    <s v="8"/>
    <s v="6"/>
    <s v="4"/>
    <s v="3"/>
    <n v="217"/>
    <n v="7"/>
    <n v="3"/>
    <x v="0"/>
  </r>
  <r>
    <x v="64"/>
    <s v="5"/>
    <s v="5"/>
    <s v="0"/>
    <s v="2"/>
    <s v="2"/>
    <s v="1"/>
    <s v="5"/>
    <s v="3"/>
    <s v="4"/>
    <s v="3"/>
    <s v="2"/>
    <n v="118"/>
    <n v="8"/>
    <n v="2"/>
    <x v="0"/>
  </r>
  <r>
    <x v="65"/>
    <s v="8"/>
    <s v="3"/>
    <s v="0"/>
    <s v="4"/>
    <s v="1"/>
    <s v="9"/>
    <s v="4"/>
    <s v="7"/>
    <s v="2"/>
    <s v="8"/>
    <s v="2"/>
    <n v="198"/>
    <n v="8"/>
    <n v="2"/>
    <x v="0"/>
  </r>
  <r>
    <x v="66"/>
    <s v="8"/>
    <s v="6"/>
    <s v="0"/>
    <s v="8"/>
    <s v="1"/>
    <s v="4"/>
    <s v="4"/>
    <s v="3"/>
    <s v="3"/>
    <s v="2"/>
    <s v="5"/>
    <n v="175"/>
    <n v="5"/>
    <n v="5"/>
    <x v="0"/>
  </r>
  <r>
    <x v="67"/>
    <s v="5"/>
    <s v="9"/>
    <s v="1"/>
    <s v="1"/>
    <s v="0"/>
    <s v="5"/>
    <s v="7"/>
    <s v="0"/>
    <s v="5"/>
    <s v="6"/>
    <s v="5"/>
    <n v="135"/>
    <n v="5"/>
    <n v="5"/>
    <x v="0"/>
  </r>
  <r>
    <x v="68"/>
    <s v="6"/>
    <s v="6"/>
    <s v="0"/>
    <s v="6"/>
    <s v="3"/>
    <s v="0"/>
    <s v="1"/>
    <s v="4"/>
    <s v="6"/>
    <s v="3"/>
    <s v="1"/>
    <n v="139"/>
    <n v="9"/>
    <n v="1"/>
    <x v="0"/>
  </r>
  <r>
    <x v="69"/>
    <s v="6"/>
    <s v="7"/>
    <s v="1"/>
    <s v="2"/>
    <s v="0"/>
    <s v="7"/>
    <s v="4"/>
    <s v="9"/>
    <s v="9"/>
    <s v="2"/>
    <s v="3"/>
    <n v="197"/>
    <n v="7"/>
    <n v="3"/>
    <x v="0"/>
  </r>
  <r>
    <x v="70"/>
    <s v="8"/>
    <s v="9"/>
    <s v="0"/>
    <s v="8"/>
    <s v="1"/>
    <s v="5"/>
    <s v="1"/>
    <s v="9"/>
    <s v="8"/>
    <s v="0"/>
    <s v="1"/>
    <n v="219"/>
    <n v="9"/>
    <n v="1"/>
    <x v="0"/>
  </r>
  <r>
    <x v="71"/>
    <s v="7"/>
    <s v="0"/>
    <s v="1"/>
    <s v="2"/>
    <s v="0"/>
    <s v="7"/>
    <s v="9"/>
    <s v="4"/>
    <s v="6"/>
    <s v="3"/>
    <s v="3"/>
    <n v="167"/>
    <n v="7"/>
    <n v="3"/>
    <x v="0"/>
  </r>
  <r>
    <x v="72"/>
    <s v="7"/>
    <s v="6"/>
    <s v="1"/>
    <s v="2"/>
    <s v="1"/>
    <s v="1"/>
    <s v="8"/>
    <s v="6"/>
    <s v="3"/>
    <s v="0"/>
    <s v="3"/>
    <n v="167"/>
    <n v="7"/>
    <n v="3"/>
    <x v="0"/>
  </r>
  <r>
    <x v="73"/>
    <s v="7"/>
    <s v="2"/>
    <s v="0"/>
    <s v="3"/>
    <s v="1"/>
    <s v="0"/>
    <s v="9"/>
    <s v="6"/>
    <s v="7"/>
    <s v="0"/>
    <s v="5"/>
    <n v="165"/>
    <n v="5"/>
    <n v="5"/>
    <x v="0"/>
  </r>
  <r>
    <x v="74"/>
    <s v="6"/>
    <s v="1"/>
    <s v="1"/>
    <s v="0"/>
    <s v="0"/>
    <s v="1"/>
    <s v="5"/>
    <s v="7"/>
    <s v="6"/>
    <s v="5"/>
    <s v="2"/>
    <n v="138"/>
    <n v="8"/>
    <n v="2"/>
    <x v="0"/>
  </r>
  <r>
    <x v="75"/>
    <s v="7"/>
    <s v="9"/>
    <s v="0"/>
    <s v="1"/>
    <s v="2"/>
    <s v="5"/>
    <s v="6"/>
    <s v="4"/>
    <s v="4"/>
    <s v="8"/>
    <s v="4"/>
    <n v="166"/>
    <n v="6"/>
    <n v="4"/>
    <x v="0"/>
  </r>
  <r>
    <x v="76"/>
    <s v="8"/>
    <s v="8"/>
    <s v="1"/>
    <s v="1"/>
    <s v="1"/>
    <s v="0"/>
    <s v="9"/>
    <s v="4"/>
    <s v="5"/>
    <s v="4"/>
    <s v="5"/>
    <n v="165"/>
    <n v="5"/>
    <n v="5"/>
    <x v="0"/>
  </r>
  <r>
    <x v="77"/>
    <s v="8"/>
    <s v="9"/>
    <s v="0"/>
    <s v="4"/>
    <s v="0"/>
    <s v="8"/>
    <s v="7"/>
    <s v="6"/>
    <s v="4"/>
    <s v="5"/>
    <s v="3"/>
    <n v="217"/>
    <n v="7"/>
    <n v="3"/>
    <x v="0"/>
  </r>
  <r>
    <x v="78"/>
    <s v="8"/>
    <s v="9"/>
    <s v="1"/>
    <s v="2"/>
    <s v="0"/>
    <s v="9"/>
    <s v="5"/>
    <s v="2"/>
    <s v="1"/>
    <s v="6"/>
    <s v="1"/>
    <n v="159"/>
    <n v="9"/>
    <n v="1"/>
    <x v="0"/>
  </r>
  <r>
    <x v="79"/>
    <s v="5"/>
    <s v="9"/>
    <s v="0"/>
    <s v="8"/>
    <s v="3"/>
    <s v="0"/>
    <s v="3"/>
    <s v="6"/>
    <s v="0"/>
    <s v="7"/>
    <s v="7"/>
    <n v="203"/>
    <n v="3"/>
    <n v="7"/>
    <x v="0"/>
  </r>
  <r>
    <x v="80"/>
    <s v="6"/>
    <s v="1"/>
    <s v="1"/>
    <s v="2"/>
    <s v="1"/>
    <s v="0"/>
    <s v="2"/>
    <s v="0"/>
    <s v="4"/>
    <s v="6"/>
    <s v="9"/>
    <n v="71"/>
    <n v="1"/>
    <n v="9"/>
    <x v="0"/>
  </r>
  <r>
    <x v="81"/>
    <s v="8"/>
    <s v="9"/>
    <s v="0"/>
    <s v="4"/>
    <s v="0"/>
    <s v="1"/>
    <s v="8"/>
    <s v="5"/>
    <s v="2"/>
    <s v="4"/>
    <s v="1"/>
    <n v="189"/>
    <n v="9"/>
    <n v="1"/>
    <x v="0"/>
  </r>
  <r>
    <x v="82"/>
    <s v="8"/>
    <s v="8"/>
    <s v="0"/>
    <s v="8"/>
    <s v="0"/>
    <s v="4"/>
    <s v="1"/>
    <s v="6"/>
    <s v="2"/>
    <s v="5"/>
    <s v="6"/>
    <n v="194"/>
    <n v="4"/>
    <n v="6"/>
    <x v="0"/>
  </r>
  <r>
    <x v="83"/>
    <s v="6"/>
    <s v="1"/>
    <s v="0"/>
    <s v="3"/>
    <s v="2"/>
    <s v="4"/>
    <s v="7"/>
    <s v="9"/>
    <s v="1"/>
    <s v="1"/>
    <s v="6"/>
    <n v="184"/>
    <n v="4"/>
    <n v="6"/>
    <x v="0"/>
  </r>
  <r>
    <x v="84"/>
    <s v="5"/>
    <s v="4"/>
    <s v="0"/>
    <s v="2"/>
    <s v="0"/>
    <s v="8"/>
    <s v="3"/>
    <s v="7"/>
    <s v="1"/>
    <s v="3"/>
    <s v="7"/>
    <n v="153"/>
    <n v="3"/>
    <n v="7"/>
    <x v="0"/>
  </r>
  <r>
    <x v="85"/>
    <s v="8"/>
    <s v="7"/>
    <s v="0"/>
    <s v="7"/>
    <s v="2"/>
    <s v="7"/>
    <s v="2"/>
    <s v="4"/>
    <s v="2"/>
    <s v="8"/>
    <s v="9"/>
    <n v="191"/>
    <n v="1"/>
    <n v="9"/>
    <x v="0"/>
  </r>
  <r>
    <x v="86"/>
    <s v="8"/>
    <s v="8"/>
    <s v="1"/>
    <s v="0"/>
    <s v="3"/>
    <s v="0"/>
    <s v="3"/>
    <s v="2"/>
    <s v="9"/>
    <s v="3"/>
    <s v="1"/>
    <n v="99"/>
    <n v="9"/>
    <n v="1"/>
    <x v="0"/>
  </r>
  <r>
    <x v="87"/>
    <s v="5"/>
    <s v="9"/>
    <s v="0"/>
    <s v="4"/>
    <s v="2"/>
    <s v="9"/>
    <s v="8"/>
    <s v="9"/>
    <s v="6"/>
    <s v="8"/>
    <s v="6"/>
    <n v="264"/>
    <n v="4"/>
    <n v="6"/>
    <x v="0"/>
  </r>
  <r>
    <x v="88"/>
    <s v="9"/>
    <s v="1"/>
    <s v="0"/>
    <s v="2"/>
    <s v="3"/>
    <s v="1"/>
    <s v="9"/>
    <s v="1"/>
    <s v="3"/>
    <s v="3"/>
    <s v="0"/>
    <n v="120"/>
    <n v="0"/>
    <n v="0"/>
    <x v="0"/>
  </r>
  <r>
    <x v="89"/>
    <s v="5"/>
    <s v="9"/>
    <s v="0"/>
    <s v="3"/>
    <s v="1"/>
    <s v="1"/>
    <s v="5"/>
    <s v="2"/>
    <s v="0"/>
    <s v="5"/>
    <s v="9"/>
    <n v="131"/>
    <n v="1"/>
    <n v="9"/>
    <x v="0"/>
  </r>
  <r>
    <x v="90"/>
    <s v="8"/>
    <s v="4"/>
    <s v="1"/>
    <s v="1"/>
    <s v="2"/>
    <s v="1"/>
    <s v="8"/>
    <s v="5"/>
    <s v="1"/>
    <s v="4"/>
    <s v="5"/>
    <n v="155"/>
    <n v="5"/>
    <n v="5"/>
    <x v="0"/>
  </r>
  <r>
    <x v="91"/>
    <s v="6"/>
    <s v="0"/>
    <s v="1"/>
    <s v="0"/>
    <s v="2"/>
    <s v="8"/>
    <s v="9"/>
    <s v="0"/>
    <s v="1"/>
    <s v="0"/>
    <s v="7"/>
    <n v="103"/>
    <n v="3"/>
    <n v="7"/>
    <x v="0"/>
  </r>
  <r>
    <x v="92"/>
    <s v="8"/>
    <s v="4"/>
    <s v="0"/>
    <s v="5"/>
    <s v="0"/>
    <s v="6"/>
    <s v="9"/>
    <s v="4"/>
    <s v="3"/>
    <s v="6"/>
    <s v="7"/>
    <n v="203"/>
    <n v="3"/>
    <n v="7"/>
    <x v="0"/>
  </r>
  <r>
    <x v="93"/>
    <s v="8"/>
    <s v="9"/>
    <s v="0"/>
    <s v="4"/>
    <s v="1"/>
    <s v="1"/>
    <s v="3"/>
    <s v="3"/>
    <s v="4"/>
    <s v="7"/>
    <s v="2"/>
    <n v="148"/>
    <n v="8"/>
    <n v="2"/>
    <x v="0"/>
  </r>
  <r>
    <x v="94"/>
    <s v="8"/>
    <s v="2"/>
    <s v="0"/>
    <s v="7"/>
    <s v="2"/>
    <s v="2"/>
    <s v="1"/>
    <s v="9"/>
    <s v="2"/>
    <s v="6"/>
    <s v="7"/>
    <n v="193"/>
    <n v="3"/>
    <n v="7"/>
    <x v="0"/>
  </r>
  <r>
    <x v="95"/>
    <s v="5"/>
    <s v="7"/>
    <s v="1"/>
    <s v="0"/>
    <s v="2"/>
    <s v="2"/>
    <s v="0"/>
    <s v="2"/>
    <s v="4"/>
    <s v="1"/>
    <s v="4"/>
    <n v="66"/>
    <n v="6"/>
    <n v="4"/>
    <x v="0"/>
  </r>
  <r>
    <x v="96"/>
    <s v="5"/>
    <s v="5"/>
    <s v="1"/>
    <s v="2"/>
    <s v="3"/>
    <s v="1"/>
    <s v="2"/>
    <s v="8"/>
    <s v="9"/>
    <s v="7"/>
    <s v="3"/>
    <n v="167"/>
    <n v="7"/>
    <n v="3"/>
    <x v="0"/>
  </r>
  <r>
    <x v="97"/>
    <s v="8"/>
    <s v="6"/>
    <s v="0"/>
    <s v="7"/>
    <s v="0"/>
    <s v="5"/>
    <s v="1"/>
    <s v="1"/>
    <s v="1"/>
    <s v="8"/>
    <s v="5"/>
    <n v="145"/>
    <n v="5"/>
    <n v="5"/>
    <x v="0"/>
  </r>
  <r>
    <x v="98"/>
    <s v="8"/>
    <s v="1"/>
    <s v="1"/>
    <s v="0"/>
    <s v="1"/>
    <s v="1"/>
    <s v="4"/>
    <s v="8"/>
    <s v="7"/>
    <s v="7"/>
    <s v="0"/>
    <n v="150"/>
    <n v="0"/>
    <n v="0"/>
    <x v="0"/>
  </r>
  <r>
    <x v="99"/>
    <s v="8"/>
    <s v="7"/>
    <s v="0"/>
    <s v="7"/>
    <s v="1"/>
    <s v="1"/>
    <s v="6"/>
    <s v="4"/>
    <s v="6"/>
    <s v="6"/>
    <s v="2"/>
    <n v="198"/>
    <n v="8"/>
    <n v="2"/>
    <x v="0"/>
  </r>
  <r>
    <x v="100"/>
    <s v="5"/>
    <s v="1"/>
    <s v="0"/>
    <s v="1"/>
    <s v="1"/>
    <s v="1"/>
    <s v="5"/>
    <s v="3"/>
    <s v="3"/>
    <s v="1"/>
    <s v="1"/>
    <n v="89"/>
    <n v="9"/>
    <n v="1"/>
    <x v="0"/>
  </r>
  <r>
    <x v="101"/>
    <s v="8"/>
    <s v="9"/>
    <s v="0"/>
    <s v="5"/>
    <s v="2"/>
    <s v="0"/>
    <s v="8"/>
    <s v="5"/>
    <s v="0"/>
    <s v="6"/>
    <s v="9"/>
    <n v="201"/>
    <n v="1"/>
    <n v="9"/>
    <x v="0"/>
  </r>
  <r>
    <x v="102"/>
    <s v="5"/>
    <s v="0"/>
    <s v="1"/>
    <s v="0"/>
    <s v="2"/>
    <s v="6"/>
    <s v="3"/>
    <s v="6"/>
    <s v="3"/>
    <s v="5"/>
    <s v="5"/>
    <n v="125"/>
    <n v="5"/>
    <n v="5"/>
    <x v="0"/>
  </r>
  <r>
    <x v="103"/>
    <s v="8"/>
    <s v="9"/>
    <s v="0"/>
    <s v="1"/>
    <s v="1"/>
    <s v="5"/>
    <s v="8"/>
    <s v="1"/>
    <s v="3"/>
    <s v="1"/>
    <s v="9"/>
    <n v="131"/>
    <n v="1"/>
    <n v="9"/>
    <x v="0"/>
  </r>
  <r>
    <x v="104"/>
    <s v="5"/>
    <s v="3"/>
    <s v="1"/>
    <s v="2"/>
    <s v="2"/>
    <s v="2"/>
    <s v="9"/>
    <s v="9"/>
    <s v="1"/>
    <s v="2"/>
    <s v="2"/>
    <n v="198"/>
    <n v="8"/>
    <n v="2"/>
    <x v="0"/>
  </r>
  <r>
    <x v="105"/>
    <s v="7"/>
    <s v="5"/>
    <s v="1"/>
    <s v="1"/>
    <s v="3"/>
    <s v="1"/>
    <s v="6"/>
    <s v="2"/>
    <s v="7"/>
    <s v="4"/>
    <s v="7"/>
    <n v="123"/>
    <n v="3"/>
    <n v="7"/>
    <x v="0"/>
  </r>
  <r>
    <x v="106"/>
    <s v="8"/>
    <s v="9"/>
    <s v="1"/>
    <s v="0"/>
    <s v="2"/>
    <s v="5"/>
    <s v="8"/>
    <s v="8"/>
    <s v="1"/>
    <s v="7"/>
    <s v="1"/>
    <n v="209"/>
    <n v="9"/>
    <n v="1"/>
    <x v="0"/>
  </r>
  <r>
    <x v="107"/>
    <s v="8"/>
    <s v="9"/>
    <s v="0"/>
    <s v="2"/>
    <s v="2"/>
    <s v="3"/>
    <s v="7"/>
    <s v="9"/>
    <s v="9"/>
    <s v="1"/>
    <s v="4"/>
    <n v="206"/>
    <n v="6"/>
    <n v="4"/>
    <x v="0"/>
  </r>
  <r>
    <x v="108"/>
    <s v="9"/>
    <s v="2"/>
    <s v="0"/>
    <s v="8"/>
    <s v="0"/>
    <s v="7"/>
    <s v="0"/>
    <s v="9"/>
    <s v="3"/>
    <s v="5"/>
    <s v="3"/>
    <n v="207"/>
    <n v="7"/>
    <n v="3"/>
    <x v="0"/>
  </r>
  <r>
    <x v="109"/>
    <s v="5"/>
    <s v="0"/>
    <s v="1"/>
    <s v="0"/>
    <s v="1"/>
    <s v="1"/>
    <s v="1"/>
    <s v="1"/>
    <s v="3"/>
    <s v="0"/>
    <s v="5"/>
    <n v="35"/>
    <n v="5"/>
    <n v="5"/>
    <x v="0"/>
  </r>
  <r>
    <x v="110"/>
    <s v="8"/>
    <s v="9"/>
    <s v="0"/>
    <s v="4"/>
    <s v="2"/>
    <s v="6"/>
    <s v="2"/>
    <s v="0"/>
    <s v="4"/>
    <s v="9"/>
    <s v="4"/>
    <n v="136"/>
    <n v="6"/>
    <n v="4"/>
    <x v="0"/>
  </r>
  <r>
    <x v="111"/>
    <s v="5"/>
    <s v="1"/>
    <s v="1"/>
    <s v="0"/>
    <s v="2"/>
    <s v="5"/>
    <s v="7"/>
    <s v="3"/>
    <s v="8"/>
    <s v="4"/>
    <s v="2"/>
    <n v="128"/>
    <n v="8"/>
    <n v="2"/>
    <x v="0"/>
  </r>
  <r>
    <x v="112"/>
    <s v="8"/>
    <s v="9"/>
    <s v="0"/>
    <s v="2"/>
    <s v="1"/>
    <s v="6"/>
    <s v="9"/>
    <s v="7"/>
    <s v="6"/>
    <s v="3"/>
    <s v="7"/>
    <n v="213"/>
    <n v="3"/>
    <n v="7"/>
    <x v="0"/>
  </r>
  <r>
    <x v="113"/>
    <s v="6"/>
    <s v="3"/>
    <s v="0"/>
    <s v="9"/>
    <s v="2"/>
    <s v="6"/>
    <s v="0"/>
    <s v="8"/>
    <s v="6"/>
    <s v="4"/>
    <s v="4"/>
    <n v="206"/>
    <n v="6"/>
    <n v="4"/>
    <x v="0"/>
  </r>
  <r>
    <x v="114"/>
    <s v="7"/>
    <s v="8"/>
    <s v="1"/>
    <s v="0"/>
    <s v="2"/>
    <s v="9"/>
    <s v="4"/>
    <s v="5"/>
    <s v="9"/>
    <s v="6"/>
    <s v="3"/>
    <n v="167"/>
    <n v="7"/>
    <n v="3"/>
    <x v="0"/>
  </r>
  <r>
    <x v="115"/>
    <s v="8"/>
    <s v="6"/>
    <s v="0"/>
    <s v="6"/>
    <s v="1"/>
    <s v="9"/>
    <s v="9"/>
    <s v="5"/>
    <s v="3"/>
    <s v="2"/>
    <s v="5"/>
    <n v="225"/>
    <n v="5"/>
    <n v="5"/>
    <x v="0"/>
  </r>
  <r>
    <x v="116"/>
    <s v="7"/>
    <s v="8"/>
    <s v="0"/>
    <s v="1"/>
    <s v="1"/>
    <s v="1"/>
    <s v="1"/>
    <s v="5"/>
    <s v="0"/>
    <s v="2"/>
    <s v="8"/>
    <n v="102"/>
    <n v="2"/>
    <n v="8"/>
    <x v="0"/>
  </r>
  <r>
    <x v="117"/>
    <s v="8"/>
    <s v="9"/>
    <s v="0"/>
    <s v="4"/>
    <s v="2"/>
    <s v="7"/>
    <s v="5"/>
    <s v="0"/>
    <s v="9"/>
    <s v="3"/>
    <s v="3"/>
    <n v="147"/>
    <n v="7"/>
    <n v="3"/>
    <x v="0"/>
  </r>
  <r>
    <x v="118"/>
    <s v="8"/>
    <s v="9"/>
    <s v="1"/>
    <s v="1"/>
    <s v="2"/>
    <s v="4"/>
    <s v="6"/>
    <s v="6"/>
    <s v="8"/>
    <s v="2"/>
    <s v="5"/>
    <n v="175"/>
    <n v="5"/>
    <n v="5"/>
    <x v="0"/>
  </r>
  <r>
    <x v="119"/>
    <s v="8"/>
    <s v="9"/>
    <s v="0"/>
    <s v="2"/>
    <s v="0"/>
    <s v="2"/>
    <s v="6"/>
    <s v="5"/>
    <s v="3"/>
    <s v="9"/>
    <s v="4"/>
    <n v="176"/>
    <n v="6"/>
    <n v="4"/>
    <x v="0"/>
  </r>
  <r>
    <x v="120"/>
    <s v="6"/>
    <s v="6"/>
    <s v="1"/>
    <s v="0"/>
    <s v="0"/>
    <s v="6"/>
    <s v="5"/>
    <s v="1"/>
    <s v="6"/>
    <s v="6"/>
    <s v="3"/>
    <n v="117"/>
    <n v="7"/>
    <n v="3"/>
    <x v="0"/>
  </r>
  <r>
    <x v="121"/>
    <s v="6"/>
    <s v="5"/>
    <s v="0"/>
    <s v="6"/>
    <s v="2"/>
    <s v="8"/>
    <s v="9"/>
    <s v="2"/>
    <s v="3"/>
    <s v="8"/>
    <s v="1"/>
    <n v="209"/>
    <n v="9"/>
    <n v="1"/>
    <x v="0"/>
  </r>
  <r>
    <x v="122"/>
    <s v="6"/>
    <s v="9"/>
    <s v="0"/>
    <s v="3"/>
    <s v="0"/>
    <s v="6"/>
    <s v="2"/>
    <s v="6"/>
    <s v="1"/>
    <s v="3"/>
    <s v="4"/>
    <n v="156"/>
    <n v="6"/>
    <n v="4"/>
    <x v="0"/>
  </r>
  <r>
    <x v="123"/>
    <s v="6"/>
    <s v="7"/>
    <s v="1"/>
    <s v="1"/>
    <s v="3"/>
    <s v="0"/>
    <s v="4"/>
    <s v="8"/>
    <s v="7"/>
    <s v="9"/>
    <s v="0"/>
    <n v="180"/>
    <n v="0"/>
    <n v="0"/>
    <x v="0"/>
  </r>
  <r>
    <x v="124"/>
    <s v="8"/>
    <s v="4"/>
    <s v="0"/>
    <s v="5"/>
    <s v="1"/>
    <s v="8"/>
    <s v="4"/>
    <s v="0"/>
    <s v="1"/>
    <s v="4"/>
    <s v="9"/>
    <n v="131"/>
    <n v="1"/>
    <n v="9"/>
    <x v="0"/>
  </r>
  <r>
    <x v="125"/>
    <s v="5"/>
    <s v="7"/>
    <s v="0"/>
    <s v="7"/>
    <s v="3"/>
    <s v="1"/>
    <s v="6"/>
    <s v="3"/>
    <s v="0"/>
    <s v="5"/>
    <s v="1"/>
    <n v="179"/>
    <n v="9"/>
    <n v="1"/>
    <x v="0"/>
  </r>
  <r>
    <x v="126"/>
    <s v="8"/>
    <s v="1"/>
    <s v="0"/>
    <s v="8"/>
    <s v="1"/>
    <s v="0"/>
    <s v="1"/>
    <s v="0"/>
    <s v="8"/>
    <s v="6"/>
    <s v="3"/>
    <n v="117"/>
    <n v="7"/>
    <n v="3"/>
    <x v="0"/>
  </r>
  <r>
    <x v="127"/>
    <s v="8"/>
    <s v="9"/>
    <s v="0"/>
    <s v="6"/>
    <s v="2"/>
    <s v="6"/>
    <s v="4"/>
    <s v="4"/>
    <s v="8"/>
    <s v="2"/>
    <s v="3"/>
    <n v="187"/>
    <n v="7"/>
    <n v="3"/>
    <x v="0"/>
  </r>
  <r>
    <x v="128"/>
    <s v="5"/>
    <s v="2"/>
    <s v="1"/>
    <s v="1"/>
    <s v="0"/>
    <s v="4"/>
    <s v="4"/>
    <s v="6"/>
    <s v="1"/>
    <s v="3"/>
    <s v="9"/>
    <n v="131"/>
    <n v="1"/>
    <n v="9"/>
    <x v="0"/>
  </r>
  <r>
    <x v="129"/>
    <s v="5"/>
    <s v="0"/>
    <s v="0"/>
    <s v="2"/>
    <s v="1"/>
    <s v="0"/>
    <s v="1"/>
    <s v="1"/>
    <s v="3"/>
    <s v="5"/>
    <s v="2"/>
    <n v="58"/>
    <n v="8"/>
    <n v="2"/>
    <x v="0"/>
  </r>
  <r>
    <x v="130"/>
    <s v="6"/>
    <s v="5"/>
    <s v="0"/>
    <s v="9"/>
    <s v="2"/>
    <s v="0"/>
    <s v="5"/>
    <s v="6"/>
    <s v="8"/>
    <s v="9"/>
    <s v="2"/>
    <n v="228"/>
    <n v="8"/>
    <n v="2"/>
    <x v="0"/>
  </r>
  <r>
    <x v="131"/>
    <s v="8"/>
    <s v="5"/>
    <s v="0"/>
    <s v="5"/>
    <s v="2"/>
    <s v="6"/>
    <s v="0"/>
    <s v="5"/>
    <s v="1"/>
    <s v="7"/>
    <s v="5"/>
    <n v="155"/>
    <n v="5"/>
    <n v="5"/>
    <x v="0"/>
  </r>
  <r>
    <x v="132"/>
    <s v="8"/>
    <s v="9"/>
    <s v="0"/>
    <s v="3"/>
    <s v="2"/>
    <s v="1"/>
    <s v="4"/>
    <s v="3"/>
    <s v="3"/>
    <s v="5"/>
    <s v="0"/>
    <n v="140"/>
    <n v="0"/>
    <n v="0"/>
    <x v="0"/>
  </r>
  <r>
    <x v="133"/>
    <s v="7"/>
    <s v="1"/>
    <s v="1"/>
    <s v="2"/>
    <s v="3"/>
    <s v="0"/>
    <s v="6"/>
    <s v="1"/>
    <s v="6"/>
    <s v="4"/>
    <s v="3"/>
    <n v="107"/>
    <n v="7"/>
    <n v="3"/>
    <x v="0"/>
  </r>
  <r>
    <x v="134"/>
    <s v="7"/>
    <s v="3"/>
    <s v="1"/>
    <s v="0"/>
    <s v="3"/>
    <s v="0"/>
    <s v="0"/>
    <s v="0"/>
    <s v="8"/>
    <s v="4"/>
    <s v="4"/>
    <n v="46"/>
    <n v="6"/>
    <n v="4"/>
    <x v="0"/>
  </r>
  <r>
    <x v="135"/>
    <s v="8"/>
    <s v="9"/>
    <s v="0"/>
    <s v="1"/>
    <s v="2"/>
    <s v="6"/>
    <s v="3"/>
    <s v="0"/>
    <s v="3"/>
    <s v="5"/>
    <s v="7"/>
    <n v="103"/>
    <n v="3"/>
    <n v="7"/>
    <x v="0"/>
  </r>
  <r>
    <x v="136"/>
    <s v="7"/>
    <s v="3"/>
    <s v="0"/>
    <s v="1"/>
    <s v="0"/>
    <s v="3"/>
    <s v="9"/>
    <s v="9"/>
    <s v="5"/>
    <s v="7"/>
    <s v="6"/>
    <n v="204"/>
    <n v="4"/>
    <n v="6"/>
    <x v="0"/>
  </r>
  <r>
    <x v="137"/>
    <s v="8"/>
    <s v="7"/>
    <s v="0"/>
    <s v="7"/>
    <s v="0"/>
    <s v="8"/>
    <s v="9"/>
    <s v="5"/>
    <s v="3"/>
    <s v="7"/>
    <s v="2"/>
    <n v="248"/>
    <n v="8"/>
    <n v="2"/>
    <x v="0"/>
  </r>
  <r>
    <x v="138"/>
    <s v="6"/>
    <s v="0"/>
    <s v="0"/>
    <s v="6"/>
    <s v="1"/>
    <s v="1"/>
    <s v="4"/>
    <s v="4"/>
    <s v="4"/>
    <s v="6"/>
    <s v="9"/>
    <n v="150"/>
    <n v="0"/>
    <n v="0"/>
    <x v="1"/>
  </r>
  <r>
    <x v="139"/>
    <s v="7"/>
    <s v="6"/>
    <s v="0"/>
    <s v="4"/>
    <s v="3"/>
    <s v="1"/>
    <s v="6"/>
    <s v="9"/>
    <s v="9"/>
    <s v="4"/>
    <s v="9"/>
    <n v="211"/>
    <n v="1"/>
    <n v="9"/>
    <x v="0"/>
  </r>
  <r>
    <x v="140"/>
    <s v="7"/>
    <s v="9"/>
    <s v="1"/>
    <s v="0"/>
    <s v="1"/>
    <s v="1"/>
    <s v="4"/>
    <s v="6"/>
    <s v="7"/>
    <s v="3"/>
    <s v="7"/>
    <n v="143"/>
    <n v="3"/>
    <n v="7"/>
    <x v="0"/>
  </r>
  <r>
    <x v="141"/>
    <s v="7"/>
    <s v="6"/>
    <s v="0"/>
    <s v="4"/>
    <s v="3"/>
    <s v="0"/>
    <s v="5"/>
    <s v="4"/>
    <s v="5"/>
    <s v="5"/>
    <s v="5"/>
    <n v="155"/>
    <n v="5"/>
    <n v="5"/>
    <x v="0"/>
  </r>
  <r>
    <x v="142"/>
    <s v="8"/>
    <s v="9"/>
    <s v="0"/>
    <s v="8"/>
    <s v="2"/>
    <s v="6"/>
    <s v="0"/>
    <s v="8"/>
    <s v="5"/>
    <s v="9"/>
    <s v="9"/>
    <n v="231"/>
    <n v="1"/>
    <n v="9"/>
    <x v="0"/>
  </r>
  <r>
    <x v="143"/>
    <s v="7"/>
    <s v="6"/>
    <s v="1"/>
    <s v="2"/>
    <s v="2"/>
    <s v="7"/>
    <s v="5"/>
    <s v="2"/>
    <s v="0"/>
    <s v="2"/>
    <s v="8"/>
    <n v="132"/>
    <n v="2"/>
    <n v="8"/>
    <x v="0"/>
  </r>
  <r>
    <x v="144"/>
    <s v="7"/>
    <s v="7"/>
    <s v="1"/>
    <s v="2"/>
    <s v="0"/>
    <s v="8"/>
    <s v="3"/>
    <s v="5"/>
    <s v="8"/>
    <s v="7"/>
    <s v="1"/>
    <n v="172"/>
    <n v="2"/>
    <n v="8"/>
    <x v="1"/>
  </r>
  <r>
    <x v="145"/>
    <s v="8"/>
    <s v="9"/>
    <s v="0"/>
    <s v="1"/>
    <s v="0"/>
    <s v="2"/>
    <s v="9"/>
    <s v="3"/>
    <s v="6"/>
    <s v="0"/>
    <s v="4"/>
    <n v="146"/>
    <n v="6"/>
    <n v="4"/>
    <x v="0"/>
  </r>
  <r>
    <x v="146"/>
    <s v="8"/>
    <s v="9"/>
    <s v="0"/>
    <s v="9"/>
    <s v="1"/>
    <s v="4"/>
    <s v="8"/>
    <s v="2"/>
    <s v="2"/>
    <s v="5"/>
    <s v="0"/>
    <n v="220"/>
    <n v="0"/>
    <n v="0"/>
    <x v="0"/>
  </r>
  <r>
    <x v="147"/>
    <s v="5"/>
    <s v="8"/>
    <s v="1"/>
    <s v="2"/>
    <s v="2"/>
    <s v="1"/>
    <s v="8"/>
    <s v="8"/>
    <s v="0"/>
    <s v="2"/>
    <s v="7"/>
    <n v="193"/>
    <n v="3"/>
    <n v="7"/>
    <x v="0"/>
  </r>
  <r>
    <x v="148"/>
    <s v="8"/>
    <s v="9"/>
    <s v="0"/>
    <s v="5"/>
    <s v="2"/>
    <s v="2"/>
    <s v="9"/>
    <s v="5"/>
    <s v="1"/>
    <s v="7"/>
    <s v="2"/>
    <n v="218"/>
    <n v="8"/>
    <n v="2"/>
    <x v="0"/>
  </r>
  <r>
    <x v="149"/>
    <s v="7"/>
    <s v="9"/>
    <s v="0"/>
    <s v="7"/>
    <s v="0"/>
    <s v="6"/>
    <s v="2"/>
    <s v="7"/>
    <s v="8"/>
    <s v="3"/>
    <s v="1"/>
    <n v="209"/>
    <n v="9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C42B8-D2F8-4D85-AB99-DD9BF9575B12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14" firstHeaderRow="1" firstDataRow="1" firstDataCol="1"/>
  <pivotFields count="16">
    <pivotField axis="axisRow" showAll="0">
      <items count="151">
        <item x="129"/>
        <item x="109"/>
        <item x="102"/>
        <item x="100"/>
        <item x="111"/>
        <item x="13"/>
        <item x="128"/>
        <item x="0"/>
        <item x="104"/>
        <item x="84"/>
        <item x="53"/>
        <item x="64"/>
        <item x="16"/>
        <item x="96"/>
        <item x="37"/>
        <item x="125"/>
        <item x="95"/>
        <item x="147"/>
        <item x="89"/>
        <item x="87"/>
        <item x="79"/>
        <item x="67"/>
        <item x="138"/>
        <item x="91"/>
        <item x="83"/>
        <item x="74"/>
        <item x="80"/>
        <item x="5"/>
        <item x="6"/>
        <item x="113"/>
        <item x="30"/>
        <item x="51"/>
        <item x="41"/>
        <item x="28"/>
        <item x="7"/>
        <item x="121"/>
        <item x="130"/>
        <item x="42"/>
        <item x="68"/>
        <item x="29"/>
        <item x="120"/>
        <item x="56"/>
        <item x="36"/>
        <item x="17"/>
        <item x="11"/>
        <item x="123"/>
        <item x="69"/>
        <item x="43"/>
        <item x="122"/>
        <item x="54"/>
        <item x="34"/>
        <item x="26"/>
        <item x="44"/>
        <item x="71"/>
        <item x="40"/>
        <item x="22"/>
        <item x="57"/>
        <item x="133"/>
        <item x="73"/>
        <item x="136"/>
        <item x="23"/>
        <item x="134"/>
        <item x="61"/>
        <item x="24"/>
        <item x="48"/>
        <item x="10"/>
        <item x="32"/>
        <item x="15"/>
        <item x="105"/>
        <item x="9"/>
        <item x="60"/>
        <item x="141"/>
        <item x="139"/>
        <item x="72"/>
        <item x="143"/>
        <item x="18"/>
        <item x="45"/>
        <item x="144"/>
        <item x="116"/>
        <item x="114"/>
        <item x="38"/>
        <item x="46"/>
        <item x="75"/>
        <item x="149"/>
        <item x="140"/>
        <item x="47"/>
        <item x="126"/>
        <item x="98"/>
        <item x="94"/>
        <item x="20"/>
        <item x="65"/>
        <item x="92"/>
        <item x="55"/>
        <item x="124"/>
        <item x="90"/>
        <item x="62"/>
        <item x="25"/>
        <item x="63"/>
        <item x="131"/>
        <item x="2"/>
        <item x="115"/>
        <item x="97"/>
        <item x="50"/>
        <item x="21"/>
        <item x="3"/>
        <item x="66"/>
        <item x="137"/>
        <item x="99"/>
        <item x="85"/>
        <item x="33"/>
        <item x="82"/>
        <item x="39"/>
        <item x="86"/>
        <item x="76"/>
        <item x="8"/>
        <item x="145"/>
        <item x="12"/>
        <item x="4"/>
        <item x="103"/>
        <item x="135"/>
        <item x="119"/>
        <item x="27"/>
        <item x="112"/>
        <item x="107"/>
        <item x="132"/>
        <item x="81"/>
        <item x="31"/>
        <item x="58"/>
        <item x="77"/>
        <item x="93"/>
        <item x="110"/>
        <item x="117"/>
        <item x="101"/>
        <item x="148"/>
        <item x="127"/>
        <item x="35"/>
        <item x="70"/>
        <item x="49"/>
        <item x="142"/>
        <item x="146"/>
        <item x="1"/>
        <item x="106"/>
        <item x="118"/>
        <item x="78"/>
        <item x="59"/>
        <item x="52"/>
        <item x="88"/>
        <item x="14"/>
        <item x="19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sd="0" x="0"/>
        <item x="1"/>
        <item t="default"/>
      </items>
    </pivotField>
  </pivotFields>
  <rowFields count="2">
    <field x="15"/>
    <field x="0"/>
  </rowFields>
  <rowItems count="11">
    <i>
      <x/>
    </i>
    <i>
      <x v="1"/>
    </i>
    <i r="1">
      <x v="10"/>
    </i>
    <i r="1">
      <x v="22"/>
    </i>
    <i r="1">
      <x v="75"/>
    </i>
    <i r="1">
      <x v="77"/>
    </i>
    <i r="1">
      <x v="89"/>
    </i>
    <i r="1">
      <x v="135"/>
    </i>
    <i r="1">
      <x v="147"/>
    </i>
    <i r="1">
      <x v="14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B559E90-91A8-4B73-A1B3-B5E53DEF9167}" autoFormatId="16" applyNumberFormats="0" applyBorderFormats="0" applyFontFormats="0" applyPatternFormats="0" applyAlignmentFormats="0" applyWidthHeightFormats="0">
  <queryTableRefresh nextId="19" unboundColumnsRight="15">
    <queryTableFields count="16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4" dataBound="0" tableColumnId="14"/>
      <queryTableField id="12" dataBound="0" tableColumnId="12"/>
      <queryTableField id="13" dataBound="0" tableColumnId="13"/>
      <queryTableField id="17" dataBound="0" tableColumnId="15"/>
      <queryTableField id="18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0F26E7-FB5A-4B34-9E17-403926B1ECE5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26FC83-DAE4-4E5C-B40A-7A046BE06FC3}" name="pesel__3" displayName="pesel__3" ref="A1:P151" tableType="queryTable" totalsRowShown="0">
  <autoFilter ref="A1:P151" xr:uid="{ED26FC83-DAE4-4E5C-B40A-7A046BE06FC3}"/>
  <tableColumns count="16">
    <tableColumn id="1" xr3:uid="{451DE13D-A4D2-4330-8B8B-0E441F298706}" uniqueName="1" name="PESEL" queryTableFieldId="1" dataDxfId="22"/>
    <tableColumn id="2" xr3:uid="{9C0AD1C4-9A79-4AB0-8B61-B513E6FAFCDD}" uniqueName="2" name="Cyfr1" queryTableFieldId="2" dataDxfId="21">
      <calculatedColumnFormula>MID(A2, 1, 1)</calculatedColumnFormula>
    </tableColumn>
    <tableColumn id="3" xr3:uid="{6F3AB856-D6E6-4F66-B9E6-3DD0F6F89A86}" uniqueName="3" name="Cyfr2" queryTableFieldId="3" dataDxfId="20">
      <calculatedColumnFormula>MID(A2, 2, 1)</calculatedColumnFormula>
    </tableColumn>
    <tableColumn id="4" xr3:uid="{3EBD2D9B-A573-4AA5-8EFC-276C3DB10B50}" uniqueName="4" name="Cyfr3" queryTableFieldId="4" dataDxfId="19">
      <calculatedColumnFormula>MID(A2, 3, 1)</calculatedColumnFormula>
    </tableColumn>
    <tableColumn id="5" xr3:uid="{E4EBB131-2BC1-44DF-8228-400D755476AC}" uniqueName="5" name="Cyfr4" queryTableFieldId="5" dataDxfId="18">
      <calculatedColumnFormula>MID(A2, 4, 1)</calculatedColumnFormula>
    </tableColumn>
    <tableColumn id="6" xr3:uid="{FA710CD5-E771-45B4-9EAA-85A50BC35354}" uniqueName="6" name="Cyfr5" queryTableFieldId="6" dataDxfId="17">
      <calculatedColumnFormula>MID(A2, 5, 1)</calculatedColumnFormula>
    </tableColumn>
    <tableColumn id="7" xr3:uid="{D0990CE2-8016-486E-B49B-97AA5FCE3384}" uniqueName="7" name="Cyfr6" queryTableFieldId="7" dataDxfId="16">
      <calculatedColumnFormula>MID(A2, 6, 1)</calculatedColumnFormula>
    </tableColumn>
    <tableColumn id="8" xr3:uid="{D8227E0A-FBBE-4E30-BE93-1A95CF25F010}" uniqueName="8" name="Cyfr7" queryTableFieldId="8" dataDxfId="15">
      <calculatedColumnFormula>MID(A2, 7, 1)</calculatedColumnFormula>
    </tableColumn>
    <tableColumn id="9" xr3:uid="{2095625F-7D49-446A-A281-7D0009B102F0}" uniqueName="9" name="Cyfr8" queryTableFieldId="9" dataDxfId="14">
      <calculatedColumnFormula>MID(A2, 8, 1)</calculatedColumnFormula>
    </tableColumn>
    <tableColumn id="10" xr3:uid="{91A1CB4F-9B17-40D7-9319-28491670CC1A}" uniqueName="10" name="Cyfr9" queryTableFieldId="10" dataDxfId="13">
      <calculatedColumnFormula>MID(A2, 9, 1)</calculatedColumnFormula>
    </tableColumn>
    <tableColumn id="11" xr3:uid="{831C3383-318D-4050-95DE-0CB27E4E1AF7}" uniqueName="11" name="Cyfr10" queryTableFieldId="11" dataDxfId="12">
      <calculatedColumnFormula>MID(A2, 10, 1)</calculatedColumnFormula>
    </tableColumn>
    <tableColumn id="14" xr3:uid="{2539930C-4BF4-4E71-851C-98292C5AF4A8}" uniqueName="14" name="Cyfr11" queryTableFieldId="14" dataDxfId="11">
      <calculatedColumnFormula>MID(A2, 11, 1)</calculatedColumnFormula>
    </tableColumn>
    <tableColumn id="12" xr3:uid="{1300DE3A-E12A-482A-B354-C61970178340}" uniqueName="12" name="SUMA" queryTableFieldId="12" dataDxfId="10">
      <calculatedColumnFormula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calculatedColumnFormula>
    </tableColumn>
    <tableColumn id="13" xr3:uid="{FAFBC624-0469-4839-B476-397939C5EFFF}" uniqueName="13" name="MOD" queryTableFieldId="13" dataDxfId="9">
      <calculatedColumnFormula>MOD(pesel__3[[#This Row],[SUMA]],10)</calculatedColumnFormula>
    </tableColumn>
    <tableColumn id="15" xr3:uid="{ACA61CAB-6C57-47DA-83A2-BE825FBF472C}" uniqueName="15" name="CyfrKontrolna" queryTableFieldId="17" dataDxfId="8">
      <calculatedColumnFormula>IF(pesel__3[[#This Row],[MOD]]=0, 0, 10-pesel__3[[#This Row],[MOD]])</calculatedColumnFormula>
    </tableColumn>
    <tableColumn id="16" xr3:uid="{5D07F631-F16F-4DDE-8FA1-F31E16627028}" uniqueName="16" name="IsValid" queryTableFieldId="18" dataDxfId="7">
      <calculatedColumnFormula>EXACT(L2, O2)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C800DB-13BE-4F64-A83F-347C05337EE6}" name="pesel" displayName="pesel" ref="A1:G151" tableType="queryTable" totalsRowShown="0">
  <autoFilter ref="A1:G151" xr:uid="{6DC800DB-13BE-4F64-A83F-347C05337EE6}"/>
  <tableColumns count="7">
    <tableColumn id="1" xr3:uid="{961C9919-A392-42A6-9F5D-43487BD18B91}" uniqueName="1" name="PESEL" queryTableFieldId="1" dataDxfId="6"/>
    <tableColumn id="2" xr3:uid="{C71348ED-9873-4BCC-A351-272EEFCD04DB}" uniqueName="2" name="ROK" queryTableFieldId="2" dataDxfId="5">
      <calculatedColumnFormula>MID(pesel[[#This Row],[PESEL]], 1, 2)</calculatedColumnFormula>
    </tableColumn>
    <tableColumn id="3" xr3:uid="{B4FBD35B-793C-4DC4-BBCA-DC581C387A06}" uniqueName="3" name="MIESIĄC" queryTableFieldId="3" dataDxfId="4">
      <calculatedColumnFormula>MID(pesel[[#This Row],[PESEL]], 3, 2)</calculatedColumnFormula>
    </tableColumn>
    <tableColumn id="4" xr3:uid="{9EFFEB69-976F-4C0E-875E-B70BA66CCCAF}" uniqueName="4" name="DZIEŃ" queryTableFieldId="4" dataDxfId="3">
      <calculatedColumnFormula>MID(pesel[[#This Row],[PESEL]], 5, 2)</calculatedColumnFormula>
    </tableColumn>
    <tableColumn id="5" xr3:uid="{DCF82E17-0983-498B-B70A-A7ADD0AA05E1}" uniqueName="5" name="PŁEĆ_CYFRA" queryTableFieldId="5" dataDxfId="2">
      <calculatedColumnFormula>MID(pesel[[#This Row],[PESEL]], 10, 1)</calculatedColumnFormula>
    </tableColumn>
    <tableColumn id="6" xr3:uid="{9BEE97F7-52C1-4050-A6C5-03EB35ED5DFA}" uniqueName="6" name="KOBIETA" queryTableFieldId="6" dataDxfId="1">
      <calculatedColumnFormula>IF(MOD(pesel[[#This Row],[PŁEĆ_CYFRA]],2), "NIE", "TAK")</calculatedColumnFormula>
    </tableColumn>
    <tableColumn id="7" xr3:uid="{15A7657E-85AE-469E-B481-D8056037DB63}" uniqueName="7" name="LATA" queryTableFieldId="7" dataDxfId="0">
      <calculatedColumnFormula>MID(B2, 1, 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B45C-681B-43FD-B228-AF2FDDAD2922}">
  <dimension ref="A3:K33"/>
  <sheetViews>
    <sheetView workbookViewId="0">
      <selection activeCell="K26" sqref="K26:K33"/>
    </sheetView>
  </sheetViews>
  <sheetFormatPr defaultRowHeight="15" x14ac:dyDescent="0.25"/>
  <cols>
    <col min="1" max="2" width="17.85546875" bestFit="1" customWidth="1"/>
    <col min="3" max="10" width="12" bestFit="1" customWidth="1"/>
    <col min="11" max="11" width="13.42578125" bestFit="1" customWidth="1"/>
    <col min="12" max="151" width="12" bestFit="1" customWidth="1"/>
    <col min="152" max="152" width="14.42578125" bestFit="1" customWidth="1"/>
  </cols>
  <sheetData>
    <row r="3" spans="1:1" x14ac:dyDescent="0.25">
      <c r="A3" s="4" t="s">
        <v>177</v>
      </c>
    </row>
    <row r="4" spans="1:1" x14ac:dyDescent="0.25">
      <c r="A4" s="1" t="s">
        <v>179</v>
      </c>
    </row>
    <row r="5" spans="1:1" x14ac:dyDescent="0.25">
      <c r="A5" s="1" t="s">
        <v>180</v>
      </c>
    </row>
    <row r="6" spans="1:1" x14ac:dyDescent="0.25">
      <c r="A6" s="5" t="s">
        <v>53</v>
      </c>
    </row>
    <row r="7" spans="1:1" x14ac:dyDescent="0.25">
      <c r="A7" s="5" t="s">
        <v>138</v>
      </c>
    </row>
    <row r="8" spans="1:1" x14ac:dyDescent="0.25">
      <c r="A8" s="5" t="s">
        <v>18</v>
      </c>
    </row>
    <row r="9" spans="1:1" x14ac:dyDescent="0.25">
      <c r="A9" s="5" t="s">
        <v>144</v>
      </c>
    </row>
    <row r="10" spans="1:1" x14ac:dyDescent="0.25">
      <c r="A10" s="5" t="s">
        <v>20</v>
      </c>
    </row>
    <row r="11" spans="1:1" x14ac:dyDescent="0.25">
      <c r="A11" s="5" t="s">
        <v>35</v>
      </c>
    </row>
    <row r="12" spans="1:1" x14ac:dyDescent="0.25">
      <c r="A12" s="5" t="s">
        <v>14</v>
      </c>
    </row>
    <row r="13" spans="1:1" x14ac:dyDescent="0.25">
      <c r="A13" s="5" t="s">
        <v>19</v>
      </c>
    </row>
    <row r="14" spans="1:1" x14ac:dyDescent="0.25">
      <c r="A14" s="1" t="s">
        <v>178</v>
      </c>
    </row>
    <row r="25" spans="11:11" x14ac:dyDescent="0.25">
      <c r="K25" t="s">
        <v>181</v>
      </c>
    </row>
    <row r="26" spans="11:11" x14ac:dyDescent="0.25">
      <c r="K26" s="5" t="s">
        <v>53</v>
      </c>
    </row>
    <row r="27" spans="11:11" x14ac:dyDescent="0.25">
      <c r="K27" s="5" t="s">
        <v>138</v>
      </c>
    </row>
    <row r="28" spans="11:11" x14ac:dyDescent="0.25">
      <c r="K28" s="5" t="s">
        <v>18</v>
      </c>
    </row>
    <row r="29" spans="11:11" x14ac:dyDescent="0.25">
      <c r="K29" s="5" t="s">
        <v>144</v>
      </c>
    </row>
    <row r="30" spans="11:11" x14ac:dyDescent="0.25">
      <c r="K30" s="5" t="s">
        <v>20</v>
      </c>
    </row>
    <row r="31" spans="11:11" x14ac:dyDescent="0.25">
      <c r="K31" s="5" t="s">
        <v>35</v>
      </c>
    </row>
    <row r="32" spans="11:11" x14ac:dyDescent="0.25">
      <c r="K32" s="5" t="s">
        <v>14</v>
      </c>
    </row>
    <row r="33" spans="11:11" x14ac:dyDescent="0.25">
      <c r="K33" s="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1A5A-AD7B-4832-B627-1A0DD82CA79B}">
  <dimension ref="A1:U151"/>
  <sheetViews>
    <sheetView topLeftCell="A2" zoomScale="175" zoomScaleNormal="175" workbookViewId="0">
      <selection sqref="A1:P151"/>
    </sheetView>
  </sheetViews>
  <sheetFormatPr defaultRowHeight="15" x14ac:dyDescent="0.25"/>
  <cols>
    <col min="1" max="1" width="12" bestFit="1" customWidth="1"/>
    <col min="12" max="12" width="9.140625" style="3"/>
    <col min="13" max="13" width="9.42578125" bestFit="1" customWidth="1"/>
    <col min="15" max="15" width="16" bestFit="1" customWidth="1"/>
  </cols>
  <sheetData>
    <row r="1" spans="1:21" x14ac:dyDescent="0.25">
      <c r="A1" t="s">
        <v>150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s="3" t="s">
        <v>174</v>
      </c>
      <c r="M1" t="s">
        <v>162</v>
      </c>
      <c r="N1" t="s">
        <v>173</v>
      </c>
      <c r="O1" s="3" t="s">
        <v>175</v>
      </c>
      <c r="P1" t="s">
        <v>176</v>
      </c>
    </row>
    <row r="2" spans="1:21" x14ac:dyDescent="0.25">
      <c r="A2" t="s">
        <v>0</v>
      </c>
      <c r="B2" t="str">
        <f t="shared" ref="B2:B33" si="0">MID(A2, 1, 1)</f>
        <v>5</v>
      </c>
      <c r="C2" t="str">
        <f t="shared" ref="C2:C33" si="1">MID(A2, 2, 1)</f>
        <v>3</v>
      </c>
      <c r="D2" t="str">
        <f t="shared" ref="D2:D33" si="2">MID(A2, 3, 1)</f>
        <v>0</v>
      </c>
      <c r="E2" t="str">
        <f t="shared" ref="E2:E33" si="3">MID(A2, 4, 1)</f>
        <v>8</v>
      </c>
      <c r="F2" t="str">
        <f t="shared" ref="F2:F33" si="4">MID(A2, 5, 1)</f>
        <v>2</v>
      </c>
      <c r="G2" t="str">
        <f t="shared" ref="G2:G33" si="5">MID(A2, 6, 1)</f>
        <v>8</v>
      </c>
      <c r="H2" t="str">
        <f t="shared" ref="H2:H33" si="6">MID(A2, 7, 1)</f>
        <v>0</v>
      </c>
      <c r="I2" t="str">
        <f t="shared" ref="I2:I33" si="7">MID(A2, 8, 1)</f>
        <v>6</v>
      </c>
      <c r="J2" t="str">
        <f t="shared" ref="J2:J33" si="8">MID(A2, 9, 1)</f>
        <v>0</v>
      </c>
      <c r="K2" t="str">
        <f t="shared" ref="K2:K33" si="9">MID(A2, 10, 1)</f>
        <v>5</v>
      </c>
      <c r="L2" s="3" t="str">
        <f t="shared" ref="L2:L33" si="10">MID(A2, 11, 1)</f>
        <v>9</v>
      </c>
      <c r="M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181</v>
      </c>
      <c r="N2">
        <f>MOD(pesel__3[[#This Row],[SUMA]],10)</f>
        <v>1</v>
      </c>
      <c r="O2">
        <f>IF(pesel__3[[#This Row],[MOD]]=0, 0, 10-pesel__3[[#This Row],[MOD]])</f>
        <v>9</v>
      </c>
      <c r="P2" t="b">
        <f t="shared" ref="P2:P33" si="11">EXACT(L2, O2)</f>
        <v>1</v>
      </c>
    </row>
    <row r="3" spans="1:21" x14ac:dyDescent="0.25">
      <c r="A3" t="s">
        <v>1</v>
      </c>
      <c r="B3" t="str">
        <f t="shared" si="0"/>
        <v>8</v>
      </c>
      <c r="C3" t="str">
        <f t="shared" si="1"/>
        <v>9</v>
      </c>
      <c r="D3" t="str">
        <f t="shared" si="2"/>
        <v>1</v>
      </c>
      <c r="E3" t="str">
        <f t="shared" si="3"/>
        <v>0</v>
      </c>
      <c r="F3" t="str">
        <f t="shared" si="4"/>
        <v>0</v>
      </c>
      <c r="G3" t="str">
        <f t="shared" si="5"/>
        <v>1</v>
      </c>
      <c r="H3" t="str">
        <f t="shared" si="6"/>
        <v>9</v>
      </c>
      <c r="I3" t="str">
        <f t="shared" si="7"/>
        <v>2</v>
      </c>
      <c r="J3" t="str">
        <f t="shared" si="8"/>
        <v>7</v>
      </c>
      <c r="K3" t="str">
        <f t="shared" si="9"/>
        <v>5</v>
      </c>
      <c r="L3" s="3" t="str">
        <f t="shared" si="10"/>
        <v>2</v>
      </c>
      <c r="M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148</v>
      </c>
      <c r="N3">
        <f>MOD(pesel__3[[#This Row],[SUMA]],10)</f>
        <v>8</v>
      </c>
      <c r="O3">
        <f>IF(pesel__3[[#This Row],[MOD]]=0, 0, 10-pesel__3[[#This Row],[MOD]])</f>
        <v>2</v>
      </c>
      <c r="P3" t="b">
        <f t="shared" si="11"/>
        <v>1</v>
      </c>
    </row>
    <row r="4" spans="1:21" x14ac:dyDescent="0.25">
      <c r="A4" t="s">
        <v>2</v>
      </c>
      <c r="B4" t="str">
        <f t="shared" si="0"/>
        <v>8</v>
      </c>
      <c r="C4" t="str">
        <f t="shared" si="1"/>
        <v>5</v>
      </c>
      <c r="D4" t="str">
        <f t="shared" si="2"/>
        <v>1</v>
      </c>
      <c r="E4" t="str">
        <f t="shared" si="3"/>
        <v>1</v>
      </c>
      <c r="F4" t="str">
        <f t="shared" si="4"/>
        <v>1</v>
      </c>
      <c r="G4" t="str">
        <f t="shared" si="5"/>
        <v>7</v>
      </c>
      <c r="H4" t="str">
        <f t="shared" si="6"/>
        <v>7</v>
      </c>
      <c r="I4" t="str">
        <f t="shared" si="7"/>
        <v>9</v>
      </c>
      <c r="J4" t="str">
        <f t="shared" si="8"/>
        <v>2</v>
      </c>
      <c r="K4" t="str">
        <f t="shared" si="9"/>
        <v>8</v>
      </c>
      <c r="L4" s="3" t="str">
        <f t="shared" si="10"/>
        <v>3</v>
      </c>
      <c r="M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217</v>
      </c>
      <c r="N4">
        <f>MOD(pesel__3[[#This Row],[SUMA]],10)</f>
        <v>7</v>
      </c>
      <c r="O4">
        <f>IF(pesel__3[[#This Row],[MOD]]=0, 0, 10-pesel__3[[#This Row],[MOD]])</f>
        <v>3</v>
      </c>
      <c r="P4" t="b">
        <f t="shared" si="11"/>
        <v>1</v>
      </c>
      <c r="U4" s="1" t="s">
        <v>161</v>
      </c>
    </row>
    <row r="5" spans="1:21" x14ac:dyDescent="0.25">
      <c r="A5" t="s">
        <v>3</v>
      </c>
      <c r="B5" t="str">
        <f t="shared" si="0"/>
        <v>8</v>
      </c>
      <c r="C5" t="str">
        <f t="shared" si="1"/>
        <v>6</v>
      </c>
      <c r="D5" t="str">
        <f t="shared" si="2"/>
        <v>0</v>
      </c>
      <c r="E5" t="str">
        <f t="shared" si="3"/>
        <v>8</v>
      </c>
      <c r="F5" t="str">
        <f t="shared" si="4"/>
        <v>0</v>
      </c>
      <c r="G5" t="str">
        <f t="shared" si="5"/>
        <v>9</v>
      </c>
      <c r="H5" t="str">
        <f t="shared" si="6"/>
        <v>4</v>
      </c>
      <c r="I5" t="str">
        <f t="shared" si="7"/>
        <v>1</v>
      </c>
      <c r="J5" t="str">
        <f t="shared" si="8"/>
        <v>1</v>
      </c>
      <c r="K5" t="str">
        <f t="shared" si="9"/>
        <v>6</v>
      </c>
      <c r="L5" s="3" t="str">
        <f t="shared" si="10"/>
        <v>9</v>
      </c>
      <c r="M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181</v>
      </c>
      <c r="N5">
        <f>MOD(pesel__3[[#This Row],[SUMA]],10)</f>
        <v>1</v>
      </c>
      <c r="O5">
        <f>IF(pesel__3[[#This Row],[MOD]]=0, 0, 10-pesel__3[[#This Row],[MOD]])</f>
        <v>9</v>
      </c>
      <c r="P5" t="b">
        <f t="shared" si="11"/>
        <v>1</v>
      </c>
      <c r="U5" s="2">
        <v>1</v>
      </c>
    </row>
    <row r="6" spans="1:21" x14ac:dyDescent="0.25">
      <c r="A6" t="s">
        <v>4</v>
      </c>
      <c r="B6" t="str">
        <f t="shared" si="0"/>
        <v>8</v>
      </c>
      <c r="C6" t="str">
        <f t="shared" si="1"/>
        <v>9</v>
      </c>
      <c r="D6" t="str">
        <f t="shared" si="2"/>
        <v>0</v>
      </c>
      <c r="E6" t="str">
        <f t="shared" si="3"/>
        <v>1</v>
      </c>
      <c r="F6" t="str">
        <f t="shared" si="4"/>
        <v>1</v>
      </c>
      <c r="G6" t="str">
        <f t="shared" si="5"/>
        <v>1</v>
      </c>
      <c r="H6" t="str">
        <f t="shared" si="6"/>
        <v>2</v>
      </c>
      <c r="I6" t="str">
        <f t="shared" si="7"/>
        <v>9</v>
      </c>
      <c r="J6" t="str">
        <f t="shared" si="8"/>
        <v>7</v>
      </c>
      <c r="K6" t="str">
        <f t="shared" si="9"/>
        <v>0</v>
      </c>
      <c r="L6" s="3" t="str">
        <f t="shared" si="10"/>
        <v>0</v>
      </c>
      <c r="M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150</v>
      </c>
      <c r="N6">
        <f>MOD(pesel__3[[#This Row],[SUMA]],10)</f>
        <v>0</v>
      </c>
      <c r="O6">
        <f>IF(pesel__3[[#This Row],[MOD]]=0, 0, 10-pesel__3[[#This Row],[MOD]])</f>
        <v>0</v>
      </c>
      <c r="P6" t="b">
        <f t="shared" si="11"/>
        <v>1</v>
      </c>
      <c r="U6" s="2">
        <v>3</v>
      </c>
    </row>
    <row r="7" spans="1:21" x14ac:dyDescent="0.25">
      <c r="A7" t="s">
        <v>5</v>
      </c>
      <c r="B7" t="str">
        <f t="shared" si="0"/>
        <v>6</v>
      </c>
      <c r="C7" t="str">
        <f t="shared" si="1"/>
        <v>2</v>
      </c>
      <c r="D7" t="str">
        <f t="shared" si="2"/>
        <v>0</v>
      </c>
      <c r="E7" t="str">
        <f t="shared" si="3"/>
        <v>3</v>
      </c>
      <c r="F7" t="str">
        <f t="shared" si="4"/>
        <v>3</v>
      </c>
      <c r="G7" t="str">
        <f t="shared" si="5"/>
        <v>0</v>
      </c>
      <c r="H7" t="str">
        <f t="shared" si="6"/>
        <v>8</v>
      </c>
      <c r="I7" t="str">
        <f t="shared" si="7"/>
        <v>9</v>
      </c>
      <c r="J7" t="str">
        <f t="shared" si="8"/>
        <v>8</v>
      </c>
      <c r="K7" t="str">
        <f t="shared" si="9"/>
        <v>0</v>
      </c>
      <c r="L7" s="3" t="str">
        <f t="shared" si="10"/>
        <v>3</v>
      </c>
      <c r="M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187</v>
      </c>
      <c r="N7">
        <f>MOD(pesel__3[[#This Row],[SUMA]],10)</f>
        <v>7</v>
      </c>
      <c r="O7">
        <f>IF(pesel__3[[#This Row],[MOD]]=0, 0, 10-pesel__3[[#This Row],[MOD]])</f>
        <v>3</v>
      </c>
      <c r="P7" t="b">
        <f t="shared" si="11"/>
        <v>1</v>
      </c>
      <c r="U7" s="2">
        <v>7</v>
      </c>
    </row>
    <row r="8" spans="1:21" x14ac:dyDescent="0.25">
      <c r="A8" t="s">
        <v>6</v>
      </c>
      <c r="B8" t="str">
        <f t="shared" si="0"/>
        <v>6</v>
      </c>
      <c r="C8" t="str">
        <f t="shared" si="1"/>
        <v>2</v>
      </c>
      <c r="D8" t="str">
        <f t="shared" si="2"/>
        <v>0</v>
      </c>
      <c r="E8" t="str">
        <f t="shared" si="3"/>
        <v>9</v>
      </c>
      <c r="F8" t="str">
        <f t="shared" si="4"/>
        <v>2</v>
      </c>
      <c r="G8" t="str">
        <f t="shared" si="5"/>
        <v>5</v>
      </c>
      <c r="H8" t="str">
        <f t="shared" si="6"/>
        <v>6</v>
      </c>
      <c r="I8" t="str">
        <f t="shared" si="7"/>
        <v>9</v>
      </c>
      <c r="J8" t="str">
        <f t="shared" si="8"/>
        <v>0</v>
      </c>
      <c r="K8" t="str">
        <f t="shared" si="9"/>
        <v>9</v>
      </c>
      <c r="L8" s="3" t="str">
        <f t="shared" si="10"/>
        <v>0</v>
      </c>
      <c r="M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260</v>
      </c>
      <c r="N8">
        <f>MOD(pesel__3[[#This Row],[SUMA]],10)</f>
        <v>0</v>
      </c>
      <c r="O8">
        <f>IF(pesel__3[[#This Row],[MOD]]=0, 0, 10-pesel__3[[#This Row],[MOD]])</f>
        <v>0</v>
      </c>
      <c r="P8" t="b">
        <f t="shared" si="11"/>
        <v>1</v>
      </c>
      <c r="U8" s="2">
        <v>9</v>
      </c>
    </row>
    <row r="9" spans="1:21" x14ac:dyDescent="0.25">
      <c r="A9" t="s">
        <v>7</v>
      </c>
      <c r="B9" t="str">
        <f t="shared" si="0"/>
        <v>6</v>
      </c>
      <c r="C9" t="str">
        <f t="shared" si="1"/>
        <v>4</v>
      </c>
      <c r="D9" t="str">
        <f t="shared" si="2"/>
        <v>0</v>
      </c>
      <c r="E9" t="str">
        <f t="shared" si="3"/>
        <v>6</v>
      </c>
      <c r="F9" t="str">
        <f t="shared" si="4"/>
        <v>3</v>
      </c>
      <c r="G9" t="str">
        <f t="shared" si="5"/>
        <v>1</v>
      </c>
      <c r="H9" t="str">
        <f t="shared" si="6"/>
        <v>5</v>
      </c>
      <c r="I9" t="str">
        <f t="shared" si="7"/>
        <v>9</v>
      </c>
      <c r="J9" t="str">
        <f t="shared" si="8"/>
        <v>2</v>
      </c>
      <c r="K9" t="str">
        <f t="shared" si="9"/>
        <v>1</v>
      </c>
      <c r="L9" s="3" t="str">
        <f t="shared" si="10"/>
        <v>1</v>
      </c>
      <c r="M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199</v>
      </c>
      <c r="N9">
        <f>MOD(pesel__3[[#This Row],[SUMA]],10)</f>
        <v>9</v>
      </c>
      <c r="O9">
        <f>IF(pesel__3[[#This Row],[MOD]]=0, 0, 10-pesel__3[[#This Row],[MOD]])</f>
        <v>1</v>
      </c>
      <c r="P9" t="b">
        <f t="shared" si="11"/>
        <v>1</v>
      </c>
      <c r="U9" s="2">
        <v>1</v>
      </c>
    </row>
    <row r="10" spans="1:21" x14ac:dyDescent="0.25">
      <c r="A10" t="s">
        <v>8</v>
      </c>
      <c r="B10" t="str">
        <f t="shared" si="0"/>
        <v>8</v>
      </c>
      <c r="C10" t="str">
        <f t="shared" si="1"/>
        <v>8</v>
      </c>
      <c r="D10" t="str">
        <f t="shared" si="2"/>
        <v>1</v>
      </c>
      <c r="E10" t="str">
        <f t="shared" si="3"/>
        <v>2</v>
      </c>
      <c r="F10" t="str">
        <f t="shared" si="4"/>
        <v>0</v>
      </c>
      <c r="G10" t="str">
        <f t="shared" si="5"/>
        <v>2</v>
      </c>
      <c r="H10" t="str">
        <f t="shared" si="6"/>
        <v>6</v>
      </c>
      <c r="I10" t="str">
        <f t="shared" si="7"/>
        <v>2</v>
      </c>
      <c r="J10" t="str">
        <f t="shared" si="8"/>
        <v>4</v>
      </c>
      <c r="K10" t="str">
        <f t="shared" si="9"/>
        <v>2</v>
      </c>
      <c r="L10" s="3" t="str">
        <f t="shared" si="10"/>
        <v>7</v>
      </c>
      <c r="M1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133</v>
      </c>
      <c r="N10">
        <f>MOD(pesel__3[[#This Row],[SUMA]],10)</f>
        <v>3</v>
      </c>
      <c r="O10">
        <f>IF(pesel__3[[#This Row],[MOD]]=0, 0, 10-pesel__3[[#This Row],[MOD]])</f>
        <v>7</v>
      </c>
      <c r="P10" t="b">
        <f t="shared" si="11"/>
        <v>1</v>
      </c>
      <c r="U10" s="2">
        <v>3</v>
      </c>
    </row>
    <row r="11" spans="1:21" x14ac:dyDescent="0.25">
      <c r="A11" t="s">
        <v>9</v>
      </c>
      <c r="B11" t="str">
        <f t="shared" si="0"/>
        <v>7</v>
      </c>
      <c r="C11" t="str">
        <f t="shared" si="1"/>
        <v>5</v>
      </c>
      <c r="D11" t="str">
        <f t="shared" si="2"/>
        <v>1</v>
      </c>
      <c r="E11" t="str">
        <f t="shared" si="3"/>
        <v>2</v>
      </c>
      <c r="F11" t="str">
        <f t="shared" si="4"/>
        <v>1</v>
      </c>
      <c r="G11" t="str">
        <f t="shared" si="5"/>
        <v>0</v>
      </c>
      <c r="H11" t="str">
        <f t="shared" si="6"/>
        <v>0</v>
      </c>
      <c r="I11" t="str">
        <f t="shared" si="7"/>
        <v>5</v>
      </c>
      <c r="J11" t="str">
        <f t="shared" si="8"/>
        <v>0</v>
      </c>
      <c r="K11" t="str">
        <f t="shared" si="9"/>
        <v>4</v>
      </c>
      <c r="L11" s="3" t="str">
        <f t="shared" si="10"/>
        <v>5</v>
      </c>
      <c r="M1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105</v>
      </c>
      <c r="N11">
        <f>MOD(pesel__3[[#This Row],[SUMA]],10)</f>
        <v>5</v>
      </c>
      <c r="O11">
        <f>IF(pesel__3[[#This Row],[MOD]]=0, 0, 10-pesel__3[[#This Row],[MOD]])</f>
        <v>5</v>
      </c>
      <c r="P11" t="b">
        <f t="shared" si="11"/>
        <v>1</v>
      </c>
      <c r="U11" s="2">
        <v>7</v>
      </c>
    </row>
    <row r="12" spans="1:21" x14ac:dyDescent="0.25">
      <c r="A12" t="s">
        <v>10</v>
      </c>
      <c r="B12" t="str">
        <f t="shared" si="0"/>
        <v>7</v>
      </c>
      <c r="C12" t="str">
        <f t="shared" si="1"/>
        <v>4</v>
      </c>
      <c r="D12" t="str">
        <f t="shared" si="2"/>
        <v>1</v>
      </c>
      <c r="E12" t="str">
        <f t="shared" si="3"/>
        <v>2</v>
      </c>
      <c r="F12" t="str">
        <f t="shared" si="4"/>
        <v>1</v>
      </c>
      <c r="G12" t="str">
        <f t="shared" si="5"/>
        <v>1</v>
      </c>
      <c r="H12" t="str">
        <f t="shared" si="6"/>
        <v>0</v>
      </c>
      <c r="I12" t="str">
        <f t="shared" si="7"/>
        <v>8</v>
      </c>
      <c r="J12" t="str">
        <f t="shared" si="8"/>
        <v>5</v>
      </c>
      <c r="K12" t="str">
        <f t="shared" si="9"/>
        <v>9</v>
      </c>
      <c r="L12" s="3" t="str">
        <f t="shared" si="10"/>
        <v>8</v>
      </c>
      <c r="M1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152</v>
      </c>
      <c r="N12">
        <f>MOD(pesel__3[[#This Row],[SUMA]],10)</f>
        <v>2</v>
      </c>
      <c r="O12">
        <f>IF(pesel__3[[#This Row],[MOD]]=0, 0, 10-pesel__3[[#This Row],[MOD]])</f>
        <v>8</v>
      </c>
      <c r="P12" t="b">
        <f t="shared" si="11"/>
        <v>1</v>
      </c>
      <c r="U12" s="2">
        <v>9</v>
      </c>
    </row>
    <row r="13" spans="1:21" x14ac:dyDescent="0.25">
      <c r="A13" t="s">
        <v>11</v>
      </c>
      <c r="B13" t="str">
        <f t="shared" si="0"/>
        <v>6</v>
      </c>
      <c r="C13" t="str">
        <f t="shared" si="1"/>
        <v>7</v>
      </c>
      <c r="D13" t="str">
        <f t="shared" si="2"/>
        <v>1</v>
      </c>
      <c r="E13" t="str">
        <f t="shared" si="3"/>
        <v>1</v>
      </c>
      <c r="F13" t="str">
        <f t="shared" si="4"/>
        <v>2</v>
      </c>
      <c r="G13" t="str">
        <f t="shared" si="5"/>
        <v>9</v>
      </c>
      <c r="H13" t="str">
        <f t="shared" si="6"/>
        <v>6</v>
      </c>
      <c r="I13" t="str">
        <f t="shared" si="7"/>
        <v>6</v>
      </c>
      <c r="J13" t="str">
        <f t="shared" si="8"/>
        <v>6</v>
      </c>
      <c r="K13" t="str">
        <f t="shared" si="9"/>
        <v>6</v>
      </c>
      <c r="L13" s="3" t="str">
        <f t="shared" si="10"/>
        <v>8</v>
      </c>
      <c r="M1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192</v>
      </c>
      <c r="N13">
        <f>MOD(pesel__3[[#This Row],[SUMA]],10)</f>
        <v>2</v>
      </c>
      <c r="O13">
        <f>IF(pesel__3[[#This Row],[MOD]]=0, 0, 10-pesel__3[[#This Row],[MOD]])</f>
        <v>8</v>
      </c>
      <c r="P13" t="b">
        <f t="shared" si="11"/>
        <v>1</v>
      </c>
      <c r="U13" s="2">
        <v>1</v>
      </c>
    </row>
    <row r="14" spans="1:21" x14ac:dyDescent="0.25">
      <c r="A14" t="s">
        <v>12</v>
      </c>
      <c r="B14" t="str">
        <f t="shared" si="0"/>
        <v>8</v>
      </c>
      <c r="C14" t="str">
        <f t="shared" si="1"/>
        <v>9</v>
      </c>
      <c r="D14" t="str">
        <f t="shared" si="2"/>
        <v>0</v>
      </c>
      <c r="E14" t="str">
        <f t="shared" si="3"/>
        <v>1</v>
      </c>
      <c r="F14" t="str">
        <f t="shared" si="4"/>
        <v>0</v>
      </c>
      <c r="G14" t="str">
        <f t="shared" si="5"/>
        <v>7</v>
      </c>
      <c r="H14" t="str">
        <f t="shared" si="6"/>
        <v>3</v>
      </c>
      <c r="I14" t="str">
        <f t="shared" si="7"/>
        <v>7</v>
      </c>
      <c r="J14" t="str">
        <f t="shared" si="8"/>
        <v>7</v>
      </c>
      <c r="K14" t="str">
        <f t="shared" si="9"/>
        <v>0</v>
      </c>
      <c r="L14" s="3" t="str">
        <f t="shared" si="10"/>
        <v>4</v>
      </c>
      <c r="M1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156</v>
      </c>
      <c r="N14">
        <f>MOD(pesel__3[[#This Row],[SUMA]],10)</f>
        <v>6</v>
      </c>
      <c r="O14">
        <f>IF(pesel__3[[#This Row],[MOD]]=0, 0, 10-pesel__3[[#This Row],[MOD]])</f>
        <v>4</v>
      </c>
      <c r="P14" t="b">
        <f t="shared" si="11"/>
        <v>1</v>
      </c>
      <c r="U14" s="2">
        <v>3</v>
      </c>
    </row>
    <row r="15" spans="1:21" x14ac:dyDescent="0.25">
      <c r="A15" t="s">
        <v>13</v>
      </c>
      <c r="B15" t="str">
        <f t="shared" si="0"/>
        <v>5</v>
      </c>
      <c r="C15" t="str">
        <f t="shared" si="1"/>
        <v>2</v>
      </c>
      <c r="D15" t="str">
        <f t="shared" si="2"/>
        <v>1</v>
      </c>
      <c r="E15" t="str">
        <f t="shared" si="3"/>
        <v>0</v>
      </c>
      <c r="F15" t="str">
        <f t="shared" si="4"/>
        <v>1</v>
      </c>
      <c r="G15" t="str">
        <f t="shared" si="5"/>
        <v>1</v>
      </c>
      <c r="H15" t="str">
        <f t="shared" si="6"/>
        <v>5</v>
      </c>
      <c r="I15" t="str">
        <f t="shared" si="7"/>
        <v>6</v>
      </c>
      <c r="J15" t="str">
        <f t="shared" si="8"/>
        <v>8</v>
      </c>
      <c r="K15" t="str">
        <f t="shared" si="9"/>
        <v>6</v>
      </c>
      <c r="L15" s="3" t="str">
        <f t="shared" si="10"/>
        <v>3</v>
      </c>
      <c r="M1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137</v>
      </c>
      <c r="N15">
        <f>MOD(pesel__3[[#This Row],[SUMA]],10)</f>
        <v>7</v>
      </c>
      <c r="O15">
        <f>IF(pesel__3[[#This Row],[MOD]]=0, 0, 10-pesel__3[[#This Row],[MOD]])</f>
        <v>3</v>
      </c>
      <c r="P15" t="b">
        <f t="shared" si="11"/>
        <v>1</v>
      </c>
    </row>
    <row r="16" spans="1:21" x14ac:dyDescent="0.25">
      <c r="A16" t="s">
        <v>14</v>
      </c>
      <c r="B16" t="str">
        <f t="shared" si="0"/>
        <v>9</v>
      </c>
      <c r="C16" t="str">
        <f t="shared" si="1"/>
        <v>1</v>
      </c>
      <c r="D16" t="str">
        <f t="shared" si="2"/>
        <v>0</v>
      </c>
      <c r="E16" t="str">
        <f t="shared" si="3"/>
        <v>3</v>
      </c>
      <c r="F16" t="str">
        <f t="shared" si="4"/>
        <v>2</v>
      </c>
      <c r="G16" t="str">
        <f t="shared" si="5"/>
        <v>2</v>
      </c>
      <c r="H16" t="str">
        <f t="shared" si="6"/>
        <v>7</v>
      </c>
      <c r="I16" t="str">
        <f t="shared" si="7"/>
        <v>2</v>
      </c>
      <c r="J16" t="str">
        <f t="shared" si="8"/>
        <v>6</v>
      </c>
      <c r="K16" t="str">
        <f t="shared" si="9"/>
        <v>5</v>
      </c>
      <c r="L16" s="3" t="str">
        <f t="shared" si="10"/>
        <v>1</v>
      </c>
      <c r="M1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135</v>
      </c>
      <c r="N16">
        <f>MOD(pesel__3[[#This Row],[SUMA]],10)</f>
        <v>5</v>
      </c>
      <c r="O16">
        <f>IF(pesel__3[[#This Row],[MOD]]=0, 0, 10-pesel__3[[#This Row],[MOD]])</f>
        <v>5</v>
      </c>
      <c r="P16" t="b">
        <f t="shared" si="11"/>
        <v>0</v>
      </c>
    </row>
    <row r="17" spans="1:16" x14ac:dyDescent="0.25">
      <c r="A17" t="s">
        <v>15</v>
      </c>
      <c r="B17" t="str">
        <f t="shared" si="0"/>
        <v>7</v>
      </c>
      <c r="C17" t="str">
        <f t="shared" si="1"/>
        <v>5</v>
      </c>
      <c r="D17" t="str">
        <f t="shared" si="2"/>
        <v>0</v>
      </c>
      <c r="E17" t="str">
        <f t="shared" si="3"/>
        <v>3</v>
      </c>
      <c r="F17" t="str">
        <f t="shared" si="4"/>
        <v>2</v>
      </c>
      <c r="G17" t="str">
        <f t="shared" si="5"/>
        <v>0</v>
      </c>
      <c r="H17" t="str">
        <f t="shared" si="6"/>
        <v>0</v>
      </c>
      <c r="I17" t="str">
        <f t="shared" si="7"/>
        <v>6</v>
      </c>
      <c r="J17" t="str">
        <f t="shared" si="8"/>
        <v>0</v>
      </c>
      <c r="K17" t="str">
        <f t="shared" si="9"/>
        <v>9</v>
      </c>
      <c r="L17" s="3" t="str">
        <f t="shared" si="10"/>
        <v>8</v>
      </c>
      <c r="M1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132</v>
      </c>
      <c r="N17">
        <f>MOD(pesel__3[[#This Row],[SUMA]],10)</f>
        <v>2</v>
      </c>
      <c r="O17">
        <f>IF(pesel__3[[#This Row],[MOD]]=0, 0, 10-pesel__3[[#This Row],[MOD]])</f>
        <v>8</v>
      </c>
      <c r="P17" t="b">
        <f t="shared" si="11"/>
        <v>1</v>
      </c>
    </row>
    <row r="18" spans="1:16" x14ac:dyDescent="0.25">
      <c r="A18" t="s">
        <v>16</v>
      </c>
      <c r="B18" t="str">
        <f t="shared" si="0"/>
        <v>5</v>
      </c>
      <c r="C18" t="str">
        <f t="shared" si="1"/>
        <v>5</v>
      </c>
      <c r="D18" t="str">
        <f t="shared" si="2"/>
        <v>1</v>
      </c>
      <c r="E18" t="str">
        <f t="shared" si="3"/>
        <v>1</v>
      </c>
      <c r="F18" t="str">
        <f t="shared" si="4"/>
        <v>0</v>
      </c>
      <c r="G18" t="str">
        <f t="shared" si="5"/>
        <v>9</v>
      </c>
      <c r="H18" t="str">
        <f t="shared" si="6"/>
        <v>0</v>
      </c>
      <c r="I18" t="str">
        <f t="shared" si="7"/>
        <v>6</v>
      </c>
      <c r="J18" t="str">
        <f t="shared" si="8"/>
        <v>6</v>
      </c>
      <c r="K18" t="str">
        <f t="shared" si="9"/>
        <v>9</v>
      </c>
      <c r="L18" s="3" t="str">
        <f t="shared" si="10"/>
        <v>0</v>
      </c>
      <c r="M1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150</v>
      </c>
      <c r="N18">
        <f>MOD(pesel__3[[#This Row],[SUMA]],10)</f>
        <v>0</v>
      </c>
      <c r="O18">
        <f>IF(pesel__3[[#This Row],[MOD]]=0, 0, 10-pesel__3[[#This Row],[MOD]])</f>
        <v>0</v>
      </c>
      <c r="P18" t="b">
        <f t="shared" si="11"/>
        <v>1</v>
      </c>
    </row>
    <row r="19" spans="1:16" x14ac:dyDescent="0.25">
      <c r="A19" t="s">
        <v>17</v>
      </c>
      <c r="B19" t="str">
        <f t="shared" si="0"/>
        <v>6</v>
      </c>
      <c r="C19" t="str">
        <f t="shared" si="1"/>
        <v>7</v>
      </c>
      <c r="D19" t="str">
        <f t="shared" si="2"/>
        <v>1</v>
      </c>
      <c r="E19" t="str">
        <f t="shared" si="3"/>
        <v>0</v>
      </c>
      <c r="F19" t="str">
        <f t="shared" si="4"/>
        <v>3</v>
      </c>
      <c r="G19" t="str">
        <f t="shared" si="5"/>
        <v>1</v>
      </c>
      <c r="H19" t="str">
        <f t="shared" si="6"/>
        <v>1</v>
      </c>
      <c r="I19" t="str">
        <f t="shared" si="7"/>
        <v>1</v>
      </c>
      <c r="J19" t="str">
        <f t="shared" si="8"/>
        <v>0</v>
      </c>
      <c r="K19" t="str">
        <f t="shared" si="9"/>
        <v>4</v>
      </c>
      <c r="L19" s="3" t="str">
        <f t="shared" si="10"/>
        <v>2</v>
      </c>
      <c r="M1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68</v>
      </c>
      <c r="N19">
        <f>MOD(pesel__3[[#This Row],[SUMA]],10)</f>
        <v>8</v>
      </c>
      <c r="O19">
        <f>IF(pesel__3[[#This Row],[MOD]]=0, 0, 10-pesel__3[[#This Row],[MOD]])</f>
        <v>2</v>
      </c>
      <c r="P19" t="b">
        <f t="shared" si="11"/>
        <v>1</v>
      </c>
    </row>
    <row r="20" spans="1:16" x14ac:dyDescent="0.25">
      <c r="A20" t="s">
        <v>18</v>
      </c>
      <c r="B20" t="str">
        <f t="shared" si="0"/>
        <v>7</v>
      </c>
      <c r="C20" t="str">
        <f t="shared" si="1"/>
        <v>7</v>
      </c>
      <c r="D20" t="str">
        <f t="shared" si="2"/>
        <v>0</v>
      </c>
      <c r="E20" t="str">
        <f t="shared" si="3"/>
        <v>7</v>
      </c>
      <c r="F20" t="str">
        <f t="shared" si="4"/>
        <v>2</v>
      </c>
      <c r="G20" t="str">
        <f t="shared" si="5"/>
        <v>9</v>
      </c>
      <c r="H20" t="str">
        <f t="shared" si="6"/>
        <v>1</v>
      </c>
      <c r="I20" t="str">
        <f t="shared" si="7"/>
        <v>9</v>
      </c>
      <c r="J20" t="str">
        <f t="shared" si="8"/>
        <v>8</v>
      </c>
      <c r="K20" t="str">
        <f t="shared" si="9"/>
        <v>0</v>
      </c>
      <c r="L20" s="3" t="str">
        <f t="shared" si="10"/>
        <v>5</v>
      </c>
      <c r="M2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216</v>
      </c>
      <c r="N20">
        <f>MOD(pesel__3[[#This Row],[SUMA]],10)</f>
        <v>6</v>
      </c>
      <c r="O20">
        <f>IF(pesel__3[[#This Row],[MOD]]=0, 0, 10-pesel__3[[#This Row],[MOD]])</f>
        <v>4</v>
      </c>
      <c r="P20" t="b">
        <f t="shared" si="11"/>
        <v>0</v>
      </c>
    </row>
    <row r="21" spans="1:16" x14ac:dyDescent="0.25">
      <c r="A21" t="s">
        <v>19</v>
      </c>
      <c r="B21" t="str">
        <f t="shared" si="0"/>
        <v>9</v>
      </c>
      <c r="C21" t="str">
        <f t="shared" si="1"/>
        <v>2</v>
      </c>
      <c r="D21" t="str">
        <f t="shared" si="2"/>
        <v>0</v>
      </c>
      <c r="E21" t="str">
        <f t="shared" si="3"/>
        <v>2</v>
      </c>
      <c r="F21" t="str">
        <f t="shared" si="4"/>
        <v>2</v>
      </c>
      <c r="G21" t="str">
        <f t="shared" si="5"/>
        <v>7</v>
      </c>
      <c r="H21" t="str">
        <f t="shared" si="6"/>
        <v>1</v>
      </c>
      <c r="I21" t="str">
        <f t="shared" si="7"/>
        <v>6</v>
      </c>
      <c r="J21" t="str">
        <f t="shared" si="8"/>
        <v>2</v>
      </c>
      <c r="K21" t="str">
        <f t="shared" si="9"/>
        <v>4</v>
      </c>
      <c r="L21" s="3" t="str">
        <f t="shared" si="10"/>
        <v>3</v>
      </c>
      <c r="M2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131</v>
      </c>
      <c r="N21">
        <f>MOD(pesel__3[[#This Row],[SUMA]],10)</f>
        <v>1</v>
      </c>
      <c r="O21">
        <f>IF(pesel__3[[#This Row],[MOD]]=0, 0, 10-pesel__3[[#This Row],[MOD]])</f>
        <v>9</v>
      </c>
      <c r="P21" t="b">
        <f t="shared" si="11"/>
        <v>0</v>
      </c>
    </row>
    <row r="22" spans="1:16" x14ac:dyDescent="0.25">
      <c r="A22" t="s">
        <v>20</v>
      </c>
      <c r="B22" t="str">
        <f t="shared" si="0"/>
        <v>8</v>
      </c>
      <c r="C22" t="str">
        <f t="shared" si="1"/>
        <v>3</v>
      </c>
      <c r="D22" t="str">
        <f t="shared" si="2"/>
        <v>0</v>
      </c>
      <c r="E22" t="str">
        <f t="shared" si="3"/>
        <v>4</v>
      </c>
      <c r="F22" t="str">
        <f t="shared" si="4"/>
        <v>1</v>
      </c>
      <c r="G22" t="str">
        <f t="shared" si="5"/>
        <v>8</v>
      </c>
      <c r="H22" t="str">
        <f t="shared" si="6"/>
        <v>1</v>
      </c>
      <c r="I22" t="str">
        <f t="shared" si="7"/>
        <v>2</v>
      </c>
      <c r="J22" t="str">
        <f t="shared" si="8"/>
        <v>3</v>
      </c>
      <c r="K22" t="str">
        <f t="shared" si="9"/>
        <v>3</v>
      </c>
      <c r="L22" s="3" t="str">
        <f t="shared" si="10"/>
        <v>8</v>
      </c>
      <c r="M2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115</v>
      </c>
      <c r="N22">
        <f>MOD(pesel__3[[#This Row],[SUMA]],10)</f>
        <v>5</v>
      </c>
      <c r="O22">
        <f>IF(pesel__3[[#This Row],[MOD]]=0, 0, 10-pesel__3[[#This Row],[MOD]])</f>
        <v>5</v>
      </c>
      <c r="P22" t="b">
        <f t="shared" si="11"/>
        <v>0</v>
      </c>
    </row>
    <row r="23" spans="1:16" x14ac:dyDescent="0.25">
      <c r="A23" t="s">
        <v>21</v>
      </c>
      <c r="B23" t="str">
        <f t="shared" si="0"/>
        <v>8</v>
      </c>
      <c r="C23" t="str">
        <f t="shared" si="1"/>
        <v>6</v>
      </c>
      <c r="D23" t="str">
        <f t="shared" si="2"/>
        <v>0</v>
      </c>
      <c r="E23" t="str">
        <f t="shared" si="3"/>
        <v>7</v>
      </c>
      <c r="F23" t="str">
        <f t="shared" si="4"/>
        <v>2</v>
      </c>
      <c r="G23" t="str">
        <f t="shared" si="5"/>
        <v>0</v>
      </c>
      <c r="H23" t="str">
        <f t="shared" si="6"/>
        <v>3</v>
      </c>
      <c r="I23" t="str">
        <f t="shared" si="7"/>
        <v>2</v>
      </c>
      <c r="J23" t="str">
        <f t="shared" si="8"/>
        <v>5</v>
      </c>
      <c r="K23" t="str">
        <f t="shared" si="9"/>
        <v>4</v>
      </c>
      <c r="L23" s="3" t="str">
        <f t="shared" si="10"/>
        <v>3</v>
      </c>
      <c r="M2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147</v>
      </c>
      <c r="N23">
        <f>MOD(pesel__3[[#This Row],[SUMA]],10)</f>
        <v>7</v>
      </c>
      <c r="O23">
        <f>IF(pesel__3[[#This Row],[MOD]]=0, 0, 10-pesel__3[[#This Row],[MOD]])</f>
        <v>3</v>
      </c>
      <c r="P23" t="b">
        <f t="shared" si="11"/>
        <v>1</v>
      </c>
    </row>
    <row r="24" spans="1:16" x14ac:dyDescent="0.25">
      <c r="A24" t="s">
        <v>22</v>
      </c>
      <c r="B24" t="str">
        <f t="shared" si="0"/>
        <v>7</v>
      </c>
      <c r="C24" t="str">
        <f t="shared" si="1"/>
        <v>1</v>
      </c>
      <c r="D24" t="str">
        <f t="shared" si="2"/>
        <v>1</v>
      </c>
      <c r="E24" t="str">
        <f t="shared" si="3"/>
        <v>1</v>
      </c>
      <c r="F24" t="str">
        <f t="shared" si="4"/>
        <v>0</v>
      </c>
      <c r="G24" t="str">
        <f t="shared" si="5"/>
        <v>4</v>
      </c>
      <c r="H24" t="str">
        <f t="shared" si="6"/>
        <v>1</v>
      </c>
      <c r="I24" t="str">
        <f t="shared" si="7"/>
        <v>0</v>
      </c>
      <c r="J24" t="str">
        <f t="shared" si="8"/>
        <v>8</v>
      </c>
      <c r="K24" t="str">
        <f t="shared" si="9"/>
        <v>8</v>
      </c>
      <c r="L24" s="3" t="str">
        <f t="shared" si="10"/>
        <v>3</v>
      </c>
      <c r="M2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77</v>
      </c>
      <c r="N24">
        <f>MOD(pesel__3[[#This Row],[SUMA]],10)</f>
        <v>7</v>
      </c>
      <c r="O24">
        <f>IF(pesel__3[[#This Row],[MOD]]=0, 0, 10-pesel__3[[#This Row],[MOD]])</f>
        <v>3</v>
      </c>
      <c r="P24" t="b">
        <f t="shared" si="11"/>
        <v>1</v>
      </c>
    </row>
    <row r="25" spans="1:16" x14ac:dyDescent="0.25">
      <c r="A25" t="s">
        <v>23</v>
      </c>
      <c r="B25" t="str">
        <f t="shared" si="0"/>
        <v>7</v>
      </c>
      <c r="C25" t="str">
        <f t="shared" si="1"/>
        <v>3</v>
      </c>
      <c r="D25" t="str">
        <f t="shared" si="2"/>
        <v>0</v>
      </c>
      <c r="E25" t="str">
        <f t="shared" si="3"/>
        <v>7</v>
      </c>
      <c r="F25" t="str">
        <f t="shared" si="4"/>
        <v>0</v>
      </c>
      <c r="G25" t="str">
        <f t="shared" si="5"/>
        <v>8</v>
      </c>
      <c r="H25" t="str">
        <f t="shared" si="6"/>
        <v>7</v>
      </c>
      <c r="I25" t="str">
        <f t="shared" si="7"/>
        <v>1</v>
      </c>
      <c r="J25" t="str">
        <f t="shared" si="8"/>
        <v>3</v>
      </c>
      <c r="K25" t="str">
        <f t="shared" si="9"/>
        <v>6</v>
      </c>
      <c r="L25" s="3" t="str">
        <f t="shared" si="10"/>
        <v>8</v>
      </c>
      <c r="M2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182</v>
      </c>
      <c r="N25">
        <f>MOD(pesel__3[[#This Row],[SUMA]],10)</f>
        <v>2</v>
      </c>
      <c r="O25">
        <f>IF(pesel__3[[#This Row],[MOD]]=0, 0, 10-pesel__3[[#This Row],[MOD]])</f>
        <v>8</v>
      </c>
      <c r="P25" t="b">
        <f t="shared" si="11"/>
        <v>1</v>
      </c>
    </row>
    <row r="26" spans="1:16" x14ac:dyDescent="0.25">
      <c r="A26" t="s">
        <v>24</v>
      </c>
      <c r="B26" t="str">
        <f t="shared" si="0"/>
        <v>7</v>
      </c>
      <c r="C26" t="str">
        <f t="shared" si="1"/>
        <v>4</v>
      </c>
      <c r="D26" t="str">
        <f t="shared" si="2"/>
        <v>0</v>
      </c>
      <c r="E26" t="str">
        <f t="shared" si="3"/>
        <v>4</v>
      </c>
      <c r="F26" t="str">
        <f t="shared" si="4"/>
        <v>0</v>
      </c>
      <c r="G26" t="str">
        <f t="shared" si="5"/>
        <v>2</v>
      </c>
      <c r="H26" t="str">
        <f t="shared" si="6"/>
        <v>4</v>
      </c>
      <c r="I26" t="str">
        <f t="shared" si="7"/>
        <v>9</v>
      </c>
      <c r="J26" t="str">
        <f t="shared" si="8"/>
        <v>5</v>
      </c>
      <c r="K26" t="str">
        <f t="shared" si="9"/>
        <v>9</v>
      </c>
      <c r="L26" s="3" t="str">
        <f t="shared" si="10"/>
        <v>8</v>
      </c>
      <c r="M2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202</v>
      </c>
      <c r="N26">
        <f>MOD(pesel__3[[#This Row],[SUMA]],10)</f>
        <v>2</v>
      </c>
      <c r="O26">
        <f>IF(pesel__3[[#This Row],[MOD]]=0, 0, 10-pesel__3[[#This Row],[MOD]])</f>
        <v>8</v>
      </c>
      <c r="P26" t="b">
        <f t="shared" si="11"/>
        <v>1</v>
      </c>
    </row>
    <row r="27" spans="1:16" x14ac:dyDescent="0.25">
      <c r="A27" t="s">
        <v>25</v>
      </c>
      <c r="B27" t="str">
        <f t="shared" si="0"/>
        <v>8</v>
      </c>
      <c r="C27" t="str">
        <f t="shared" si="1"/>
        <v>5</v>
      </c>
      <c r="D27" t="str">
        <f t="shared" si="2"/>
        <v>0</v>
      </c>
      <c r="E27" t="str">
        <f t="shared" si="3"/>
        <v>5</v>
      </c>
      <c r="F27" t="str">
        <f t="shared" si="4"/>
        <v>2</v>
      </c>
      <c r="G27" t="str">
        <f t="shared" si="5"/>
        <v>1</v>
      </c>
      <c r="H27" t="str">
        <f t="shared" si="6"/>
        <v>3</v>
      </c>
      <c r="I27" t="str">
        <f t="shared" si="7"/>
        <v>5</v>
      </c>
      <c r="J27" t="str">
        <f t="shared" si="8"/>
        <v>6</v>
      </c>
      <c r="K27" t="str">
        <f t="shared" si="9"/>
        <v>7</v>
      </c>
      <c r="L27" s="3" t="str">
        <f t="shared" si="10"/>
        <v>4</v>
      </c>
      <c r="M2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166</v>
      </c>
      <c r="N27">
        <f>MOD(pesel__3[[#This Row],[SUMA]],10)</f>
        <v>6</v>
      </c>
      <c r="O27">
        <f>IF(pesel__3[[#This Row],[MOD]]=0, 0, 10-pesel__3[[#This Row],[MOD]])</f>
        <v>4</v>
      </c>
      <c r="P27" t="b">
        <f t="shared" si="11"/>
        <v>1</v>
      </c>
    </row>
    <row r="28" spans="1:16" x14ac:dyDescent="0.25">
      <c r="A28" t="s">
        <v>26</v>
      </c>
      <c r="B28" t="str">
        <f t="shared" si="0"/>
        <v>7</v>
      </c>
      <c r="C28" t="str">
        <f t="shared" si="1"/>
        <v>0</v>
      </c>
      <c r="D28" t="str">
        <f t="shared" si="2"/>
        <v>0</v>
      </c>
      <c r="E28" t="str">
        <f t="shared" si="3"/>
        <v>5</v>
      </c>
      <c r="F28" t="str">
        <f t="shared" si="4"/>
        <v>3</v>
      </c>
      <c r="G28" t="str">
        <f t="shared" si="5"/>
        <v>1</v>
      </c>
      <c r="H28" t="str">
        <f t="shared" si="6"/>
        <v>7</v>
      </c>
      <c r="I28" t="str">
        <f t="shared" si="7"/>
        <v>9</v>
      </c>
      <c r="J28" t="str">
        <f t="shared" si="8"/>
        <v>1</v>
      </c>
      <c r="K28" t="str">
        <f t="shared" si="9"/>
        <v>7</v>
      </c>
      <c r="L28" s="3" t="str">
        <f t="shared" si="10"/>
        <v>0</v>
      </c>
      <c r="M2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210</v>
      </c>
      <c r="N28">
        <f>MOD(pesel__3[[#This Row],[SUMA]],10)</f>
        <v>0</v>
      </c>
      <c r="O28">
        <f>IF(pesel__3[[#This Row],[MOD]]=0, 0, 10-pesel__3[[#This Row],[MOD]])</f>
        <v>0</v>
      </c>
      <c r="P28" t="b">
        <f t="shared" si="11"/>
        <v>1</v>
      </c>
    </row>
    <row r="29" spans="1:16" x14ac:dyDescent="0.25">
      <c r="A29" t="s">
        <v>27</v>
      </c>
      <c r="B29" t="str">
        <f t="shared" si="0"/>
        <v>8</v>
      </c>
      <c r="C29" t="str">
        <f t="shared" si="1"/>
        <v>9</v>
      </c>
      <c r="D29" t="str">
        <f t="shared" si="2"/>
        <v>0</v>
      </c>
      <c r="E29" t="str">
        <f t="shared" si="3"/>
        <v>2</v>
      </c>
      <c r="F29" t="str">
        <f t="shared" si="4"/>
        <v>1</v>
      </c>
      <c r="G29" t="str">
        <f t="shared" si="5"/>
        <v>4</v>
      </c>
      <c r="H29" t="str">
        <f t="shared" si="6"/>
        <v>6</v>
      </c>
      <c r="I29" t="str">
        <f t="shared" si="7"/>
        <v>8</v>
      </c>
      <c r="J29" t="str">
        <f t="shared" si="8"/>
        <v>4</v>
      </c>
      <c r="K29" t="str">
        <f t="shared" si="9"/>
        <v>1</v>
      </c>
      <c r="L29" s="3" t="str">
        <f t="shared" si="10"/>
        <v>3</v>
      </c>
      <c r="M2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187</v>
      </c>
      <c r="N29">
        <f>MOD(pesel__3[[#This Row],[SUMA]],10)</f>
        <v>7</v>
      </c>
      <c r="O29">
        <f>IF(pesel__3[[#This Row],[MOD]]=0, 0, 10-pesel__3[[#This Row],[MOD]])</f>
        <v>3</v>
      </c>
      <c r="P29" t="b">
        <f t="shared" si="11"/>
        <v>1</v>
      </c>
    </row>
    <row r="30" spans="1:16" x14ac:dyDescent="0.25">
      <c r="A30" t="s">
        <v>28</v>
      </c>
      <c r="B30" t="str">
        <f t="shared" si="0"/>
        <v>6</v>
      </c>
      <c r="C30" t="str">
        <f t="shared" si="1"/>
        <v>4</v>
      </c>
      <c r="D30" t="str">
        <f t="shared" si="2"/>
        <v>0</v>
      </c>
      <c r="E30" t="str">
        <f t="shared" si="3"/>
        <v>4</v>
      </c>
      <c r="F30" t="str">
        <f t="shared" si="4"/>
        <v>0</v>
      </c>
      <c r="G30" t="str">
        <f t="shared" si="5"/>
        <v>9</v>
      </c>
      <c r="H30" t="str">
        <f t="shared" si="6"/>
        <v>1</v>
      </c>
      <c r="I30" t="str">
        <f t="shared" si="7"/>
        <v>9</v>
      </c>
      <c r="J30" t="str">
        <f t="shared" si="8"/>
        <v>5</v>
      </c>
      <c r="K30" t="str">
        <f t="shared" si="9"/>
        <v>7</v>
      </c>
      <c r="L30" s="3" t="str">
        <f t="shared" si="10"/>
        <v>5</v>
      </c>
      <c r="M3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195</v>
      </c>
      <c r="N30">
        <f>MOD(pesel__3[[#This Row],[SUMA]],10)</f>
        <v>5</v>
      </c>
      <c r="O30">
        <f>IF(pesel__3[[#This Row],[MOD]]=0, 0, 10-pesel__3[[#This Row],[MOD]])</f>
        <v>5</v>
      </c>
      <c r="P30" t="b">
        <f t="shared" si="11"/>
        <v>1</v>
      </c>
    </row>
    <row r="31" spans="1:16" x14ac:dyDescent="0.25">
      <c r="A31" t="s">
        <v>29</v>
      </c>
      <c r="B31" t="str">
        <f t="shared" si="0"/>
        <v>6</v>
      </c>
      <c r="C31" t="str">
        <f t="shared" si="1"/>
        <v>6</v>
      </c>
      <c r="D31" t="str">
        <f t="shared" si="2"/>
        <v>1</v>
      </c>
      <c r="E31" t="str">
        <f t="shared" si="3"/>
        <v>0</v>
      </c>
      <c r="F31" t="str">
        <f t="shared" si="4"/>
        <v>0</v>
      </c>
      <c r="G31" t="str">
        <f t="shared" si="5"/>
        <v>2</v>
      </c>
      <c r="H31" t="str">
        <f t="shared" si="6"/>
        <v>9</v>
      </c>
      <c r="I31" t="str">
        <f t="shared" si="7"/>
        <v>4</v>
      </c>
      <c r="J31" t="str">
        <f t="shared" si="8"/>
        <v>1</v>
      </c>
      <c r="K31" t="str">
        <f t="shared" si="9"/>
        <v>3</v>
      </c>
      <c r="L31" s="3" t="str">
        <f t="shared" si="10"/>
        <v>4</v>
      </c>
      <c r="M3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146</v>
      </c>
      <c r="N31">
        <f>MOD(pesel__3[[#This Row],[SUMA]],10)</f>
        <v>6</v>
      </c>
      <c r="O31">
        <f>IF(pesel__3[[#This Row],[MOD]]=0, 0, 10-pesel__3[[#This Row],[MOD]])</f>
        <v>4</v>
      </c>
      <c r="P31" t="b">
        <f t="shared" si="11"/>
        <v>1</v>
      </c>
    </row>
    <row r="32" spans="1:16" x14ac:dyDescent="0.25">
      <c r="A32" t="s">
        <v>30</v>
      </c>
      <c r="B32" t="str">
        <f t="shared" si="0"/>
        <v>6</v>
      </c>
      <c r="C32" t="str">
        <f t="shared" si="1"/>
        <v>3</v>
      </c>
      <c r="D32" t="str">
        <f t="shared" si="2"/>
        <v>1</v>
      </c>
      <c r="E32" t="str">
        <f t="shared" si="3"/>
        <v>0</v>
      </c>
      <c r="F32" t="str">
        <f t="shared" si="4"/>
        <v>2</v>
      </c>
      <c r="G32" t="str">
        <f t="shared" si="5"/>
        <v>0</v>
      </c>
      <c r="H32" t="str">
        <f t="shared" si="6"/>
        <v>9</v>
      </c>
      <c r="I32" t="str">
        <f t="shared" si="7"/>
        <v>2</v>
      </c>
      <c r="J32" t="str">
        <f t="shared" si="8"/>
        <v>9</v>
      </c>
      <c r="K32" t="str">
        <f t="shared" si="9"/>
        <v>4</v>
      </c>
      <c r="L32" s="3" t="str">
        <f t="shared" si="10"/>
        <v>4</v>
      </c>
      <c r="M3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126</v>
      </c>
      <c r="N32">
        <f>MOD(pesel__3[[#This Row],[SUMA]],10)</f>
        <v>6</v>
      </c>
      <c r="O32">
        <f>IF(pesel__3[[#This Row],[MOD]]=0, 0, 10-pesel__3[[#This Row],[MOD]])</f>
        <v>4</v>
      </c>
      <c r="P32" t="b">
        <f t="shared" si="11"/>
        <v>1</v>
      </c>
    </row>
    <row r="33" spans="1:16" x14ac:dyDescent="0.25">
      <c r="A33" t="s">
        <v>31</v>
      </c>
      <c r="B33" t="str">
        <f t="shared" si="0"/>
        <v>8</v>
      </c>
      <c r="C33" t="str">
        <f t="shared" si="1"/>
        <v>9</v>
      </c>
      <c r="D33" t="str">
        <f t="shared" si="2"/>
        <v>0</v>
      </c>
      <c r="E33" t="str">
        <f t="shared" si="3"/>
        <v>4</v>
      </c>
      <c r="F33" t="str">
        <f t="shared" si="4"/>
        <v>0</v>
      </c>
      <c r="G33" t="str">
        <f t="shared" si="5"/>
        <v>2</v>
      </c>
      <c r="H33" t="str">
        <f t="shared" si="6"/>
        <v>0</v>
      </c>
      <c r="I33" t="str">
        <f t="shared" si="7"/>
        <v>5</v>
      </c>
      <c r="J33" t="str">
        <f t="shared" si="8"/>
        <v>4</v>
      </c>
      <c r="K33" t="str">
        <f t="shared" si="9"/>
        <v>8</v>
      </c>
      <c r="L33" s="3" t="str">
        <f t="shared" si="10"/>
        <v>0</v>
      </c>
      <c r="M3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150</v>
      </c>
      <c r="N33">
        <f>MOD(pesel__3[[#This Row],[SUMA]],10)</f>
        <v>0</v>
      </c>
      <c r="O33">
        <f>IF(pesel__3[[#This Row],[MOD]]=0, 0, 10-pesel__3[[#This Row],[MOD]])</f>
        <v>0</v>
      </c>
      <c r="P33" t="b">
        <f t="shared" si="11"/>
        <v>1</v>
      </c>
    </row>
    <row r="34" spans="1:16" x14ac:dyDescent="0.25">
      <c r="A34" t="s">
        <v>32</v>
      </c>
      <c r="B34" t="str">
        <f t="shared" ref="B34:B65" si="12">MID(A34, 1, 1)</f>
        <v>7</v>
      </c>
      <c r="C34" t="str">
        <f t="shared" ref="C34:C65" si="13">MID(A34, 2, 1)</f>
        <v>4</v>
      </c>
      <c r="D34" t="str">
        <f t="shared" ref="D34:D65" si="14">MID(A34, 3, 1)</f>
        <v>1</v>
      </c>
      <c r="E34" t="str">
        <f t="shared" ref="E34:E65" si="15">MID(A34, 4, 1)</f>
        <v>2</v>
      </c>
      <c r="F34" t="str">
        <f t="shared" ref="F34:F65" si="16">MID(A34, 5, 1)</f>
        <v>3</v>
      </c>
      <c r="G34" t="str">
        <f t="shared" ref="G34:G65" si="17">MID(A34, 6, 1)</f>
        <v>1</v>
      </c>
      <c r="H34" t="str">
        <f t="shared" ref="H34:H65" si="18">MID(A34, 7, 1)</f>
        <v>8</v>
      </c>
      <c r="I34" t="str">
        <f t="shared" ref="I34:I65" si="19">MID(A34, 8, 1)</f>
        <v>4</v>
      </c>
      <c r="J34" t="str">
        <f t="shared" ref="J34:J65" si="20">MID(A34, 9, 1)</f>
        <v>2</v>
      </c>
      <c r="K34" t="str">
        <f t="shared" ref="K34:K65" si="21">MID(A34, 10, 1)</f>
        <v>0</v>
      </c>
      <c r="L34" s="3" t="str">
        <f t="shared" ref="L34:L65" si="22">MID(A34, 11, 1)</f>
        <v>6</v>
      </c>
      <c r="M3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144</v>
      </c>
      <c r="N34">
        <f>MOD(pesel__3[[#This Row],[SUMA]],10)</f>
        <v>4</v>
      </c>
      <c r="O34">
        <f>IF(pesel__3[[#This Row],[MOD]]=0, 0, 10-pesel__3[[#This Row],[MOD]])</f>
        <v>6</v>
      </c>
      <c r="P34" t="b">
        <f t="shared" ref="P34:P65" si="23">EXACT(L34, O34)</f>
        <v>1</v>
      </c>
    </row>
    <row r="35" spans="1:16" x14ac:dyDescent="0.25">
      <c r="A35" t="s">
        <v>33</v>
      </c>
      <c r="B35" t="str">
        <f t="shared" si="12"/>
        <v>8</v>
      </c>
      <c r="C35" t="str">
        <f t="shared" si="13"/>
        <v>8</v>
      </c>
      <c r="D35" t="str">
        <f t="shared" si="14"/>
        <v>0</v>
      </c>
      <c r="E35" t="str">
        <f t="shared" si="15"/>
        <v>8</v>
      </c>
      <c r="F35" t="str">
        <f t="shared" si="16"/>
        <v>0</v>
      </c>
      <c r="G35" t="str">
        <f t="shared" si="17"/>
        <v>2</v>
      </c>
      <c r="H35" t="str">
        <f t="shared" si="18"/>
        <v>0</v>
      </c>
      <c r="I35" t="str">
        <f t="shared" si="19"/>
        <v>4</v>
      </c>
      <c r="J35" t="str">
        <f t="shared" si="20"/>
        <v>5</v>
      </c>
      <c r="K35" t="str">
        <f t="shared" si="21"/>
        <v>0</v>
      </c>
      <c r="L35" s="3" t="str">
        <f t="shared" si="22"/>
        <v>9</v>
      </c>
      <c r="M3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151</v>
      </c>
      <c r="N35">
        <f>MOD(pesel__3[[#This Row],[SUMA]],10)</f>
        <v>1</v>
      </c>
      <c r="O35">
        <f>IF(pesel__3[[#This Row],[MOD]]=0, 0, 10-pesel__3[[#This Row],[MOD]])</f>
        <v>9</v>
      </c>
      <c r="P35" t="b">
        <f t="shared" si="23"/>
        <v>1</v>
      </c>
    </row>
    <row r="36" spans="1:16" x14ac:dyDescent="0.25">
      <c r="A36" t="s">
        <v>34</v>
      </c>
      <c r="B36" t="str">
        <f t="shared" si="12"/>
        <v>7</v>
      </c>
      <c r="C36" t="str">
        <f t="shared" si="13"/>
        <v>0</v>
      </c>
      <c r="D36" t="str">
        <f t="shared" si="14"/>
        <v>0</v>
      </c>
      <c r="E36" t="str">
        <f t="shared" si="15"/>
        <v>3</v>
      </c>
      <c r="F36" t="str">
        <f t="shared" si="16"/>
        <v>2</v>
      </c>
      <c r="G36" t="str">
        <f t="shared" si="17"/>
        <v>0</v>
      </c>
      <c r="H36" t="str">
        <f t="shared" si="18"/>
        <v>5</v>
      </c>
      <c r="I36" t="str">
        <f t="shared" si="19"/>
        <v>7</v>
      </c>
      <c r="J36" t="str">
        <f t="shared" si="20"/>
        <v>4</v>
      </c>
      <c r="K36" t="str">
        <f t="shared" si="21"/>
        <v>3</v>
      </c>
      <c r="L36" s="3" t="str">
        <f t="shared" si="22"/>
        <v>3</v>
      </c>
      <c r="M3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147</v>
      </c>
      <c r="N36">
        <f>MOD(pesel__3[[#This Row],[SUMA]],10)</f>
        <v>7</v>
      </c>
      <c r="O36">
        <f>IF(pesel__3[[#This Row],[MOD]]=0, 0, 10-pesel__3[[#This Row],[MOD]])</f>
        <v>3</v>
      </c>
      <c r="P36" t="b">
        <f t="shared" si="23"/>
        <v>1</v>
      </c>
    </row>
    <row r="37" spans="1:16" x14ac:dyDescent="0.25">
      <c r="A37" t="s">
        <v>35</v>
      </c>
      <c r="B37" t="str">
        <f t="shared" si="12"/>
        <v>8</v>
      </c>
      <c r="C37" t="str">
        <f t="shared" si="13"/>
        <v>9</v>
      </c>
      <c r="D37" t="str">
        <f t="shared" si="14"/>
        <v>0</v>
      </c>
      <c r="E37" t="str">
        <f t="shared" si="15"/>
        <v>8</v>
      </c>
      <c r="F37" t="str">
        <f t="shared" si="16"/>
        <v>1</v>
      </c>
      <c r="G37" t="str">
        <f t="shared" si="17"/>
        <v>4</v>
      </c>
      <c r="H37" t="str">
        <f t="shared" si="18"/>
        <v>2</v>
      </c>
      <c r="I37" t="str">
        <f t="shared" si="19"/>
        <v>1</v>
      </c>
      <c r="J37" t="str">
        <f t="shared" si="20"/>
        <v>4</v>
      </c>
      <c r="K37" t="str">
        <f t="shared" si="21"/>
        <v>4</v>
      </c>
      <c r="L37" s="3" t="str">
        <f t="shared" si="22"/>
        <v>5</v>
      </c>
      <c r="M3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159</v>
      </c>
      <c r="N37">
        <f>MOD(pesel__3[[#This Row],[SUMA]],10)</f>
        <v>9</v>
      </c>
      <c r="O37">
        <f>IF(pesel__3[[#This Row],[MOD]]=0, 0, 10-pesel__3[[#This Row],[MOD]])</f>
        <v>1</v>
      </c>
      <c r="P37" t="b">
        <f t="shared" si="23"/>
        <v>0</v>
      </c>
    </row>
    <row r="38" spans="1:16" x14ac:dyDescent="0.25">
      <c r="A38" t="s">
        <v>36</v>
      </c>
      <c r="B38" t="str">
        <f t="shared" si="12"/>
        <v>6</v>
      </c>
      <c r="C38" t="str">
        <f t="shared" si="13"/>
        <v>6</v>
      </c>
      <c r="D38" t="str">
        <f t="shared" si="14"/>
        <v>1</v>
      </c>
      <c r="E38" t="str">
        <f t="shared" si="15"/>
        <v>1</v>
      </c>
      <c r="F38" t="str">
        <f t="shared" si="16"/>
        <v>3</v>
      </c>
      <c r="G38" t="str">
        <f t="shared" si="17"/>
        <v>1</v>
      </c>
      <c r="H38" t="str">
        <f t="shared" si="18"/>
        <v>8</v>
      </c>
      <c r="I38" t="str">
        <f t="shared" si="19"/>
        <v>3</v>
      </c>
      <c r="J38" t="str">
        <f t="shared" si="20"/>
        <v>9</v>
      </c>
      <c r="K38" t="str">
        <f t="shared" si="21"/>
        <v>9</v>
      </c>
      <c r="L38" s="3" t="str">
        <f t="shared" si="22"/>
        <v>5</v>
      </c>
      <c r="M3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165</v>
      </c>
      <c r="N38">
        <f>MOD(pesel__3[[#This Row],[SUMA]],10)</f>
        <v>5</v>
      </c>
      <c r="O38">
        <f>IF(pesel__3[[#This Row],[MOD]]=0, 0, 10-pesel__3[[#This Row],[MOD]])</f>
        <v>5</v>
      </c>
      <c r="P38" t="b">
        <f t="shared" si="23"/>
        <v>1</v>
      </c>
    </row>
    <row r="39" spans="1:16" x14ac:dyDescent="0.25">
      <c r="A39" t="s">
        <v>37</v>
      </c>
      <c r="B39" t="str">
        <f t="shared" si="12"/>
        <v>5</v>
      </c>
      <c r="C39" t="str">
        <f t="shared" si="13"/>
        <v>6</v>
      </c>
      <c r="D39" t="str">
        <f t="shared" si="14"/>
        <v>1</v>
      </c>
      <c r="E39" t="str">
        <f t="shared" si="15"/>
        <v>1</v>
      </c>
      <c r="F39" t="str">
        <f t="shared" si="16"/>
        <v>1</v>
      </c>
      <c r="G39" t="str">
        <f t="shared" si="17"/>
        <v>1</v>
      </c>
      <c r="H39" t="str">
        <f t="shared" si="18"/>
        <v>6</v>
      </c>
      <c r="I39" t="str">
        <f t="shared" si="19"/>
        <v>1</v>
      </c>
      <c r="J39" t="str">
        <f t="shared" si="20"/>
        <v>5</v>
      </c>
      <c r="K39" t="str">
        <f t="shared" si="21"/>
        <v>4</v>
      </c>
      <c r="L39" s="3" t="str">
        <f t="shared" si="22"/>
        <v>9</v>
      </c>
      <c r="M3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111</v>
      </c>
      <c r="N39">
        <f>MOD(pesel__3[[#This Row],[SUMA]],10)</f>
        <v>1</v>
      </c>
      <c r="O39">
        <f>IF(pesel__3[[#This Row],[MOD]]=0, 0, 10-pesel__3[[#This Row],[MOD]])</f>
        <v>9</v>
      </c>
      <c r="P39" t="b">
        <f t="shared" si="23"/>
        <v>1</v>
      </c>
    </row>
    <row r="40" spans="1:16" x14ac:dyDescent="0.25">
      <c r="A40" t="s">
        <v>38</v>
      </c>
      <c r="B40" t="str">
        <f t="shared" si="12"/>
        <v>7</v>
      </c>
      <c r="C40" t="str">
        <f t="shared" si="13"/>
        <v>8</v>
      </c>
      <c r="D40" t="str">
        <f t="shared" si="14"/>
        <v>1</v>
      </c>
      <c r="E40" t="str">
        <f t="shared" si="15"/>
        <v>0</v>
      </c>
      <c r="F40" t="str">
        <f t="shared" si="16"/>
        <v>3</v>
      </c>
      <c r="G40" t="str">
        <f t="shared" si="17"/>
        <v>1</v>
      </c>
      <c r="H40" t="str">
        <f t="shared" si="18"/>
        <v>8</v>
      </c>
      <c r="I40" t="str">
        <f t="shared" si="19"/>
        <v>8</v>
      </c>
      <c r="J40" t="str">
        <f t="shared" si="20"/>
        <v>6</v>
      </c>
      <c r="K40" t="str">
        <f t="shared" si="21"/>
        <v>9</v>
      </c>
      <c r="L40" s="3" t="str">
        <f t="shared" si="22"/>
        <v>5</v>
      </c>
      <c r="M4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205</v>
      </c>
      <c r="N40">
        <f>MOD(pesel__3[[#This Row],[SUMA]],10)</f>
        <v>5</v>
      </c>
      <c r="O40">
        <f>IF(pesel__3[[#This Row],[MOD]]=0, 0, 10-pesel__3[[#This Row],[MOD]])</f>
        <v>5</v>
      </c>
      <c r="P40" t="b">
        <f t="shared" si="23"/>
        <v>1</v>
      </c>
    </row>
    <row r="41" spans="1:16" x14ac:dyDescent="0.25">
      <c r="A41" t="s">
        <v>39</v>
      </c>
      <c r="B41" t="str">
        <f t="shared" si="12"/>
        <v>8</v>
      </c>
      <c r="C41" t="str">
        <f t="shared" si="13"/>
        <v>8</v>
      </c>
      <c r="D41" t="str">
        <f t="shared" si="14"/>
        <v>0</v>
      </c>
      <c r="E41" t="str">
        <f t="shared" si="15"/>
        <v>8</v>
      </c>
      <c r="F41" t="str">
        <f t="shared" si="16"/>
        <v>0</v>
      </c>
      <c r="G41" t="str">
        <f t="shared" si="17"/>
        <v>6</v>
      </c>
      <c r="H41" t="str">
        <f t="shared" si="18"/>
        <v>0</v>
      </c>
      <c r="I41" t="str">
        <f t="shared" si="19"/>
        <v>1</v>
      </c>
      <c r="J41" t="str">
        <f t="shared" si="20"/>
        <v>9</v>
      </c>
      <c r="K41" t="str">
        <f t="shared" si="21"/>
        <v>4</v>
      </c>
      <c r="L41" s="3" t="str">
        <f t="shared" si="22"/>
        <v>8</v>
      </c>
      <c r="M4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152</v>
      </c>
      <c r="N41">
        <f>MOD(pesel__3[[#This Row],[SUMA]],10)</f>
        <v>2</v>
      </c>
      <c r="O41">
        <f>IF(pesel__3[[#This Row],[MOD]]=0, 0, 10-pesel__3[[#This Row],[MOD]])</f>
        <v>8</v>
      </c>
      <c r="P41" t="b">
        <f t="shared" si="23"/>
        <v>1</v>
      </c>
    </row>
    <row r="42" spans="1:16" x14ac:dyDescent="0.25">
      <c r="A42" t="s">
        <v>40</v>
      </c>
      <c r="B42" t="str">
        <f t="shared" si="12"/>
        <v>7</v>
      </c>
      <c r="C42" t="str">
        <f t="shared" si="13"/>
        <v>1</v>
      </c>
      <c r="D42" t="str">
        <f t="shared" si="14"/>
        <v>0</v>
      </c>
      <c r="E42" t="str">
        <f t="shared" si="15"/>
        <v>9</v>
      </c>
      <c r="F42" t="str">
        <f t="shared" si="16"/>
        <v>3</v>
      </c>
      <c r="G42" t="str">
        <f t="shared" si="17"/>
        <v>0</v>
      </c>
      <c r="H42" t="str">
        <f t="shared" si="18"/>
        <v>5</v>
      </c>
      <c r="I42" t="str">
        <f t="shared" si="19"/>
        <v>8</v>
      </c>
      <c r="J42" t="str">
        <f t="shared" si="20"/>
        <v>8</v>
      </c>
      <c r="K42" t="str">
        <f t="shared" si="21"/>
        <v>5</v>
      </c>
      <c r="L42" s="3" t="str">
        <f t="shared" si="22"/>
        <v>6</v>
      </c>
      <c r="M4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224</v>
      </c>
      <c r="N42">
        <f>MOD(pesel__3[[#This Row],[SUMA]],10)</f>
        <v>4</v>
      </c>
      <c r="O42">
        <f>IF(pesel__3[[#This Row],[MOD]]=0, 0, 10-pesel__3[[#This Row],[MOD]])</f>
        <v>6</v>
      </c>
      <c r="P42" t="b">
        <f t="shared" si="23"/>
        <v>1</v>
      </c>
    </row>
    <row r="43" spans="1:16" x14ac:dyDescent="0.25">
      <c r="A43" t="s">
        <v>41</v>
      </c>
      <c r="B43" t="str">
        <f t="shared" si="12"/>
        <v>6</v>
      </c>
      <c r="C43" t="str">
        <f t="shared" si="13"/>
        <v>4</v>
      </c>
      <c r="D43" t="str">
        <f t="shared" si="14"/>
        <v>0</v>
      </c>
      <c r="E43" t="str">
        <f t="shared" si="15"/>
        <v>2</v>
      </c>
      <c r="F43" t="str">
        <f t="shared" si="16"/>
        <v>2</v>
      </c>
      <c r="G43" t="str">
        <f t="shared" si="17"/>
        <v>3</v>
      </c>
      <c r="H43" t="str">
        <f t="shared" si="18"/>
        <v>0</v>
      </c>
      <c r="I43" t="str">
        <f t="shared" si="19"/>
        <v>1</v>
      </c>
      <c r="J43" t="str">
        <f t="shared" si="20"/>
        <v>4</v>
      </c>
      <c r="K43" t="str">
        <f t="shared" si="21"/>
        <v>5</v>
      </c>
      <c r="L43" s="3" t="str">
        <f t="shared" si="22"/>
        <v>5</v>
      </c>
      <c r="M4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75</v>
      </c>
      <c r="N43">
        <f>MOD(pesel__3[[#This Row],[SUMA]],10)</f>
        <v>5</v>
      </c>
      <c r="O43">
        <f>IF(pesel__3[[#This Row],[MOD]]=0, 0, 10-pesel__3[[#This Row],[MOD]])</f>
        <v>5</v>
      </c>
      <c r="P43" t="b">
        <f t="shared" si="23"/>
        <v>1</v>
      </c>
    </row>
    <row r="44" spans="1:16" x14ac:dyDescent="0.25">
      <c r="A44" t="s">
        <v>42</v>
      </c>
      <c r="B44" t="str">
        <f t="shared" si="12"/>
        <v>6</v>
      </c>
      <c r="C44" t="str">
        <f t="shared" si="13"/>
        <v>5</v>
      </c>
      <c r="D44" t="str">
        <f t="shared" si="14"/>
        <v>1</v>
      </c>
      <c r="E44" t="str">
        <f t="shared" si="15"/>
        <v>0</v>
      </c>
      <c r="F44" t="str">
        <f t="shared" si="16"/>
        <v>2</v>
      </c>
      <c r="G44" t="str">
        <f t="shared" si="17"/>
        <v>0</v>
      </c>
      <c r="H44" t="str">
        <f t="shared" si="18"/>
        <v>8</v>
      </c>
      <c r="I44" t="str">
        <f t="shared" si="19"/>
        <v>6</v>
      </c>
      <c r="J44" t="str">
        <f t="shared" si="20"/>
        <v>1</v>
      </c>
      <c r="K44" t="str">
        <f t="shared" si="21"/>
        <v>1</v>
      </c>
      <c r="L44" s="3" t="str">
        <f t="shared" si="22"/>
        <v>6</v>
      </c>
      <c r="M4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144</v>
      </c>
      <c r="N44">
        <f>MOD(pesel__3[[#This Row],[SUMA]],10)</f>
        <v>4</v>
      </c>
      <c r="O44">
        <f>IF(pesel__3[[#This Row],[MOD]]=0, 0, 10-pesel__3[[#This Row],[MOD]])</f>
        <v>6</v>
      </c>
      <c r="P44" t="b">
        <f t="shared" si="23"/>
        <v>1</v>
      </c>
    </row>
    <row r="45" spans="1:16" x14ac:dyDescent="0.25">
      <c r="A45" t="s">
        <v>43</v>
      </c>
      <c r="B45" t="str">
        <f t="shared" si="12"/>
        <v>6</v>
      </c>
      <c r="C45" t="str">
        <f t="shared" si="13"/>
        <v>8</v>
      </c>
      <c r="D45" t="str">
        <f t="shared" si="14"/>
        <v>1</v>
      </c>
      <c r="E45" t="str">
        <f t="shared" si="15"/>
        <v>1</v>
      </c>
      <c r="F45" t="str">
        <f t="shared" si="16"/>
        <v>2</v>
      </c>
      <c r="G45" t="str">
        <f t="shared" si="17"/>
        <v>1</v>
      </c>
      <c r="H45" t="str">
        <f t="shared" si="18"/>
        <v>1</v>
      </c>
      <c r="I45" t="str">
        <f t="shared" si="19"/>
        <v>7</v>
      </c>
      <c r="J45" t="str">
        <f t="shared" si="20"/>
        <v>5</v>
      </c>
      <c r="K45" t="str">
        <f t="shared" si="21"/>
        <v>9</v>
      </c>
      <c r="L45" s="3" t="str">
        <f t="shared" si="22"/>
        <v>7</v>
      </c>
      <c r="M4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153</v>
      </c>
      <c r="N45">
        <f>MOD(pesel__3[[#This Row],[SUMA]],10)</f>
        <v>3</v>
      </c>
      <c r="O45">
        <f>IF(pesel__3[[#This Row],[MOD]]=0, 0, 10-pesel__3[[#This Row],[MOD]])</f>
        <v>7</v>
      </c>
      <c r="P45" t="b">
        <f t="shared" si="23"/>
        <v>1</v>
      </c>
    </row>
    <row r="46" spans="1:16" x14ac:dyDescent="0.25">
      <c r="A46" t="s">
        <v>44</v>
      </c>
      <c r="B46" t="str">
        <f t="shared" si="12"/>
        <v>7</v>
      </c>
      <c r="C46" t="str">
        <f t="shared" si="13"/>
        <v>0</v>
      </c>
      <c r="D46" t="str">
        <f t="shared" si="14"/>
        <v>1</v>
      </c>
      <c r="E46" t="str">
        <f t="shared" si="15"/>
        <v>0</v>
      </c>
      <c r="F46" t="str">
        <f t="shared" si="16"/>
        <v>1</v>
      </c>
      <c r="G46" t="str">
        <f t="shared" si="17"/>
        <v>1</v>
      </c>
      <c r="H46" t="str">
        <f t="shared" si="18"/>
        <v>9</v>
      </c>
      <c r="I46" t="str">
        <f t="shared" si="19"/>
        <v>5</v>
      </c>
      <c r="J46" t="str">
        <f t="shared" si="20"/>
        <v>4</v>
      </c>
      <c r="K46" t="str">
        <f t="shared" si="21"/>
        <v>8</v>
      </c>
      <c r="L46" s="3" t="str">
        <f t="shared" si="22"/>
        <v>6</v>
      </c>
      <c r="M4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154</v>
      </c>
      <c r="N46">
        <f>MOD(pesel__3[[#This Row],[SUMA]],10)</f>
        <v>4</v>
      </c>
      <c r="O46">
        <f>IF(pesel__3[[#This Row],[MOD]]=0, 0, 10-pesel__3[[#This Row],[MOD]])</f>
        <v>6</v>
      </c>
      <c r="P46" t="b">
        <f t="shared" si="23"/>
        <v>1</v>
      </c>
    </row>
    <row r="47" spans="1:16" x14ac:dyDescent="0.25">
      <c r="A47" t="s">
        <v>45</v>
      </c>
      <c r="B47" t="str">
        <f t="shared" si="12"/>
        <v>7</v>
      </c>
      <c r="C47" t="str">
        <f t="shared" si="13"/>
        <v>7</v>
      </c>
      <c r="D47" t="str">
        <f t="shared" si="14"/>
        <v>1</v>
      </c>
      <c r="E47" t="str">
        <f t="shared" si="15"/>
        <v>1</v>
      </c>
      <c r="F47" t="str">
        <f t="shared" si="16"/>
        <v>1</v>
      </c>
      <c r="G47" t="str">
        <f t="shared" si="17"/>
        <v>0</v>
      </c>
      <c r="H47" t="str">
        <f t="shared" si="18"/>
        <v>8</v>
      </c>
      <c r="I47" t="str">
        <f t="shared" si="19"/>
        <v>4</v>
      </c>
      <c r="J47" t="str">
        <f t="shared" si="20"/>
        <v>8</v>
      </c>
      <c r="K47" t="str">
        <f t="shared" si="21"/>
        <v>5</v>
      </c>
      <c r="L47" s="3" t="str">
        <f t="shared" si="22"/>
        <v>0</v>
      </c>
      <c r="M4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160</v>
      </c>
      <c r="N47">
        <f>MOD(pesel__3[[#This Row],[SUMA]],10)</f>
        <v>0</v>
      </c>
      <c r="O47">
        <f>IF(pesel__3[[#This Row],[MOD]]=0, 0, 10-pesel__3[[#This Row],[MOD]])</f>
        <v>0</v>
      </c>
      <c r="P47" t="b">
        <f t="shared" si="23"/>
        <v>1</v>
      </c>
    </row>
    <row r="48" spans="1:16" x14ac:dyDescent="0.25">
      <c r="A48" t="s">
        <v>46</v>
      </c>
      <c r="B48" t="str">
        <f t="shared" si="12"/>
        <v>7</v>
      </c>
      <c r="C48" t="str">
        <f t="shared" si="13"/>
        <v>8</v>
      </c>
      <c r="D48" t="str">
        <f t="shared" si="14"/>
        <v>1</v>
      </c>
      <c r="E48" t="str">
        <f t="shared" si="15"/>
        <v>2</v>
      </c>
      <c r="F48" t="str">
        <f t="shared" si="16"/>
        <v>3</v>
      </c>
      <c r="G48" t="str">
        <f t="shared" si="17"/>
        <v>1</v>
      </c>
      <c r="H48" t="str">
        <f t="shared" si="18"/>
        <v>8</v>
      </c>
      <c r="I48" t="str">
        <f t="shared" si="19"/>
        <v>9</v>
      </c>
      <c r="J48" t="str">
        <f t="shared" si="20"/>
        <v>0</v>
      </c>
      <c r="K48" t="str">
        <f t="shared" si="21"/>
        <v>1</v>
      </c>
      <c r="L48" s="3" t="str">
        <f t="shared" si="22"/>
        <v>8</v>
      </c>
      <c r="M4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202</v>
      </c>
      <c r="N48">
        <f>MOD(pesel__3[[#This Row],[SUMA]],10)</f>
        <v>2</v>
      </c>
      <c r="O48">
        <f>IF(pesel__3[[#This Row],[MOD]]=0, 0, 10-pesel__3[[#This Row],[MOD]])</f>
        <v>8</v>
      </c>
      <c r="P48" t="b">
        <f t="shared" si="23"/>
        <v>1</v>
      </c>
    </row>
    <row r="49" spans="1:16" x14ac:dyDescent="0.25">
      <c r="A49" t="s">
        <v>47</v>
      </c>
      <c r="B49" t="str">
        <f t="shared" si="12"/>
        <v>7</v>
      </c>
      <c r="C49" t="str">
        <f t="shared" si="13"/>
        <v>9</v>
      </c>
      <c r="D49" t="str">
        <f t="shared" si="14"/>
        <v>1</v>
      </c>
      <c r="E49" t="str">
        <f t="shared" si="15"/>
        <v>1</v>
      </c>
      <c r="F49" t="str">
        <f t="shared" si="16"/>
        <v>0</v>
      </c>
      <c r="G49" t="str">
        <f t="shared" si="17"/>
        <v>6</v>
      </c>
      <c r="H49" t="str">
        <f t="shared" si="18"/>
        <v>7</v>
      </c>
      <c r="I49" t="str">
        <f t="shared" si="19"/>
        <v>3</v>
      </c>
      <c r="J49" t="str">
        <f t="shared" si="20"/>
        <v>7</v>
      </c>
      <c r="K49" t="str">
        <f t="shared" si="21"/>
        <v>0</v>
      </c>
      <c r="L49" s="3" t="str">
        <f t="shared" si="22"/>
        <v>9</v>
      </c>
      <c r="M4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151</v>
      </c>
      <c r="N49">
        <f>MOD(pesel__3[[#This Row],[SUMA]],10)</f>
        <v>1</v>
      </c>
      <c r="O49">
        <f>IF(pesel__3[[#This Row],[MOD]]=0, 0, 10-pesel__3[[#This Row],[MOD]])</f>
        <v>9</v>
      </c>
      <c r="P49" t="b">
        <f t="shared" si="23"/>
        <v>1</v>
      </c>
    </row>
    <row r="50" spans="1:16" x14ac:dyDescent="0.25">
      <c r="A50" t="s">
        <v>48</v>
      </c>
      <c r="B50" t="str">
        <f t="shared" si="12"/>
        <v>7</v>
      </c>
      <c r="C50" t="str">
        <f t="shared" si="13"/>
        <v>4</v>
      </c>
      <c r="D50" t="str">
        <f t="shared" si="14"/>
        <v>1</v>
      </c>
      <c r="E50" t="str">
        <f t="shared" si="15"/>
        <v>2</v>
      </c>
      <c r="F50" t="str">
        <f t="shared" si="16"/>
        <v>0</v>
      </c>
      <c r="G50" t="str">
        <f t="shared" si="17"/>
        <v>2</v>
      </c>
      <c r="H50" t="str">
        <f t="shared" si="18"/>
        <v>8</v>
      </c>
      <c r="I50" t="str">
        <f t="shared" si="19"/>
        <v>4</v>
      </c>
      <c r="J50" t="str">
        <f t="shared" si="20"/>
        <v>5</v>
      </c>
      <c r="K50" t="str">
        <f t="shared" si="21"/>
        <v>4</v>
      </c>
      <c r="L50" s="3" t="str">
        <f t="shared" si="22"/>
        <v>1</v>
      </c>
      <c r="M5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159</v>
      </c>
      <c r="N50">
        <f>MOD(pesel__3[[#This Row],[SUMA]],10)</f>
        <v>9</v>
      </c>
      <c r="O50">
        <f>IF(pesel__3[[#This Row],[MOD]]=0, 0, 10-pesel__3[[#This Row],[MOD]])</f>
        <v>1</v>
      </c>
      <c r="P50" t="b">
        <f t="shared" si="23"/>
        <v>1</v>
      </c>
    </row>
    <row r="51" spans="1:16" x14ac:dyDescent="0.25">
      <c r="A51" t="s">
        <v>49</v>
      </c>
      <c r="B51" t="str">
        <f t="shared" si="12"/>
        <v>8</v>
      </c>
      <c r="C51" t="str">
        <f t="shared" si="13"/>
        <v>9</v>
      </c>
      <c r="D51" t="str">
        <f t="shared" si="14"/>
        <v>0</v>
      </c>
      <c r="E51" t="str">
        <f t="shared" si="15"/>
        <v>8</v>
      </c>
      <c r="F51" t="str">
        <f t="shared" si="16"/>
        <v>2</v>
      </c>
      <c r="G51" t="str">
        <f t="shared" si="17"/>
        <v>1</v>
      </c>
      <c r="H51" t="str">
        <f t="shared" si="18"/>
        <v>7</v>
      </c>
      <c r="I51" t="str">
        <f t="shared" si="19"/>
        <v>9</v>
      </c>
      <c r="J51" t="str">
        <f t="shared" si="20"/>
        <v>8</v>
      </c>
      <c r="K51" t="str">
        <f t="shared" si="21"/>
        <v>7</v>
      </c>
      <c r="L51" s="3" t="str">
        <f t="shared" si="22"/>
        <v>9</v>
      </c>
      <c r="M5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271</v>
      </c>
      <c r="N51">
        <f>MOD(pesel__3[[#This Row],[SUMA]],10)</f>
        <v>1</v>
      </c>
      <c r="O51">
        <f>IF(pesel__3[[#This Row],[MOD]]=0, 0, 10-pesel__3[[#This Row],[MOD]])</f>
        <v>9</v>
      </c>
      <c r="P51" t="b">
        <f t="shared" si="23"/>
        <v>1</v>
      </c>
    </row>
    <row r="52" spans="1:16" x14ac:dyDescent="0.25">
      <c r="A52" t="s">
        <v>50</v>
      </c>
      <c r="B52" t="str">
        <f t="shared" si="12"/>
        <v>8</v>
      </c>
      <c r="C52" t="str">
        <f t="shared" si="13"/>
        <v>6</v>
      </c>
      <c r="D52" t="str">
        <f t="shared" si="14"/>
        <v>0</v>
      </c>
      <c r="E52" t="str">
        <f t="shared" si="15"/>
        <v>7</v>
      </c>
      <c r="F52" t="str">
        <f t="shared" si="16"/>
        <v>0</v>
      </c>
      <c r="G52" t="str">
        <f t="shared" si="17"/>
        <v>6</v>
      </c>
      <c r="H52" t="str">
        <f t="shared" si="18"/>
        <v>3</v>
      </c>
      <c r="I52" t="str">
        <f t="shared" si="19"/>
        <v>0</v>
      </c>
      <c r="J52" t="str">
        <f t="shared" si="20"/>
        <v>5</v>
      </c>
      <c r="K52" t="str">
        <f t="shared" si="21"/>
        <v>8</v>
      </c>
      <c r="L52" s="3" t="str">
        <f t="shared" si="22"/>
        <v>3</v>
      </c>
      <c r="M5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157</v>
      </c>
      <c r="N52">
        <f>MOD(pesel__3[[#This Row],[SUMA]],10)</f>
        <v>7</v>
      </c>
      <c r="O52">
        <f>IF(pesel__3[[#This Row],[MOD]]=0, 0, 10-pesel__3[[#This Row],[MOD]])</f>
        <v>3</v>
      </c>
      <c r="P52" t="b">
        <f t="shared" si="23"/>
        <v>1</v>
      </c>
    </row>
    <row r="53" spans="1:16" x14ac:dyDescent="0.25">
      <c r="A53" t="s">
        <v>51</v>
      </c>
      <c r="B53" t="str">
        <f t="shared" si="12"/>
        <v>6</v>
      </c>
      <c r="C53" t="str">
        <f t="shared" si="13"/>
        <v>3</v>
      </c>
      <c r="D53" t="str">
        <f t="shared" si="14"/>
        <v>1</v>
      </c>
      <c r="E53" t="str">
        <f t="shared" si="15"/>
        <v>2</v>
      </c>
      <c r="F53" t="str">
        <f t="shared" si="16"/>
        <v>2</v>
      </c>
      <c r="G53" t="str">
        <f t="shared" si="17"/>
        <v>7</v>
      </c>
      <c r="H53" t="str">
        <f t="shared" si="18"/>
        <v>5</v>
      </c>
      <c r="I53" t="str">
        <f t="shared" si="19"/>
        <v>5</v>
      </c>
      <c r="J53" t="str">
        <f t="shared" si="20"/>
        <v>1</v>
      </c>
      <c r="K53" t="str">
        <f t="shared" si="21"/>
        <v>8</v>
      </c>
      <c r="L53" s="3" t="str">
        <f t="shared" si="22"/>
        <v>2</v>
      </c>
      <c r="M5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168</v>
      </c>
      <c r="N53">
        <f>MOD(pesel__3[[#This Row],[SUMA]],10)</f>
        <v>8</v>
      </c>
      <c r="O53">
        <f>IF(pesel__3[[#This Row],[MOD]]=0, 0, 10-pesel__3[[#This Row],[MOD]])</f>
        <v>2</v>
      </c>
      <c r="P53" t="b">
        <f t="shared" si="23"/>
        <v>1</v>
      </c>
    </row>
    <row r="54" spans="1:16" x14ac:dyDescent="0.25">
      <c r="A54" t="s">
        <v>52</v>
      </c>
      <c r="B54" t="str">
        <f t="shared" si="12"/>
        <v>9</v>
      </c>
      <c r="C54" t="str">
        <f t="shared" si="13"/>
        <v>0</v>
      </c>
      <c r="D54" t="str">
        <f t="shared" si="14"/>
        <v>1</v>
      </c>
      <c r="E54" t="str">
        <f t="shared" si="15"/>
        <v>1</v>
      </c>
      <c r="F54" t="str">
        <f t="shared" si="16"/>
        <v>2</v>
      </c>
      <c r="G54" t="str">
        <f t="shared" si="17"/>
        <v>0</v>
      </c>
      <c r="H54" t="str">
        <f t="shared" si="18"/>
        <v>0</v>
      </c>
      <c r="I54" t="str">
        <f t="shared" si="19"/>
        <v>4</v>
      </c>
      <c r="J54" t="str">
        <f t="shared" si="20"/>
        <v>3</v>
      </c>
      <c r="K54" t="str">
        <f t="shared" si="21"/>
        <v>7</v>
      </c>
      <c r="L54" s="3" t="str">
        <f t="shared" si="22"/>
        <v>3</v>
      </c>
      <c r="M5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87</v>
      </c>
      <c r="N54">
        <f>MOD(pesel__3[[#This Row],[SUMA]],10)</f>
        <v>7</v>
      </c>
      <c r="O54">
        <f>IF(pesel__3[[#This Row],[MOD]]=0, 0, 10-pesel__3[[#This Row],[MOD]])</f>
        <v>3</v>
      </c>
      <c r="P54" t="b">
        <f t="shared" si="23"/>
        <v>1</v>
      </c>
    </row>
    <row r="55" spans="1:16" x14ac:dyDescent="0.25">
      <c r="A55" t="s">
        <v>53</v>
      </c>
      <c r="B55" t="str">
        <f t="shared" si="12"/>
        <v>5</v>
      </c>
      <c r="C55" t="str">
        <f t="shared" si="13"/>
        <v>4</v>
      </c>
      <c r="D55" t="str">
        <f t="shared" si="14"/>
        <v>0</v>
      </c>
      <c r="E55" t="str">
        <f t="shared" si="15"/>
        <v>4</v>
      </c>
      <c r="F55" t="str">
        <f t="shared" si="16"/>
        <v>3</v>
      </c>
      <c r="G55" t="str">
        <f t="shared" si="17"/>
        <v>0</v>
      </c>
      <c r="H55" t="str">
        <f t="shared" si="18"/>
        <v>1</v>
      </c>
      <c r="I55" t="str">
        <f t="shared" si="19"/>
        <v>0</v>
      </c>
      <c r="J55" t="str">
        <f t="shared" si="20"/>
        <v>0</v>
      </c>
      <c r="K55" t="str">
        <f t="shared" si="21"/>
        <v>8</v>
      </c>
      <c r="L55" s="3" t="str">
        <f t="shared" si="22"/>
        <v>8</v>
      </c>
      <c r="M5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87</v>
      </c>
      <c r="N55">
        <f>MOD(pesel__3[[#This Row],[SUMA]],10)</f>
        <v>7</v>
      </c>
      <c r="O55">
        <f>IF(pesel__3[[#This Row],[MOD]]=0, 0, 10-pesel__3[[#This Row],[MOD]])</f>
        <v>3</v>
      </c>
      <c r="P55" t="b">
        <f t="shared" si="23"/>
        <v>0</v>
      </c>
    </row>
    <row r="56" spans="1:16" x14ac:dyDescent="0.25">
      <c r="A56" t="s">
        <v>54</v>
      </c>
      <c r="B56" t="str">
        <f t="shared" si="12"/>
        <v>6</v>
      </c>
      <c r="C56" t="str">
        <f t="shared" si="13"/>
        <v>9</v>
      </c>
      <c r="D56" t="str">
        <f t="shared" si="14"/>
        <v>1</v>
      </c>
      <c r="E56" t="str">
        <f t="shared" si="15"/>
        <v>2</v>
      </c>
      <c r="F56" t="str">
        <f t="shared" si="16"/>
        <v>2</v>
      </c>
      <c r="G56" t="str">
        <f t="shared" si="17"/>
        <v>1</v>
      </c>
      <c r="H56" t="str">
        <f t="shared" si="18"/>
        <v>7</v>
      </c>
      <c r="I56" t="str">
        <f t="shared" si="19"/>
        <v>4</v>
      </c>
      <c r="J56" t="str">
        <f t="shared" si="20"/>
        <v>1</v>
      </c>
      <c r="K56" t="str">
        <f t="shared" si="21"/>
        <v>1</v>
      </c>
      <c r="L56" s="3" t="str">
        <f t="shared" si="22"/>
        <v>8</v>
      </c>
      <c r="M5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152</v>
      </c>
      <c r="N56">
        <f>MOD(pesel__3[[#This Row],[SUMA]],10)</f>
        <v>2</v>
      </c>
      <c r="O56">
        <f>IF(pesel__3[[#This Row],[MOD]]=0, 0, 10-pesel__3[[#This Row],[MOD]])</f>
        <v>8</v>
      </c>
      <c r="P56" t="b">
        <f t="shared" si="23"/>
        <v>1</v>
      </c>
    </row>
    <row r="57" spans="1:16" x14ac:dyDescent="0.25">
      <c r="A57" t="s">
        <v>55</v>
      </c>
      <c r="B57" t="str">
        <f t="shared" si="12"/>
        <v>8</v>
      </c>
      <c r="C57" t="str">
        <f t="shared" si="13"/>
        <v>4</v>
      </c>
      <c r="D57" t="str">
        <f t="shared" si="14"/>
        <v>0</v>
      </c>
      <c r="E57" t="str">
        <f t="shared" si="15"/>
        <v>5</v>
      </c>
      <c r="F57" t="str">
        <f t="shared" si="16"/>
        <v>1</v>
      </c>
      <c r="G57" t="str">
        <f t="shared" si="17"/>
        <v>2</v>
      </c>
      <c r="H57" t="str">
        <f t="shared" si="18"/>
        <v>9</v>
      </c>
      <c r="I57" t="str">
        <f t="shared" si="19"/>
        <v>4</v>
      </c>
      <c r="J57" t="str">
        <f t="shared" si="20"/>
        <v>8</v>
      </c>
      <c r="K57" t="str">
        <f t="shared" si="21"/>
        <v>9</v>
      </c>
      <c r="L57" s="3" t="str">
        <f t="shared" si="22"/>
        <v>4</v>
      </c>
      <c r="M5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206</v>
      </c>
      <c r="N57">
        <f>MOD(pesel__3[[#This Row],[SUMA]],10)</f>
        <v>6</v>
      </c>
      <c r="O57">
        <f>IF(pesel__3[[#This Row],[MOD]]=0, 0, 10-pesel__3[[#This Row],[MOD]])</f>
        <v>4</v>
      </c>
      <c r="P57" t="b">
        <f t="shared" si="23"/>
        <v>1</v>
      </c>
    </row>
    <row r="58" spans="1:16" x14ac:dyDescent="0.25">
      <c r="A58" t="s">
        <v>56</v>
      </c>
      <c r="B58" t="str">
        <f t="shared" si="12"/>
        <v>6</v>
      </c>
      <c r="C58" t="str">
        <f t="shared" si="13"/>
        <v>6</v>
      </c>
      <c r="D58" t="str">
        <f t="shared" si="14"/>
        <v>1</v>
      </c>
      <c r="E58" t="str">
        <f t="shared" si="15"/>
        <v>1</v>
      </c>
      <c r="F58" t="str">
        <f t="shared" si="16"/>
        <v>1</v>
      </c>
      <c r="G58" t="str">
        <f t="shared" si="17"/>
        <v>1</v>
      </c>
      <c r="H58" t="str">
        <f t="shared" si="18"/>
        <v>7</v>
      </c>
      <c r="I58" t="str">
        <f t="shared" si="19"/>
        <v>6</v>
      </c>
      <c r="J58" t="str">
        <f t="shared" si="20"/>
        <v>1</v>
      </c>
      <c r="K58" t="str">
        <f t="shared" si="21"/>
        <v>6</v>
      </c>
      <c r="L58" s="3" t="str">
        <f t="shared" si="22"/>
        <v>4</v>
      </c>
      <c r="M5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166</v>
      </c>
      <c r="N58">
        <f>MOD(pesel__3[[#This Row],[SUMA]],10)</f>
        <v>6</v>
      </c>
      <c r="O58">
        <f>IF(pesel__3[[#This Row],[MOD]]=0, 0, 10-pesel__3[[#This Row],[MOD]])</f>
        <v>4</v>
      </c>
      <c r="P58" t="b">
        <f t="shared" si="23"/>
        <v>1</v>
      </c>
    </row>
    <row r="59" spans="1:16" x14ac:dyDescent="0.25">
      <c r="A59" t="s">
        <v>57</v>
      </c>
      <c r="B59" t="str">
        <f t="shared" si="12"/>
        <v>7</v>
      </c>
      <c r="C59" t="str">
        <f t="shared" si="13"/>
        <v>1</v>
      </c>
      <c r="D59" t="str">
        <f t="shared" si="14"/>
        <v>1</v>
      </c>
      <c r="E59" t="str">
        <f t="shared" si="15"/>
        <v>1</v>
      </c>
      <c r="F59" t="str">
        <f t="shared" si="16"/>
        <v>2</v>
      </c>
      <c r="G59" t="str">
        <f t="shared" si="17"/>
        <v>6</v>
      </c>
      <c r="H59" t="str">
        <f t="shared" si="18"/>
        <v>7</v>
      </c>
      <c r="I59" t="str">
        <f t="shared" si="19"/>
        <v>7</v>
      </c>
      <c r="J59" t="str">
        <f t="shared" si="20"/>
        <v>5</v>
      </c>
      <c r="K59" t="str">
        <f t="shared" si="21"/>
        <v>1</v>
      </c>
      <c r="L59" s="3" t="str">
        <f t="shared" si="22"/>
        <v>4</v>
      </c>
      <c r="M5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166</v>
      </c>
      <c r="N59">
        <f>MOD(pesel__3[[#This Row],[SUMA]],10)</f>
        <v>6</v>
      </c>
      <c r="O59">
        <f>IF(pesel__3[[#This Row],[MOD]]=0, 0, 10-pesel__3[[#This Row],[MOD]])</f>
        <v>4</v>
      </c>
      <c r="P59" t="b">
        <f t="shared" si="23"/>
        <v>1</v>
      </c>
    </row>
    <row r="60" spans="1:16" x14ac:dyDescent="0.25">
      <c r="A60" t="s">
        <v>58</v>
      </c>
      <c r="B60" t="str">
        <f t="shared" si="12"/>
        <v>8</v>
      </c>
      <c r="C60" t="str">
        <f t="shared" si="13"/>
        <v>9</v>
      </c>
      <c r="D60" t="str">
        <f t="shared" si="14"/>
        <v>0</v>
      </c>
      <c r="E60" t="str">
        <f t="shared" si="15"/>
        <v>4</v>
      </c>
      <c r="F60" t="str">
        <f t="shared" si="16"/>
        <v>0</v>
      </c>
      <c r="G60" t="str">
        <f t="shared" si="17"/>
        <v>6</v>
      </c>
      <c r="H60" t="str">
        <f t="shared" si="18"/>
        <v>3</v>
      </c>
      <c r="I60" t="str">
        <f t="shared" si="19"/>
        <v>3</v>
      </c>
      <c r="J60" t="str">
        <f t="shared" si="20"/>
        <v>3</v>
      </c>
      <c r="K60" t="str">
        <f t="shared" si="21"/>
        <v>4</v>
      </c>
      <c r="L60" s="3" t="str">
        <f t="shared" si="22"/>
        <v>8</v>
      </c>
      <c r="M6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152</v>
      </c>
      <c r="N60">
        <f>MOD(pesel__3[[#This Row],[SUMA]],10)</f>
        <v>2</v>
      </c>
      <c r="O60">
        <f>IF(pesel__3[[#This Row],[MOD]]=0, 0, 10-pesel__3[[#This Row],[MOD]])</f>
        <v>8</v>
      </c>
      <c r="P60" t="b">
        <f t="shared" si="23"/>
        <v>1</v>
      </c>
    </row>
    <row r="61" spans="1:16" x14ac:dyDescent="0.25">
      <c r="A61" t="s">
        <v>59</v>
      </c>
      <c r="B61" t="str">
        <f t="shared" si="12"/>
        <v>9</v>
      </c>
      <c r="C61" t="str">
        <f t="shared" si="13"/>
        <v>0</v>
      </c>
      <c r="D61" t="str">
        <f t="shared" si="14"/>
        <v>0</v>
      </c>
      <c r="E61" t="str">
        <f t="shared" si="15"/>
        <v>5</v>
      </c>
      <c r="F61" t="str">
        <f t="shared" si="16"/>
        <v>3</v>
      </c>
      <c r="G61" t="str">
        <f t="shared" si="17"/>
        <v>1</v>
      </c>
      <c r="H61" t="str">
        <f t="shared" si="18"/>
        <v>2</v>
      </c>
      <c r="I61" t="str">
        <f t="shared" si="19"/>
        <v>0</v>
      </c>
      <c r="J61" t="str">
        <f t="shared" si="20"/>
        <v>1</v>
      </c>
      <c r="K61" t="str">
        <f t="shared" si="21"/>
        <v>3</v>
      </c>
      <c r="L61" s="3" t="str">
        <f t="shared" si="22"/>
        <v>6</v>
      </c>
      <c r="M6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84</v>
      </c>
      <c r="N61">
        <f>MOD(pesel__3[[#This Row],[SUMA]],10)</f>
        <v>4</v>
      </c>
      <c r="O61">
        <f>IF(pesel__3[[#This Row],[MOD]]=0, 0, 10-pesel__3[[#This Row],[MOD]])</f>
        <v>6</v>
      </c>
      <c r="P61" t="b">
        <f t="shared" si="23"/>
        <v>1</v>
      </c>
    </row>
    <row r="62" spans="1:16" x14ac:dyDescent="0.25">
      <c r="A62" t="s">
        <v>60</v>
      </c>
      <c r="B62" t="str">
        <f t="shared" si="12"/>
        <v>7</v>
      </c>
      <c r="C62" t="str">
        <f t="shared" si="13"/>
        <v>5</v>
      </c>
      <c r="D62" t="str">
        <f t="shared" si="14"/>
        <v>1</v>
      </c>
      <c r="E62" t="str">
        <f t="shared" si="15"/>
        <v>2</v>
      </c>
      <c r="F62" t="str">
        <f t="shared" si="16"/>
        <v>3</v>
      </c>
      <c r="G62" t="str">
        <f t="shared" si="17"/>
        <v>1</v>
      </c>
      <c r="H62" t="str">
        <f t="shared" si="18"/>
        <v>9</v>
      </c>
      <c r="I62" t="str">
        <f t="shared" si="19"/>
        <v>9</v>
      </c>
      <c r="J62" t="str">
        <f t="shared" si="20"/>
        <v>3</v>
      </c>
      <c r="K62" t="str">
        <f t="shared" si="21"/>
        <v>1</v>
      </c>
      <c r="L62" s="3" t="str">
        <f t="shared" si="22"/>
        <v>7</v>
      </c>
      <c r="M6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203</v>
      </c>
      <c r="N62">
        <f>MOD(pesel__3[[#This Row],[SUMA]],10)</f>
        <v>3</v>
      </c>
      <c r="O62">
        <f>IF(pesel__3[[#This Row],[MOD]]=0, 0, 10-pesel__3[[#This Row],[MOD]])</f>
        <v>7</v>
      </c>
      <c r="P62" t="b">
        <f t="shared" si="23"/>
        <v>1</v>
      </c>
    </row>
    <row r="63" spans="1:16" x14ac:dyDescent="0.25">
      <c r="A63" t="s">
        <v>61</v>
      </c>
      <c r="B63" t="str">
        <f t="shared" si="12"/>
        <v>7</v>
      </c>
      <c r="C63" t="str">
        <f t="shared" si="13"/>
        <v>3</v>
      </c>
      <c r="D63" t="str">
        <f t="shared" si="14"/>
        <v>1</v>
      </c>
      <c r="E63" t="str">
        <f t="shared" si="15"/>
        <v>1</v>
      </c>
      <c r="F63" t="str">
        <f t="shared" si="16"/>
        <v>2</v>
      </c>
      <c r="G63" t="str">
        <f t="shared" si="17"/>
        <v>3</v>
      </c>
      <c r="H63" t="str">
        <f t="shared" si="18"/>
        <v>2</v>
      </c>
      <c r="I63" t="str">
        <f t="shared" si="19"/>
        <v>8</v>
      </c>
      <c r="J63" t="str">
        <f t="shared" si="20"/>
        <v>5</v>
      </c>
      <c r="K63" t="str">
        <f t="shared" si="21"/>
        <v>5</v>
      </c>
      <c r="L63" s="3" t="str">
        <f t="shared" si="22"/>
        <v>1</v>
      </c>
      <c r="M6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149</v>
      </c>
      <c r="N63">
        <f>MOD(pesel__3[[#This Row],[SUMA]],10)</f>
        <v>9</v>
      </c>
      <c r="O63">
        <f>IF(pesel__3[[#This Row],[MOD]]=0, 0, 10-pesel__3[[#This Row],[MOD]])</f>
        <v>1</v>
      </c>
      <c r="P63" t="b">
        <f t="shared" si="23"/>
        <v>1</v>
      </c>
    </row>
    <row r="64" spans="1:16" x14ac:dyDescent="0.25">
      <c r="A64" t="s">
        <v>62</v>
      </c>
      <c r="B64" t="str">
        <f t="shared" si="12"/>
        <v>8</v>
      </c>
      <c r="C64" t="str">
        <f t="shared" si="13"/>
        <v>5</v>
      </c>
      <c r="D64" t="str">
        <f t="shared" si="14"/>
        <v>0</v>
      </c>
      <c r="E64" t="str">
        <f t="shared" si="15"/>
        <v>3</v>
      </c>
      <c r="F64" t="str">
        <f t="shared" si="16"/>
        <v>1</v>
      </c>
      <c r="G64" t="str">
        <f t="shared" si="17"/>
        <v>0</v>
      </c>
      <c r="H64" t="str">
        <f t="shared" si="18"/>
        <v>7</v>
      </c>
      <c r="I64" t="str">
        <f t="shared" si="19"/>
        <v>9</v>
      </c>
      <c r="J64" t="str">
        <f t="shared" si="20"/>
        <v>4</v>
      </c>
      <c r="K64" t="str">
        <f t="shared" si="21"/>
        <v>4</v>
      </c>
      <c r="L64" s="3" t="str">
        <f t="shared" si="22"/>
        <v>3</v>
      </c>
      <c r="M6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197</v>
      </c>
      <c r="N64">
        <f>MOD(pesel__3[[#This Row],[SUMA]],10)</f>
        <v>7</v>
      </c>
      <c r="O64">
        <f>IF(pesel__3[[#This Row],[MOD]]=0, 0, 10-pesel__3[[#This Row],[MOD]])</f>
        <v>3</v>
      </c>
      <c r="P64" t="b">
        <f t="shared" si="23"/>
        <v>1</v>
      </c>
    </row>
    <row r="65" spans="1:16" x14ac:dyDescent="0.25">
      <c r="A65" t="s">
        <v>63</v>
      </c>
      <c r="B65" t="str">
        <f t="shared" si="12"/>
        <v>8</v>
      </c>
      <c r="C65" t="str">
        <f t="shared" si="13"/>
        <v>5</v>
      </c>
      <c r="D65" t="str">
        <f t="shared" si="14"/>
        <v>0</v>
      </c>
      <c r="E65" t="str">
        <f t="shared" si="15"/>
        <v>5</v>
      </c>
      <c r="F65" t="str">
        <f t="shared" si="16"/>
        <v>2</v>
      </c>
      <c r="G65" t="str">
        <f t="shared" si="17"/>
        <v>5</v>
      </c>
      <c r="H65" t="str">
        <f t="shared" si="18"/>
        <v>6</v>
      </c>
      <c r="I65" t="str">
        <f t="shared" si="19"/>
        <v>8</v>
      </c>
      <c r="J65" t="str">
        <f t="shared" si="20"/>
        <v>6</v>
      </c>
      <c r="K65" t="str">
        <f t="shared" si="21"/>
        <v>4</v>
      </c>
      <c r="L65" s="3" t="str">
        <f t="shared" si="22"/>
        <v>3</v>
      </c>
      <c r="M6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217</v>
      </c>
      <c r="N65">
        <f>MOD(pesel__3[[#This Row],[SUMA]],10)</f>
        <v>7</v>
      </c>
      <c r="O65">
        <f>IF(pesel__3[[#This Row],[MOD]]=0, 0, 10-pesel__3[[#This Row],[MOD]])</f>
        <v>3</v>
      </c>
      <c r="P65" t="b">
        <f t="shared" si="23"/>
        <v>1</v>
      </c>
    </row>
    <row r="66" spans="1:16" x14ac:dyDescent="0.25">
      <c r="A66" t="s">
        <v>64</v>
      </c>
      <c r="B66" t="str">
        <f t="shared" ref="B66:B97" si="24">MID(A66, 1, 1)</f>
        <v>5</v>
      </c>
      <c r="C66" t="str">
        <f t="shared" ref="C66:C97" si="25">MID(A66, 2, 1)</f>
        <v>5</v>
      </c>
      <c r="D66" t="str">
        <f t="shared" ref="D66:D97" si="26">MID(A66, 3, 1)</f>
        <v>0</v>
      </c>
      <c r="E66" t="str">
        <f t="shared" ref="E66:E97" si="27">MID(A66, 4, 1)</f>
        <v>2</v>
      </c>
      <c r="F66" t="str">
        <f t="shared" ref="F66:F97" si="28">MID(A66, 5, 1)</f>
        <v>2</v>
      </c>
      <c r="G66" t="str">
        <f t="shared" ref="G66:G97" si="29">MID(A66, 6, 1)</f>
        <v>1</v>
      </c>
      <c r="H66" t="str">
        <f t="shared" ref="H66:H97" si="30">MID(A66, 7, 1)</f>
        <v>5</v>
      </c>
      <c r="I66" t="str">
        <f t="shared" ref="I66:I97" si="31">MID(A66, 8, 1)</f>
        <v>3</v>
      </c>
      <c r="J66" t="str">
        <f t="shared" ref="J66:J97" si="32">MID(A66, 9, 1)</f>
        <v>4</v>
      </c>
      <c r="K66" t="str">
        <f t="shared" ref="K66:K97" si="33">MID(A66, 10, 1)</f>
        <v>3</v>
      </c>
      <c r="L66" s="3" t="str">
        <f t="shared" ref="L66:L97" si="34">MID(A66, 11, 1)</f>
        <v>2</v>
      </c>
      <c r="M6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118</v>
      </c>
      <c r="N66">
        <f>MOD(pesel__3[[#This Row],[SUMA]],10)</f>
        <v>8</v>
      </c>
      <c r="O66">
        <f>IF(pesel__3[[#This Row],[MOD]]=0, 0, 10-pesel__3[[#This Row],[MOD]])</f>
        <v>2</v>
      </c>
      <c r="P66" t="b">
        <f t="shared" ref="P66:P97" si="35">EXACT(L66, O66)</f>
        <v>1</v>
      </c>
    </row>
    <row r="67" spans="1:16" x14ac:dyDescent="0.25">
      <c r="A67" t="s">
        <v>65</v>
      </c>
      <c r="B67" t="str">
        <f t="shared" si="24"/>
        <v>8</v>
      </c>
      <c r="C67" t="str">
        <f t="shared" si="25"/>
        <v>3</v>
      </c>
      <c r="D67" t="str">
        <f t="shared" si="26"/>
        <v>0</v>
      </c>
      <c r="E67" t="str">
        <f t="shared" si="27"/>
        <v>4</v>
      </c>
      <c r="F67" t="str">
        <f t="shared" si="28"/>
        <v>1</v>
      </c>
      <c r="G67" t="str">
        <f t="shared" si="29"/>
        <v>9</v>
      </c>
      <c r="H67" t="str">
        <f t="shared" si="30"/>
        <v>4</v>
      </c>
      <c r="I67" t="str">
        <f t="shared" si="31"/>
        <v>7</v>
      </c>
      <c r="J67" t="str">
        <f t="shared" si="32"/>
        <v>2</v>
      </c>
      <c r="K67" t="str">
        <f t="shared" si="33"/>
        <v>8</v>
      </c>
      <c r="L67" s="3" t="str">
        <f t="shared" si="34"/>
        <v>2</v>
      </c>
      <c r="M6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198</v>
      </c>
      <c r="N67">
        <f>MOD(pesel__3[[#This Row],[SUMA]],10)</f>
        <v>8</v>
      </c>
      <c r="O67">
        <f>IF(pesel__3[[#This Row],[MOD]]=0, 0, 10-pesel__3[[#This Row],[MOD]])</f>
        <v>2</v>
      </c>
      <c r="P67" t="b">
        <f t="shared" si="35"/>
        <v>1</v>
      </c>
    </row>
    <row r="68" spans="1:16" x14ac:dyDescent="0.25">
      <c r="A68" t="s">
        <v>66</v>
      </c>
      <c r="B68" t="str">
        <f t="shared" si="24"/>
        <v>8</v>
      </c>
      <c r="C68" t="str">
        <f t="shared" si="25"/>
        <v>6</v>
      </c>
      <c r="D68" t="str">
        <f t="shared" si="26"/>
        <v>0</v>
      </c>
      <c r="E68" t="str">
        <f t="shared" si="27"/>
        <v>8</v>
      </c>
      <c r="F68" t="str">
        <f t="shared" si="28"/>
        <v>1</v>
      </c>
      <c r="G68" t="str">
        <f t="shared" si="29"/>
        <v>4</v>
      </c>
      <c r="H68" t="str">
        <f t="shared" si="30"/>
        <v>4</v>
      </c>
      <c r="I68" t="str">
        <f t="shared" si="31"/>
        <v>3</v>
      </c>
      <c r="J68" t="str">
        <f t="shared" si="32"/>
        <v>3</v>
      </c>
      <c r="K68" t="str">
        <f t="shared" si="33"/>
        <v>2</v>
      </c>
      <c r="L68" s="3" t="str">
        <f t="shared" si="34"/>
        <v>5</v>
      </c>
      <c r="M6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175</v>
      </c>
      <c r="N68">
        <f>MOD(pesel__3[[#This Row],[SUMA]],10)</f>
        <v>5</v>
      </c>
      <c r="O68">
        <f>IF(pesel__3[[#This Row],[MOD]]=0, 0, 10-pesel__3[[#This Row],[MOD]])</f>
        <v>5</v>
      </c>
      <c r="P68" t="b">
        <f t="shared" si="35"/>
        <v>1</v>
      </c>
    </row>
    <row r="69" spans="1:16" x14ac:dyDescent="0.25">
      <c r="A69" t="s">
        <v>67</v>
      </c>
      <c r="B69" t="str">
        <f t="shared" si="24"/>
        <v>5</v>
      </c>
      <c r="C69" t="str">
        <f t="shared" si="25"/>
        <v>9</v>
      </c>
      <c r="D69" t="str">
        <f t="shared" si="26"/>
        <v>1</v>
      </c>
      <c r="E69" t="str">
        <f t="shared" si="27"/>
        <v>1</v>
      </c>
      <c r="F69" t="str">
        <f t="shared" si="28"/>
        <v>0</v>
      </c>
      <c r="G69" t="str">
        <f t="shared" si="29"/>
        <v>5</v>
      </c>
      <c r="H69" t="str">
        <f t="shared" si="30"/>
        <v>7</v>
      </c>
      <c r="I69" t="str">
        <f t="shared" si="31"/>
        <v>0</v>
      </c>
      <c r="J69" t="str">
        <f t="shared" si="32"/>
        <v>5</v>
      </c>
      <c r="K69" t="str">
        <f t="shared" si="33"/>
        <v>6</v>
      </c>
      <c r="L69" s="3" t="str">
        <f t="shared" si="34"/>
        <v>5</v>
      </c>
      <c r="M6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135</v>
      </c>
      <c r="N69">
        <f>MOD(pesel__3[[#This Row],[SUMA]],10)</f>
        <v>5</v>
      </c>
      <c r="O69">
        <f>IF(pesel__3[[#This Row],[MOD]]=0, 0, 10-pesel__3[[#This Row],[MOD]])</f>
        <v>5</v>
      </c>
      <c r="P69" t="b">
        <f t="shared" si="35"/>
        <v>1</v>
      </c>
    </row>
    <row r="70" spans="1:16" x14ac:dyDescent="0.25">
      <c r="A70" t="s">
        <v>68</v>
      </c>
      <c r="B70" t="str">
        <f t="shared" si="24"/>
        <v>6</v>
      </c>
      <c r="C70" t="str">
        <f t="shared" si="25"/>
        <v>6</v>
      </c>
      <c r="D70" t="str">
        <f t="shared" si="26"/>
        <v>0</v>
      </c>
      <c r="E70" t="str">
        <f t="shared" si="27"/>
        <v>6</v>
      </c>
      <c r="F70" t="str">
        <f t="shared" si="28"/>
        <v>3</v>
      </c>
      <c r="G70" t="str">
        <f t="shared" si="29"/>
        <v>0</v>
      </c>
      <c r="H70" t="str">
        <f t="shared" si="30"/>
        <v>1</v>
      </c>
      <c r="I70" t="str">
        <f t="shared" si="31"/>
        <v>4</v>
      </c>
      <c r="J70" t="str">
        <f t="shared" si="32"/>
        <v>6</v>
      </c>
      <c r="K70" t="str">
        <f t="shared" si="33"/>
        <v>3</v>
      </c>
      <c r="L70" s="3" t="str">
        <f t="shared" si="34"/>
        <v>1</v>
      </c>
      <c r="M7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139</v>
      </c>
      <c r="N70">
        <f>MOD(pesel__3[[#This Row],[SUMA]],10)</f>
        <v>9</v>
      </c>
      <c r="O70">
        <f>IF(pesel__3[[#This Row],[MOD]]=0, 0, 10-pesel__3[[#This Row],[MOD]])</f>
        <v>1</v>
      </c>
      <c r="P70" t="b">
        <f t="shared" si="35"/>
        <v>1</v>
      </c>
    </row>
    <row r="71" spans="1:16" x14ac:dyDescent="0.25">
      <c r="A71" t="s">
        <v>69</v>
      </c>
      <c r="B71" t="str">
        <f t="shared" si="24"/>
        <v>6</v>
      </c>
      <c r="C71" t="str">
        <f t="shared" si="25"/>
        <v>7</v>
      </c>
      <c r="D71" t="str">
        <f t="shared" si="26"/>
        <v>1</v>
      </c>
      <c r="E71" t="str">
        <f t="shared" si="27"/>
        <v>2</v>
      </c>
      <c r="F71" t="str">
        <f t="shared" si="28"/>
        <v>0</v>
      </c>
      <c r="G71" t="str">
        <f t="shared" si="29"/>
        <v>7</v>
      </c>
      <c r="H71" t="str">
        <f t="shared" si="30"/>
        <v>4</v>
      </c>
      <c r="I71" t="str">
        <f t="shared" si="31"/>
        <v>9</v>
      </c>
      <c r="J71" t="str">
        <f t="shared" si="32"/>
        <v>9</v>
      </c>
      <c r="K71" t="str">
        <f t="shared" si="33"/>
        <v>2</v>
      </c>
      <c r="L71" s="3" t="str">
        <f t="shared" si="34"/>
        <v>3</v>
      </c>
      <c r="M7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197</v>
      </c>
      <c r="N71">
        <f>MOD(pesel__3[[#This Row],[SUMA]],10)</f>
        <v>7</v>
      </c>
      <c r="O71">
        <f>IF(pesel__3[[#This Row],[MOD]]=0, 0, 10-pesel__3[[#This Row],[MOD]])</f>
        <v>3</v>
      </c>
      <c r="P71" t="b">
        <f t="shared" si="35"/>
        <v>1</v>
      </c>
    </row>
    <row r="72" spans="1:16" x14ac:dyDescent="0.25">
      <c r="A72" t="s">
        <v>70</v>
      </c>
      <c r="B72" t="str">
        <f t="shared" si="24"/>
        <v>8</v>
      </c>
      <c r="C72" t="str">
        <f t="shared" si="25"/>
        <v>9</v>
      </c>
      <c r="D72" t="str">
        <f t="shared" si="26"/>
        <v>0</v>
      </c>
      <c r="E72" t="str">
        <f t="shared" si="27"/>
        <v>8</v>
      </c>
      <c r="F72" t="str">
        <f t="shared" si="28"/>
        <v>1</v>
      </c>
      <c r="G72" t="str">
        <f t="shared" si="29"/>
        <v>5</v>
      </c>
      <c r="H72" t="str">
        <f t="shared" si="30"/>
        <v>1</v>
      </c>
      <c r="I72" t="str">
        <f t="shared" si="31"/>
        <v>9</v>
      </c>
      <c r="J72" t="str">
        <f t="shared" si="32"/>
        <v>8</v>
      </c>
      <c r="K72" t="str">
        <f t="shared" si="33"/>
        <v>0</v>
      </c>
      <c r="L72" s="3" t="str">
        <f t="shared" si="34"/>
        <v>1</v>
      </c>
      <c r="M7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219</v>
      </c>
      <c r="N72">
        <f>MOD(pesel__3[[#This Row],[SUMA]],10)</f>
        <v>9</v>
      </c>
      <c r="O72">
        <f>IF(pesel__3[[#This Row],[MOD]]=0, 0, 10-pesel__3[[#This Row],[MOD]])</f>
        <v>1</v>
      </c>
      <c r="P72" t="b">
        <f t="shared" si="35"/>
        <v>1</v>
      </c>
    </row>
    <row r="73" spans="1:16" x14ac:dyDescent="0.25">
      <c r="A73" t="s">
        <v>71</v>
      </c>
      <c r="B73" t="str">
        <f t="shared" si="24"/>
        <v>7</v>
      </c>
      <c r="C73" t="str">
        <f t="shared" si="25"/>
        <v>0</v>
      </c>
      <c r="D73" t="str">
        <f t="shared" si="26"/>
        <v>1</v>
      </c>
      <c r="E73" t="str">
        <f t="shared" si="27"/>
        <v>2</v>
      </c>
      <c r="F73" t="str">
        <f t="shared" si="28"/>
        <v>0</v>
      </c>
      <c r="G73" t="str">
        <f t="shared" si="29"/>
        <v>7</v>
      </c>
      <c r="H73" t="str">
        <f t="shared" si="30"/>
        <v>9</v>
      </c>
      <c r="I73" t="str">
        <f t="shared" si="31"/>
        <v>4</v>
      </c>
      <c r="J73" t="str">
        <f t="shared" si="32"/>
        <v>6</v>
      </c>
      <c r="K73" t="str">
        <f t="shared" si="33"/>
        <v>3</v>
      </c>
      <c r="L73" s="3" t="str">
        <f t="shared" si="34"/>
        <v>3</v>
      </c>
      <c r="M7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167</v>
      </c>
      <c r="N73">
        <f>MOD(pesel__3[[#This Row],[SUMA]],10)</f>
        <v>7</v>
      </c>
      <c r="O73">
        <f>IF(pesel__3[[#This Row],[MOD]]=0, 0, 10-pesel__3[[#This Row],[MOD]])</f>
        <v>3</v>
      </c>
      <c r="P73" t="b">
        <f t="shared" si="35"/>
        <v>1</v>
      </c>
    </row>
    <row r="74" spans="1:16" x14ac:dyDescent="0.25">
      <c r="A74" t="s">
        <v>72</v>
      </c>
      <c r="B74" t="str">
        <f t="shared" si="24"/>
        <v>7</v>
      </c>
      <c r="C74" t="str">
        <f t="shared" si="25"/>
        <v>6</v>
      </c>
      <c r="D74" t="str">
        <f t="shared" si="26"/>
        <v>1</v>
      </c>
      <c r="E74" t="str">
        <f t="shared" si="27"/>
        <v>2</v>
      </c>
      <c r="F74" t="str">
        <f t="shared" si="28"/>
        <v>1</v>
      </c>
      <c r="G74" t="str">
        <f t="shared" si="29"/>
        <v>1</v>
      </c>
      <c r="H74" t="str">
        <f t="shared" si="30"/>
        <v>8</v>
      </c>
      <c r="I74" t="str">
        <f t="shared" si="31"/>
        <v>6</v>
      </c>
      <c r="J74" t="str">
        <f t="shared" si="32"/>
        <v>3</v>
      </c>
      <c r="K74" t="str">
        <f t="shared" si="33"/>
        <v>0</v>
      </c>
      <c r="L74" s="3" t="str">
        <f t="shared" si="34"/>
        <v>3</v>
      </c>
      <c r="M7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167</v>
      </c>
      <c r="N74">
        <f>MOD(pesel__3[[#This Row],[SUMA]],10)</f>
        <v>7</v>
      </c>
      <c r="O74">
        <f>IF(pesel__3[[#This Row],[MOD]]=0, 0, 10-pesel__3[[#This Row],[MOD]])</f>
        <v>3</v>
      </c>
      <c r="P74" t="b">
        <f t="shared" si="35"/>
        <v>1</v>
      </c>
    </row>
    <row r="75" spans="1:16" x14ac:dyDescent="0.25">
      <c r="A75" t="s">
        <v>73</v>
      </c>
      <c r="B75" t="str">
        <f t="shared" si="24"/>
        <v>7</v>
      </c>
      <c r="C75" t="str">
        <f t="shared" si="25"/>
        <v>2</v>
      </c>
      <c r="D75" t="str">
        <f t="shared" si="26"/>
        <v>0</v>
      </c>
      <c r="E75" t="str">
        <f t="shared" si="27"/>
        <v>3</v>
      </c>
      <c r="F75" t="str">
        <f t="shared" si="28"/>
        <v>1</v>
      </c>
      <c r="G75" t="str">
        <f t="shared" si="29"/>
        <v>0</v>
      </c>
      <c r="H75" t="str">
        <f t="shared" si="30"/>
        <v>9</v>
      </c>
      <c r="I75" t="str">
        <f t="shared" si="31"/>
        <v>6</v>
      </c>
      <c r="J75" t="str">
        <f t="shared" si="32"/>
        <v>7</v>
      </c>
      <c r="K75" t="str">
        <f t="shared" si="33"/>
        <v>0</v>
      </c>
      <c r="L75" s="3" t="str">
        <f t="shared" si="34"/>
        <v>5</v>
      </c>
      <c r="M7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165</v>
      </c>
      <c r="N75">
        <f>MOD(pesel__3[[#This Row],[SUMA]],10)</f>
        <v>5</v>
      </c>
      <c r="O75">
        <f>IF(pesel__3[[#This Row],[MOD]]=0, 0, 10-pesel__3[[#This Row],[MOD]])</f>
        <v>5</v>
      </c>
      <c r="P75" t="b">
        <f t="shared" si="35"/>
        <v>1</v>
      </c>
    </row>
    <row r="76" spans="1:16" x14ac:dyDescent="0.25">
      <c r="A76" t="s">
        <v>74</v>
      </c>
      <c r="B76" t="str">
        <f t="shared" si="24"/>
        <v>6</v>
      </c>
      <c r="C76" t="str">
        <f t="shared" si="25"/>
        <v>1</v>
      </c>
      <c r="D76" t="str">
        <f t="shared" si="26"/>
        <v>1</v>
      </c>
      <c r="E76" t="str">
        <f t="shared" si="27"/>
        <v>0</v>
      </c>
      <c r="F76" t="str">
        <f t="shared" si="28"/>
        <v>0</v>
      </c>
      <c r="G76" t="str">
        <f t="shared" si="29"/>
        <v>1</v>
      </c>
      <c r="H76" t="str">
        <f t="shared" si="30"/>
        <v>5</v>
      </c>
      <c r="I76" t="str">
        <f t="shared" si="31"/>
        <v>7</v>
      </c>
      <c r="J76" t="str">
        <f t="shared" si="32"/>
        <v>6</v>
      </c>
      <c r="K76" t="str">
        <f t="shared" si="33"/>
        <v>5</v>
      </c>
      <c r="L76" s="3" t="str">
        <f t="shared" si="34"/>
        <v>2</v>
      </c>
      <c r="M7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138</v>
      </c>
      <c r="N76">
        <f>MOD(pesel__3[[#This Row],[SUMA]],10)</f>
        <v>8</v>
      </c>
      <c r="O76">
        <f>IF(pesel__3[[#This Row],[MOD]]=0, 0, 10-pesel__3[[#This Row],[MOD]])</f>
        <v>2</v>
      </c>
      <c r="P76" t="b">
        <f t="shared" si="35"/>
        <v>1</v>
      </c>
    </row>
    <row r="77" spans="1:16" x14ac:dyDescent="0.25">
      <c r="A77" t="s">
        <v>75</v>
      </c>
      <c r="B77" t="str">
        <f t="shared" si="24"/>
        <v>7</v>
      </c>
      <c r="C77" t="str">
        <f t="shared" si="25"/>
        <v>9</v>
      </c>
      <c r="D77" t="str">
        <f t="shared" si="26"/>
        <v>0</v>
      </c>
      <c r="E77" t="str">
        <f t="shared" si="27"/>
        <v>1</v>
      </c>
      <c r="F77" t="str">
        <f t="shared" si="28"/>
        <v>2</v>
      </c>
      <c r="G77" t="str">
        <f t="shared" si="29"/>
        <v>5</v>
      </c>
      <c r="H77" t="str">
        <f t="shared" si="30"/>
        <v>6</v>
      </c>
      <c r="I77" t="str">
        <f t="shared" si="31"/>
        <v>4</v>
      </c>
      <c r="J77" t="str">
        <f t="shared" si="32"/>
        <v>4</v>
      </c>
      <c r="K77" t="str">
        <f t="shared" si="33"/>
        <v>8</v>
      </c>
      <c r="L77" s="3" t="str">
        <f t="shared" si="34"/>
        <v>4</v>
      </c>
      <c r="M7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166</v>
      </c>
      <c r="N77">
        <f>MOD(pesel__3[[#This Row],[SUMA]],10)</f>
        <v>6</v>
      </c>
      <c r="O77">
        <f>IF(pesel__3[[#This Row],[MOD]]=0, 0, 10-pesel__3[[#This Row],[MOD]])</f>
        <v>4</v>
      </c>
      <c r="P77" t="b">
        <f t="shared" si="35"/>
        <v>1</v>
      </c>
    </row>
    <row r="78" spans="1:16" x14ac:dyDescent="0.25">
      <c r="A78" t="s">
        <v>76</v>
      </c>
      <c r="B78" t="str">
        <f t="shared" si="24"/>
        <v>8</v>
      </c>
      <c r="C78" t="str">
        <f t="shared" si="25"/>
        <v>8</v>
      </c>
      <c r="D78" t="str">
        <f t="shared" si="26"/>
        <v>1</v>
      </c>
      <c r="E78" t="str">
        <f t="shared" si="27"/>
        <v>1</v>
      </c>
      <c r="F78" t="str">
        <f t="shared" si="28"/>
        <v>1</v>
      </c>
      <c r="G78" t="str">
        <f t="shared" si="29"/>
        <v>0</v>
      </c>
      <c r="H78" t="str">
        <f t="shared" si="30"/>
        <v>9</v>
      </c>
      <c r="I78" t="str">
        <f t="shared" si="31"/>
        <v>4</v>
      </c>
      <c r="J78" t="str">
        <f t="shared" si="32"/>
        <v>5</v>
      </c>
      <c r="K78" t="str">
        <f t="shared" si="33"/>
        <v>4</v>
      </c>
      <c r="L78" s="3" t="str">
        <f t="shared" si="34"/>
        <v>5</v>
      </c>
      <c r="M7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165</v>
      </c>
      <c r="N78">
        <f>MOD(pesel__3[[#This Row],[SUMA]],10)</f>
        <v>5</v>
      </c>
      <c r="O78">
        <f>IF(pesel__3[[#This Row],[MOD]]=0, 0, 10-pesel__3[[#This Row],[MOD]])</f>
        <v>5</v>
      </c>
      <c r="P78" t="b">
        <f t="shared" si="35"/>
        <v>1</v>
      </c>
    </row>
    <row r="79" spans="1:16" x14ac:dyDescent="0.25">
      <c r="A79" t="s">
        <v>77</v>
      </c>
      <c r="B79" t="str">
        <f t="shared" si="24"/>
        <v>8</v>
      </c>
      <c r="C79" t="str">
        <f t="shared" si="25"/>
        <v>9</v>
      </c>
      <c r="D79" t="str">
        <f t="shared" si="26"/>
        <v>0</v>
      </c>
      <c r="E79" t="str">
        <f t="shared" si="27"/>
        <v>4</v>
      </c>
      <c r="F79" t="str">
        <f t="shared" si="28"/>
        <v>0</v>
      </c>
      <c r="G79" t="str">
        <f t="shared" si="29"/>
        <v>8</v>
      </c>
      <c r="H79" t="str">
        <f t="shared" si="30"/>
        <v>7</v>
      </c>
      <c r="I79" t="str">
        <f t="shared" si="31"/>
        <v>6</v>
      </c>
      <c r="J79" t="str">
        <f t="shared" si="32"/>
        <v>4</v>
      </c>
      <c r="K79" t="str">
        <f t="shared" si="33"/>
        <v>5</v>
      </c>
      <c r="L79" s="3" t="str">
        <f t="shared" si="34"/>
        <v>3</v>
      </c>
      <c r="M7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217</v>
      </c>
      <c r="N79">
        <f>MOD(pesel__3[[#This Row],[SUMA]],10)</f>
        <v>7</v>
      </c>
      <c r="O79">
        <f>IF(pesel__3[[#This Row],[MOD]]=0, 0, 10-pesel__3[[#This Row],[MOD]])</f>
        <v>3</v>
      </c>
      <c r="P79" t="b">
        <f t="shared" si="35"/>
        <v>1</v>
      </c>
    </row>
    <row r="80" spans="1:16" x14ac:dyDescent="0.25">
      <c r="A80" t="s">
        <v>78</v>
      </c>
      <c r="B80" t="str">
        <f t="shared" si="24"/>
        <v>8</v>
      </c>
      <c r="C80" t="str">
        <f t="shared" si="25"/>
        <v>9</v>
      </c>
      <c r="D80" t="str">
        <f t="shared" si="26"/>
        <v>1</v>
      </c>
      <c r="E80" t="str">
        <f t="shared" si="27"/>
        <v>2</v>
      </c>
      <c r="F80" t="str">
        <f t="shared" si="28"/>
        <v>0</v>
      </c>
      <c r="G80" t="str">
        <f t="shared" si="29"/>
        <v>9</v>
      </c>
      <c r="H80" t="str">
        <f t="shared" si="30"/>
        <v>5</v>
      </c>
      <c r="I80" t="str">
        <f t="shared" si="31"/>
        <v>2</v>
      </c>
      <c r="J80" t="str">
        <f t="shared" si="32"/>
        <v>1</v>
      </c>
      <c r="K80" t="str">
        <f t="shared" si="33"/>
        <v>6</v>
      </c>
      <c r="L80" s="3" t="str">
        <f t="shared" si="34"/>
        <v>1</v>
      </c>
      <c r="M8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159</v>
      </c>
      <c r="N80">
        <f>MOD(pesel__3[[#This Row],[SUMA]],10)</f>
        <v>9</v>
      </c>
      <c r="O80">
        <f>IF(pesel__3[[#This Row],[MOD]]=0, 0, 10-pesel__3[[#This Row],[MOD]])</f>
        <v>1</v>
      </c>
      <c r="P80" t="b">
        <f t="shared" si="35"/>
        <v>1</v>
      </c>
    </row>
    <row r="81" spans="1:16" x14ac:dyDescent="0.25">
      <c r="A81" t="s">
        <v>79</v>
      </c>
      <c r="B81" t="str">
        <f t="shared" si="24"/>
        <v>5</v>
      </c>
      <c r="C81" t="str">
        <f t="shared" si="25"/>
        <v>9</v>
      </c>
      <c r="D81" t="str">
        <f t="shared" si="26"/>
        <v>0</v>
      </c>
      <c r="E81" t="str">
        <f t="shared" si="27"/>
        <v>8</v>
      </c>
      <c r="F81" t="str">
        <f t="shared" si="28"/>
        <v>3</v>
      </c>
      <c r="G81" t="str">
        <f t="shared" si="29"/>
        <v>0</v>
      </c>
      <c r="H81" t="str">
        <f t="shared" si="30"/>
        <v>3</v>
      </c>
      <c r="I81" t="str">
        <f t="shared" si="31"/>
        <v>6</v>
      </c>
      <c r="J81" t="str">
        <f t="shared" si="32"/>
        <v>0</v>
      </c>
      <c r="K81" t="str">
        <f t="shared" si="33"/>
        <v>7</v>
      </c>
      <c r="L81" s="3" t="str">
        <f t="shared" si="34"/>
        <v>7</v>
      </c>
      <c r="M8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203</v>
      </c>
      <c r="N81">
        <f>MOD(pesel__3[[#This Row],[SUMA]],10)</f>
        <v>3</v>
      </c>
      <c r="O81">
        <f>IF(pesel__3[[#This Row],[MOD]]=0, 0, 10-pesel__3[[#This Row],[MOD]])</f>
        <v>7</v>
      </c>
      <c r="P81" t="b">
        <f t="shared" si="35"/>
        <v>1</v>
      </c>
    </row>
    <row r="82" spans="1:16" x14ac:dyDescent="0.25">
      <c r="A82" t="s">
        <v>80</v>
      </c>
      <c r="B82" t="str">
        <f t="shared" si="24"/>
        <v>6</v>
      </c>
      <c r="C82" t="str">
        <f t="shared" si="25"/>
        <v>1</v>
      </c>
      <c r="D82" t="str">
        <f t="shared" si="26"/>
        <v>1</v>
      </c>
      <c r="E82" t="str">
        <f t="shared" si="27"/>
        <v>2</v>
      </c>
      <c r="F82" t="str">
        <f t="shared" si="28"/>
        <v>1</v>
      </c>
      <c r="G82" t="str">
        <f t="shared" si="29"/>
        <v>0</v>
      </c>
      <c r="H82" t="str">
        <f t="shared" si="30"/>
        <v>2</v>
      </c>
      <c r="I82" t="str">
        <f t="shared" si="31"/>
        <v>0</v>
      </c>
      <c r="J82" t="str">
        <f t="shared" si="32"/>
        <v>4</v>
      </c>
      <c r="K82" t="str">
        <f t="shared" si="33"/>
        <v>6</v>
      </c>
      <c r="L82" s="3" t="str">
        <f t="shared" si="34"/>
        <v>9</v>
      </c>
      <c r="M8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71</v>
      </c>
      <c r="N82">
        <f>MOD(pesel__3[[#This Row],[SUMA]],10)</f>
        <v>1</v>
      </c>
      <c r="O82">
        <f>IF(pesel__3[[#This Row],[MOD]]=0, 0, 10-pesel__3[[#This Row],[MOD]])</f>
        <v>9</v>
      </c>
      <c r="P82" t="b">
        <f t="shared" si="35"/>
        <v>1</v>
      </c>
    </row>
    <row r="83" spans="1:16" x14ac:dyDescent="0.25">
      <c r="A83" t="s">
        <v>81</v>
      </c>
      <c r="B83" t="str">
        <f t="shared" si="24"/>
        <v>8</v>
      </c>
      <c r="C83" t="str">
        <f t="shared" si="25"/>
        <v>9</v>
      </c>
      <c r="D83" t="str">
        <f t="shared" si="26"/>
        <v>0</v>
      </c>
      <c r="E83" t="str">
        <f t="shared" si="27"/>
        <v>4</v>
      </c>
      <c r="F83" t="str">
        <f t="shared" si="28"/>
        <v>0</v>
      </c>
      <c r="G83" t="str">
        <f t="shared" si="29"/>
        <v>1</v>
      </c>
      <c r="H83" t="str">
        <f t="shared" si="30"/>
        <v>8</v>
      </c>
      <c r="I83" t="str">
        <f t="shared" si="31"/>
        <v>5</v>
      </c>
      <c r="J83" t="str">
        <f t="shared" si="32"/>
        <v>2</v>
      </c>
      <c r="K83" t="str">
        <f t="shared" si="33"/>
        <v>4</v>
      </c>
      <c r="L83" s="3" t="str">
        <f t="shared" si="34"/>
        <v>1</v>
      </c>
      <c r="M8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189</v>
      </c>
      <c r="N83">
        <f>MOD(pesel__3[[#This Row],[SUMA]],10)</f>
        <v>9</v>
      </c>
      <c r="O83">
        <f>IF(pesel__3[[#This Row],[MOD]]=0, 0, 10-pesel__3[[#This Row],[MOD]])</f>
        <v>1</v>
      </c>
      <c r="P83" t="b">
        <f t="shared" si="35"/>
        <v>1</v>
      </c>
    </row>
    <row r="84" spans="1:16" x14ac:dyDescent="0.25">
      <c r="A84" t="s">
        <v>82</v>
      </c>
      <c r="B84" t="str">
        <f t="shared" si="24"/>
        <v>8</v>
      </c>
      <c r="C84" t="str">
        <f t="shared" si="25"/>
        <v>8</v>
      </c>
      <c r="D84" t="str">
        <f t="shared" si="26"/>
        <v>0</v>
      </c>
      <c r="E84" t="str">
        <f t="shared" si="27"/>
        <v>8</v>
      </c>
      <c r="F84" t="str">
        <f t="shared" si="28"/>
        <v>0</v>
      </c>
      <c r="G84" t="str">
        <f t="shared" si="29"/>
        <v>4</v>
      </c>
      <c r="H84" t="str">
        <f t="shared" si="30"/>
        <v>1</v>
      </c>
      <c r="I84" t="str">
        <f t="shared" si="31"/>
        <v>6</v>
      </c>
      <c r="J84" t="str">
        <f t="shared" si="32"/>
        <v>2</v>
      </c>
      <c r="K84" t="str">
        <f t="shared" si="33"/>
        <v>5</v>
      </c>
      <c r="L84" s="3" t="str">
        <f t="shared" si="34"/>
        <v>6</v>
      </c>
      <c r="M8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194</v>
      </c>
      <c r="N84">
        <f>MOD(pesel__3[[#This Row],[SUMA]],10)</f>
        <v>4</v>
      </c>
      <c r="O84">
        <f>IF(pesel__3[[#This Row],[MOD]]=0, 0, 10-pesel__3[[#This Row],[MOD]])</f>
        <v>6</v>
      </c>
      <c r="P84" t="b">
        <f t="shared" si="35"/>
        <v>1</v>
      </c>
    </row>
    <row r="85" spans="1:16" x14ac:dyDescent="0.25">
      <c r="A85" t="s">
        <v>83</v>
      </c>
      <c r="B85" t="str">
        <f t="shared" si="24"/>
        <v>6</v>
      </c>
      <c r="C85" t="str">
        <f t="shared" si="25"/>
        <v>1</v>
      </c>
      <c r="D85" t="str">
        <f t="shared" si="26"/>
        <v>0</v>
      </c>
      <c r="E85" t="str">
        <f t="shared" si="27"/>
        <v>3</v>
      </c>
      <c r="F85" t="str">
        <f t="shared" si="28"/>
        <v>2</v>
      </c>
      <c r="G85" t="str">
        <f t="shared" si="29"/>
        <v>4</v>
      </c>
      <c r="H85" t="str">
        <f t="shared" si="30"/>
        <v>7</v>
      </c>
      <c r="I85" t="str">
        <f t="shared" si="31"/>
        <v>9</v>
      </c>
      <c r="J85" t="str">
        <f t="shared" si="32"/>
        <v>1</v>
      </c>
      <c r="K85" t="str">
        <f t="shared" si="33"/>
        <v>1</v>
      </c>
      <c r="L85" s="3" t="str">
        <f t="shared" si="34"/>
        <v>6</v>
      </c>
      <c r="M8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184</v>
      </c>
      <c r="N85">
        <f>MOD(pesel__3[[#This Row],[SUMA]],10)</f>
        <v>4</v>
      </c>
      <c r="O85">
        <f>IF(pesel__3[[#This Row],[MOD]]=0, 0, 10-pesel__3[[#This Row],[MOD]])</f>
        <v>6</v>
      </c>
      <c r="P85" t="b">
        <f t="shared" si="35"/>
        <v>1</v>
      </c>
    </row>
    <row r="86" spans="1:16" x14ac:dyDescent="0.25">
      <c r="A86" t="s">
        <v>84</v>
      </c>
      <c r="B86" t="str">
        <f t="shared" si="24"/>
        <v>5</v>
      </c>
      <c r="C86" t="str">
        <f t="shared" si="25"/>
        <v>4</v>
      </c>
      <c r="D86" t="str">
        <f t="shared" si="26"/>
        <v>0</v>
      </c>
      <c r="E86" t="str">
        <f t="shared" si="27"/>
        <v>2</v>
      </c>
      <c r="F86" t="str">
        <f t="shared" si="28"/>
        <v>0</v>
      </c>
      <c r="G86" t="str">
        <f t="shared" si="29"/>
        <v>8</v>
      </c>
      <c r="H86" t="str">
        <f t="shared" si="30"/>
        <v>3</v>
      </c>
      <c r="I86" t="str">
        <f t="shared" si="31"/>
        <v>7</v>
      </c>
      <c r="J86" t="str">
        <f t="shared" si="32"/>
        <v>1</v>
      </c>
      <c r="K86" t="str">
        <f t="shared" si="33"/>
        <v>3</v>
      </c>
      <c r="L86" s="3" t="str">
        <f t="shared" si="34"/>
        <v>7</v>
      </c>
      <c r="M8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153</v>
      </c>
      <c r="N86">
        <f>MOD(pesel__3[[#This Row],[SUMA]],10)</f>
        <v>3</v>
      </c>
      <c r="O86">
        <f>IF(pesel__3[[#This Row],[MOD]]=0, 0, 10-pesel__3[[#This Row],[MOD]])</f>
        <v>7</v>
      </c>
      <c r="P86" t="b">
        <f t="shared" si="35"/>
        <v>1</v>
      </c>
    </row>
    <row r="87" spans="1:16" x14ac:dyDescent="0.25">
      <c r="A87" t="s">
        <v>85</v>
      </c>
      <c r="B87" t="str">
        <f t="shared" si="24"/>
        <v>8</v>
      </c>
      <c r="C87" t="str">
        <f t="shared" si="25"/>
        <v>7</v>
      </c>
      <c r="D87" t="str">
        <f t="shared" si="26"/>
        <v>0</v>
      </c>
      <c r="E87" t="str">
        <f t="shared" si="27"/>
        <v>7</v>
      </c>
      <c r="F87" t="str">
        <f t="shared" si="28"/>
        <v>2</v>
      </c>
      <c r="G87" t="str">
        <f t="shared" si="29"/>
        <v>7</v>
      </c>
      <c r="H87" t="str">
        <f t="shared" si="30"/>
        <v>2</v>
      </c>
      <c r="I87" t="str">
        <f t="shared" si="31"/>
        <v>4</v>
      </c>
      <c r="J87" t="str">
        <f t="shared" si="32"/>
        <v>2</v>
      </c>
      <c r="K87" t="str">
        <f t="shared" si="33"/>
        <v>8</v>
      </c>
      <c r="L87" s="3" t="str">
        <f t="shared" si="34"/>
        <v>9</v>
      </c>
      <c r="M8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191</v>
      </c>
      <c r="N87">
        <f>MOD(pesel__3[[#This Row],[SUMA]],10)</f>
        <v>1</v>
      </c>
      <c r="O87">
        <f>IF(pesel__3[[#This Row],[MOD]]=0, 0, 10-pesel__3[[#This Row],[MOD]])</f>
        <v>9</v>
      </c>
      <c r="P87" t="b">
        <f t="shared" si="35"/>
        <v>1</v>
      </c>
    </row>
    <row r="88" spans="1:16" x14ac:dyDescent="0.25">
      <c r="A88" t="s">
        <v>86</v>
      </c>
      <c r="B88" t="str">
        <f t="shared" si="24"/>
        <v>8</v>
      </c>
      <c r="C88" t="str">
        <f t="shared" si="25"/>
        <v>8</v>
      </c>
      <c r="D88" t="str">
        <f t="shared" si="26"/>
        <v>1</v>
      </c>
      <c r="E88" t="str">
        <f t="shared" si="27"/>
        <v>0</v>
      </c>
      <c r="F88" t="str">
        <f t="shared" si="28"/>
        <v>3</v>
      </c>
      <c r="G88" t="str">
        <f t="shared" si="29"/>
        <v>0</v>
      </c>
      <c r="H88" t="str">
        <f t="shared" si="30"/>
        <v>3</v>
      </c>
      <c r="I88" t="str">
        <f t="shared" si="31"/>
        <v>2</v>
      </c>
      <c r="J88" t="str">
        <f t="shared" si="32"/>
        <v>9</v>
      </c>
      <c r="K88" t="str">
        <f t="shared" si="33"/>
        <v>3</v>
      </c>
      <c r="L88" s="3" t="str">
        <f t="shared" si="34"/>
        <v>1</v>
      </c>
      <c r="M8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99</v>
      </c>
      <c r="N88">
        <f>MOD(pesel__3[[#This Row],[SUMA]],10)</f>
        <v>9</v>
      </c>
      <c r="O88">
        <f>IF(pesel__3[[#This Row],[MOD]]=0, 0, 10-pesel__3[[#This Row],[MOD]])</f>
        <v>1</v>
      </c>
      <c r="P88" t="b">
        <f t="shared" si="35"/>
        <v>1</v>
      </c>
    </row>
    <row r="89" spans="1:16" x14ac:dyDescent="0.25">
      <c r="A89" t="s">
        <v>87</v>
      </c>
      <c r="B89" t="str">
        <f t="shared" si="24"/>
        <v>5</v>
      </c>
      <c r="C89" t="str">
        <f t="shared" si="25"/>
        <v>9</v>
      </c>
      <c r="D89" t="str">
        <f t="shared" si="26"/>
        <v>0</v>
      </c>
      <c r="E89" t="str">
        <f t="shared" si="27"/>
        <v>4</v>
      </c>
      <c r="F89" t="str">
        <f t="shared" si="28"/>
        <v>2</v>
      </c>
      <c r="G89" t="str">
        <f t="shared" si="29"/>
        <v>9</v>
      </c>
      <c r="H89" t="str">
        <f t="shared" si="30"/>
        <v>8</v>
      </c>
      <c r="I89" t="str">
        <f t="shared" si="31"/>
        <v>9</v>
      </c>
      <c r="J89" t="str">
        <f t="shared" si="32"/>
        <v>6</v>
      </c>
      <c r="K89" t="str">
        <f t="shared" si="33"/>
        <v>8</v>
      </c>
      <c r="L89" s="3" t="str">
        <f t="shared" si="34"/>
        <v>6</v>
      </c>
      <c r="M8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264</v>
      </c>
      <c r="N89">
        <f>MOD(pesel__3[[#This Row],[SUMA]],10)</f>
        <v>4</v>
      </c>
      <c r="O89">
        <f>IF(pesel__3[[#This Row],[MOD]]=0, 0, 10-pesel__3[[#This Row],[MOD]])</f>
        <v>6</v>
      </c>
      <c r="P89" t="b">
        <f t="shared" si="35"/>
        <v>1</v>
      </c>
    </row>
    <row r="90" spans="1:16" x14ac:dyDescent="0.25">
      <c r="A90" t="s">
        <v>88</v>
      </c>
      <c r="B90" t="str">
        <f t="shared" si="24"/>
        <v>9</v>
      </c>
      <c r="C90" t="str">
        <f t="shared" si="25"/>
        <v>1</v>
      </c>
      <c r="D90" t="str">
        <f t="shared" si="26"/>
        <v>0</v>
      </c>
      <c r="E90" t="str">
        <f t="shared" si="27"/>
        <v>2</v>
      </c>
      <c r="F90" t="str">
        <f t="shared" si="28"/>
        <v>3</v>
      </c>
      <c r="G90" t="str">
        <f t="shared" si="29"/>
        <v>1</v>
      </c>
      <c r="H90" t="str">
        <f t="shared" si="30"/>
        <v>9</v>
      </c>
      <c r="I90" t="str">
        <f t="shared" si="31"/>
        <v>1</v>
      </c>
      <c r="J90" t="str">
        <f t="shared" si="32"/>
        <v>3</v>
      </c>
      <c r="K90" t="str">
        <f t="shared" si="33"/>
        <v>3</v>
      </c>
      <c r="L90" s="3" t="str">
        <f t="shared" si="34"/>
        <v>0</v>
      </c>
      <c r="M9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120</v>
      </c>
      <c r="N90">
        <f>MOD(pesel__3[[#This Row],[SUMA]],10)</f>
        <v>0</v>
      </c>
      <c r="O90">
        <f>IF(pesel__3[[#This Row],[MOD]]=0, 0, 10-pesel__3[[#This Row],[MOD]])</f>
        <v>0</v>
      </c>
      <c r="P90" t="b">
        <f t="shared" si="35"/>
        <v>1</v>
      </c>
    </row>
    <row r="91" spans="1:16" x14ac:dyDescent="0.25">
      <c r="A91" t="s">
        <v>89</v>
      </c>
      <c r="B91" t="str">
        <f t="shared" si="24"/>
        <v>5</v>
      </c>
      <c r="C91" t="str">
        <f t="shared" si="25"/>
        <v>9</v>
      </c>
      <c r="D91" t="str">
        <f t="shared" si="26"/>
        <v>0</v>
      </c>
      <c r="E91" t="str">
        <f t="shared" si="27"/>
        <v>3</v>
      </c>
      <c r="F91" t="str">
        <f t="shared" si="28"/>
        <v>1</v>
      </c>
      <c r="G91" t="str">
        <f t="shared" si="29"/>
        <v>1</v>
      </c>
      <c r="H91" t="str">
        <f t="shared" si="30"/>
        <v>5</v>
      </c>
      <c r="I91" t="str">
        <f t="shared" si="31"/>
        <v>2</v>
      </c>
      <c r="J91" t="str">
        <f t="shared" si="32"/>
        <v>0</v>
      </c>
      <c r="K91" t="str">
        <f t="shared" si="33"/>
        <v>5</v>
      </c>
      <c r="L91" s="3" t="str">
        <f t="shared" si="34"/>
        <v>9</v>
      </c>
      <c r="M9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131</v>
      </c>
      <c r="N91">
        <f>MOD(pesel__3[[#This Row],[SUMA]],10)</f>
        <v>1</v>
      </c>
      <c r="O91">
        <f>IF(pesel__3[[#This Row],[MOD]]=0, 0, 10-pesel__3[[#This Row],[MOD]])</f>
        <v>9</v>
      </c>
      <c r="P91" t="b">
        <f t="shared" si="35"/>
        <v>1</v>
      </c>
    </row>
    <row r="92" spans="1:16" x14ac:dyDescent="0.25">
      <c r="A92" t="s">
        <v>90</v>
      </c>
      <c r="B92" t="str">
        <f t="shared" si="24"/>
        <v>8</v>
      </c>
      <c r="C92" t="str">
        <f t="shared" si="25"/>
        <v>4</v>
      </c>
      <c r="D92" t="str">
        <f t="shared" si="26"/>
        <v>1</v>
      </c>
      <c r="E92" t="str">
        <f t="shared" si="27"/>
        <v>1</v>
      </c>
      <c r="F92" t="str">
        <f t="shared" si="28"/>
        <v>2</v>
      </c>
      <c r="G92" t="str">
        <f t="shared" si="29"/>
        <v>1</v>
      </c>
      <c r="H92" t="str">
        <f t="shared" si="30"/>
        <v>8</v>
      </c>
      <c r="I92" t="str">
        <f t="shared" si="31"/>
        <v>5</v>
      </c>
      <c r="J92" t="str">
        <f t="shared" si="32"/>
        <v>1</v>
      </c>
      <c r="K92" t="str">
        <f t="shared" si="33"/>
        <v>4</v>
      </c>
      <c r="L92" s="3" t="str">
        <f t="shared" si="34"/>
        <v>5</v>
      </c>
      <c r="M9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155</v>
      </c>
      <c r="N92">
        <f>MOD(pesel__3[[#This Row],[SUMA]],10)</f>
        <v>5</v>
      </c>
      <c r="O92">
        <f>IF(pesel__3[[#This Row],[MOD]]=0, 0, 10-pesel__3[[#This Row],[MOD]])</f>
        <v>5</v>
      </c>
      <c r="P92" t="b">
        <f t="shared" si="35"/>
        <v>1</v>
      </c>
    </row>
    <row r="93" spans="1:16" x14ac:dyDescent="0.25">
      <c r="A93" t="s">
        <v>91</v>
      </c>
      <c r="B93" t="str">
        <f t="shared" si="24"/>
        <v>6</v>
      </c>
      <c r="C93" t="str">
        <f t="shared" si="25"/>
        <v>0</v>
      </c>
      <c r="D93" t="str">
        <f t="shared" si="26"/>
        <v>1</v>
      </c>
      <c r="E93" t="str">
        <f t="shared" si="27"/>
        <v>0</v>
      </c>
      <c r="F93" t="str">
        <f t="shared" si="28"/>
        <v>2</v>
      </c>
      <c r="G93" t="str">
        <f t="shared" si="29"/>
        <v>8</v>
      </c>
      <c r="H93" t="str">
        <f t="shared" si="30"/>
        <v>9</v>
      </c>
      <c r="I93" t="str">
        <f t="shared" si="31"/>
        <v>0</v>
      </c>
      <c r="J93" t="str">
        <f t="shared" si="32"/>
        <v>1</v>
      </c>
      <c r="K93" t="str">
        <f t="shared" si="33"/>
        <v>0</v>
      </c>
      <c r="L93" s="3" t="str">
        <f t="shared" si="34"/>
        <v>7</v>
      </c>
      <c r="M9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103</v>
      </c>
      <c r="N93">
        <f>MOD(pesel__3[[#This Row],[SUMA]],10)</f>
        <v>3</v>
      </c>
      <c r="O93">
        <f>IF(pesel__3[[#This Row],[MOD]]=0, 0, 10-pesel__3[[#This Row],[MOD]])</f>
        <v>7</v>
      </c>
      <c r="P93" t="b">
        <f t="shared" si="35"/>
        <v>1</v>
      </c>
    </row>
    <row r="94" spans="1:16" x14ac:dyDescent="0.25">
      <c r="A94" t="s">
        <v>92</v>
      </c>
      <c r="B94" t="str">
        <f t="shared" si="24"/>
        <v>8</v>
      </c>
      <c r="C94" t="str">
        <f t="shared" si="25"/>
        <v>4</v>
      </c>
      <c r="D94" t="str">
        <f t="shared" si="26"/>
        <v>0</v>
      </c>
      <c r="E94" t="str">
        <f t="shared" si="27"/>
        <v>5</v>
      </c>
      <c r="F94" t="str">
        <f t="shared" si="28"/>
        <v>0</v>
      </c>
      <c r="G94" t="str">
        <f t="shared" si="29"/>
        <v>6</v>
      </c>
      <c r="H94" t="str">
        <f t="shared" si="30"/>
        <v>9</v>
      </c>
      <c r="I94" t="str">
        <f t="shared" si="31"/>
        <v>4</v>
      </c>
      <c r="J94" t="str">
        <f t="shared" si="32"/>
        <v>3</v>
      </c>
      <c r="K94" t="str">
        <f t="shared" si="33"/>
        <v>6</v>
      </c>
      <c r="L94" s="3" t="str">
        <f t="shared" si="34"/>
        <v>7</v>
      </c>
      <c r="M9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203</v>
      </c>
      <c r="N94">
        <f>MOD(pesel__3[[#This Row],[SUMA]],10)</f>
        <v>3</v>
      </c>
      <c r="O94">
        <f>IF(pesel__3[[#This Row],[MOD]]=0, 0, 10-pesel__3[[#This Row],[MOD]])</f>
        <v>7</v>
      </c>
      <c r="P94" t="b">
        <f t="shared" si="35"/>
        <v>1</v>
      </c>
    </row>
    <row r="95" spans="1:16" x14ac:dyDescent="0.25">
      <c r="A95" t="s">
        <v>93</v>
      </c>
      <c r="B95" t="str">
        <f t="shared" si="24"/>
        <v>8</v>
      </c>
      <c r="C95" t="str">
        <f t="shared" si="25"/>
        <v>9</v>
      </c>
      <c r="D95" t="str">
        <f t="shared" si="26"/>
        <v>0</v>
      </c>
      <c r="E95" t="str">
        <f t="shared" si="27"/>
        <v>4</v>
      </c>
      <c r="F95" t="str">
        <f t="shared" si="28"/>
        <v>1</v>
      </c>
      <c r="G95" t="str">
        <f t="shared" si="29"/>
        <v>1</v>
      </c>
      <c r="H95" t="str">
        <f t="shared" si="30"/>
        <v>3</v>
      </c>
      <c r="I95" t="str">
        <f t="shared" si="31"/>
        <v>3</v>
      </c>
      <c r="J95" t="str">
        <f t="shared" si="32"/>
        <v>4</v>
      </c>
      <c r="K95" t="str">
        <f t="shared" si="33"/>
        <v>7</v>
      </c>
      <c r="L95" s="3" t="str">
        <f t="shared" si="34"/>
        <v>2</v>
      </c>
      <c r="M9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148</v>
      </c>
      <c r="N95">
        <f>MOD(pesel__3[[#This Row],[SUMA]],10)</f>
        <v>8</v>
      </c>
      <c r="O95">
        <f>IF(pesel__3[[#This Row],[MOD]]=0, 0, 10-pesel__3[[#This Row],[MOD]])</f>
        <v>2</v>
      </c>
      <c r="P95" t="b">
        <f t="shared" si="35"/>
        <v>1</v>
      </c>
    </row>
    <row r="96" spans="1:16" x14ac:dyDescent="0.25">
      <c r="A96" t="s">
        <v>94</v>
      </c>
      <c r="B96" t="str">
        <f t="shared" si="24"/>
        <v>8</v>
      </c>
      <c r="C96" t="str">
        <f t="shared" si="25"/>
        <v>2</v>
      </c>
      <c r="D96" t="str">
        <f t="shared" si="26"/>
        <v>0</v>
      </c>
      <c r="E96" t="str">
        <f t="shared" si="27"/>
        <v>7</v>
      </c>
      <c r="F96" t="str">
        <f t="shared" si="28"/>
        <v>2</v>
      </c>
      <c r="G96" t="str">
        <f t="shared" si="29"/>
        <v>2</v>
      </c>
      <c r="H96" t="str">
        <f t="shared" si="30"/>
        <v>1</v>
      </c>
      <c r="I96" t="str">
        <f t="shared" si="31"/>
        <v>9</v>
      </c>
      <c r="J96" t="str">
        <f t="shared" si="32"/>
        <v>2</v>
      </c>
      <c r="K96" t="str">
        <f t="shared" si="33"/>
        <v>6</v>
      </c>
      <c r="L96" s="3" t="str">
        <f t="shared" si="34"/>
        <v>7</v>
      </c>
      <c r="M9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193</v>
      </c>
      <c r="N96">
        <f>MOD(pesel__3[[#This Row],[SUMA]],10)</f>
        <v>3</v>
      </c>
      <c r="O96">
        <f>IF(pesel__3[[#This Row],[MOD]]=0, 0, 10-pesel__3[[#This Row],[MOD]])</f>
        <v>7</v>
      </c>
      <c r="P96" t="b">
        <f t="shared" si="35"/>
        <v>1</v>
      </c>
    </row>
    <row r="97" spans="1:16" x14ac:dyDescent="0.25">
      <c r="A97" t="s">
        <v>95</v>
      </c>
      <c r="B97" t="str">
        <f t="shared" si="24"/>
        <v>5</v>
      </c>
      <c r="C97" t="str">
        <f t="shared" si="25"/>
        <v>7</v>
      </c>
      <c r="D97" t="str">
        <f t="shared" si="26"/>
        <v>1</v>
      </c>
      <c r="E97" t="str">
        <f t="shared" si="27"/>
        <v>0</v>
      </c>
      <c r="F97" t="str">
        <f t="shared" si="28"/>
        <v>2</v>
      </c>
      <c r="G97" t="str">
        <f t="shared" si="29"/>
        <v>2</v>
      </c>
      <c r="H97" t="str">
        <f t="shared" si="30"/>
        <v>0</v>
      </c>
      <c r="I97" t="str">
        <f t="shared" si="31"/>
        <v>2</v>
      </c>
      <c r="J97" t="str">
        <f t="shared" si="32"/>
        <v>4</v>
      </c>
      <c r="K97" t="str">
        <f t="shared" si="33"/>
        <v>1</v>
      </c>
      <c r="L97" s="3" t="str">
        <f t="shared" si="34"/>
        <v>4</v>
      </c>
      <c r="M9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66</v>
      </c>
      <c r="N97">
        <f>MOD(pesel__3[[#This Row],[SUMA]],10)</f>
        <v>6</v>
      </c>
      <c r="O97">
        <f>IF(pesel__3[[#This Row],[MOD]]=0, 0, 10-pesel__3[[#This Row],[MOD]])</f>
        <v>4</v>
      </c>
      <c r="P97" t="b">
        <f t="shared" si="35"/>
        <v>1</v>
      </c>
    </row>
    <row r="98" spans="1:16" x14ac:dyDescent="0.25">
      <c r="A98" t="s">
        <v>96</v>
      </c>
      <c r="B98" t="str">
        <f t="shared" ref="B98:B129" si="36">MID(A98, 1, 1)</f>
        <v>5</v>
      </c>
      <c r="C98" t="str">
        <f t="shared" ref="C98:C129" si="37">MID(A98, 2, 1)</f>
        <v>5</v>
      </c>
      <c r="D98" t="str">
        <f t="shared" ref="D98:D129" si="38">MID(A98, 3, 1)</f>
        <v>1</v>
      </c>
      <c r="E98" t="str">
        <f t="shared" ref="E98:E129" si="39">MID(A98, 4, 1)</f>
        <v>2</v>
      </c>
      <c r="F98" t="str">
        <f t="shared" ref="F98:F129" si="40">MID(A98, 5, 1)</f>
        <v>3</v>
      </c>
      <c r="G98" t="str">
        <f t="shared" ref="G98:G129" si="41">MID(A98, 6, 1)</f>
        <v>1</v>
      </c>
      <c r="H98" t="str">
        <f t="shared" ref="H98:H129" si="42">MID(A98, 7, 1)</f>
        <v>2</v>
      </c>
      <c r="I98" t="str">
        <f t="shared" ref="I98:I129" si="43">MID(A98, 8, 1)</f>
        <v>8</v>
      </c>
      <c r="J98" t="str">
        <f t="shared" ref="J98:J129" si="44">MID(A98, 9, 1)</f>
        <v>9</v>
      </c>
      <c r="K98" t="str">
        <f t="shared" ref="K98:K129" si="45">MID(A98, 10, 1)</f>
        <v>7</v>
      </c>
      <c r="L98" s="3" t="str">
        <f t="shared" ref="L98:L129" si="46">MID(A98, 11, 1)</f>
        <v>3</v>
      </c>
      <c r="M9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167</v>
      </c>
      <c r="N98">
        <f>MOD(pesel__3[[#This Row],[SUMA]],10)</f>
        <v>7</v>
      </c>
      <c r="O98">
        <f>IF(pesel__3[[#This Row],[MOD]]=0, 0, 10-pesel__3[[#This Row],[MOD]])</f>
        <v>3</v>
      </c>
      <c r="P98" t="b">
        <f t="shared" ref="P98:P129" si="47">EXACT(L98, O98)</f>
        <v>1</v>
      </c>
    </row>
    <row r="99" spans="1:16" x14ac:dyDescent="0.25">
      <c r="A99" t="s">
        <v>97</v>
      </c>
      <c r="B99" t="str">
        <f t="shared" si="36"/>
        <v>8</v>
      </c>
      <c r="C99" t="str">
        <f t="shared" si="37"/>
        <v>6</v>
      </c>
      <c r="D99" t="str">
        <f t="shared" si="38"/>
        <v>0</v>
      </c>
      <c r="E99" t="str">
        <f t="shared" si="39"/>
        <v>7</v>
      </c>
      <c r="F99" t="str">
        <f t="shared" si="40"/>
        <v>0</v>
      </c>
      <c r="G99" t="str">
        <f t="shared" si="41"/>
        <v>5</v>
      </c>
      <c r="H99" t="str">
        <f t="shared" si="42"/>
        <v>1</v>
      </c>
      <c r="I99" t="str">
        <f t="shared" si="43"/>
        <v>1</v>
      </c>
      <c r="J99" t="str">
        <f t="shared" si="44"/>
        <v>1</v>
      </c>
      <c r="K99" t="str">
        <f t="shared" si="45"/>
        <v>8</v>
      </c>
      <c r="L99" s="3" t="str">
        <f t="shared" si="46"/>
        <v>5</v>
      </c>
      <c r="M9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145</v>
      </c>
      <c r="N99">
        <f>MOD(pesel__3[[#This Row],[SUMA]],10)</f>
        <v>5</v>
      </c>
      <c r="O99">
        <f>IF(pesel__3[[#This Row],[MOD]]=0, 0, 10-pesel__3[[#This Row],[MOD]])</f>
        <v>5</v>
      </c>
      <c r="P99" t="b">
        <f t="shared" si="47"/>
        <v>1</v>
      </c>
    </row>
    <row r="100" spans="1:16" x14ac:dyDescent="0.25">
      <c r="A100" t="s">
        <v>98</v>
      </c>
      <c r="B100" t="str">
        <f t="shared" si="36"/>
        <v>8</v>
      </c>
      <c r="C100" t="str">
        <f t="shared" si="37"/>
        <v>1</v>
      </c>
      <c r="D100" t="str">
        <f t="shared" si="38"/>
        <v>1</v>
      </c>
      <c r="E100" t="str">
        <f t="shared" si="39"/>
        <v>0</v>
      </c>
      <c r="F100" t="str">
        <f t="shared" si="40"/>
        <v>1</v>
      </c>
      <c r="G100" t="str">
        <f t="shared" si="41"/>
        <v>1</v>
      </c>
      <c r="H100" t="str">
        <f t="shared" si="42"/>
        <v>4</v>
      </c>
      <c r="I100" t="str">
        <f t="shared" si="43"/>
        <v>8</v>
      </c>
      <c r="J100" t="str">
        <f t="shared" si="44"/>
        <v>7</v>
      </c>
      <c r="K100" t="str">
        <f t="shared" si="45"/>
        <v>7</v>
      </c>
      <c r="L100" s="3" t="str">
        <f t="shared" si="46"/>
        <v>0</v>
      </c>
      <c r="M10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150</v>
      </c>
      <c r="N100">
        <f>MOD(pesel__3[[#This Row],[SUMA]],10)</f>
        <v>0</v>
      </c>
      <c r="O100">
        <f>IF(pesel__3[[#This Row],[MOD]]=0, 0, 10-pesel__3[[#This Row],[MOD]])</f>
        <v>0</v>
      </c>
      <c r="P100" t="b">
        <f t="shared" si="47"/>
        <v>1</v>
      </c>
    </row>
    <row r="101" spans="1:16" x14ac:dyDescent="0.25">
      <c r="A101" t="s">
        <v>99</v>
      </c>
      <c r="B101" t="str">
        <f t="shared" si="36"/>
        <v>8</v>
      </c>
      <c r="C101" t="str">
        <f t="shared" si="37"/>
        <v>7</v>
      </c>
      <c r="D101" t="str">
        <f t="shared" si="38"/>
        <v>0</v>
      </c>
      <c r="E101" t="str">
        <f t="shared" si="39"/>
        <v>7</v>
      </c>
      <c r="F101" t="str">
        <f t="shared" si="40"/>
        <v>1</v>
      </c>
      <c r="G101" t="str">
        <f t="shared" si="41"/>
        <v>1</v>
      </c>
      <c r="H101" t="str">
        <f t="shared" si="42"/>
        <v>6</v>
      </c>
      <c r="I101" t="str">
        <f t="shared" si="43"/>
        <v>4</v>
      </c>
      <c r="J101" t="str">
        <f t="shared" si="44"/>
        <v>6</v>
      </c>
      <c r="K101" t="str">
        <f t="shared" si="45"/>
        <v>6</v>
      </c>
      <c r="L101" s="3" t="str">
        <f t="shared" si="46"/>
        <v>2</v>
      </c>
      <c r="M10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198</v>
      </c>
      <c r="N101">
        <f>MOD(pesel__3[[#This Row],[SUMA]],10)</f>
        <v>8</v>
      </c>
      <c r="O101">
        <f>IF(pesel__3[[#This Row],[MOD]]=0, 0, 10-pesel__3[[#This Row],[MOD]])</f>
        <v>2</v>
      </c>
      <c r="P101" t="b">
        <f t="shared" si="47"/>
        <v>1</v>
      </c>
    </row>
    <row r="102" spans="1:16" x14ac:dyDescent="0.25">
      <c r="A102" t="s">
        <v>100</v>
      </c>
      <c r="B102" t="str">
        <f t="shared" si="36"/>
        <v>5</v>
      </c>
      <c r="C102" t="str">
        <f t="shared" si="37"/>
        <v>1</v>
      </c>
      <c r="D102" t="str">
        <f t="shared" si="38"/>
        <v>0</v>
      </c>
      <c r="E102" t="str">
        <f t="shared" si="39"/>
        <v>1</v>
      </c>
      <c r="F102" t="str">
        <f t="shared" si="40"/>
        <v>1</v>
      </c>
      <c r="G102" t="str">
        <f t="shared" si="41"/>
        <v>1</v>
      </c>
      <c r="H102" t="str">
        <f t="shared" si="42"/>
        <v>5</v>
      </c>
      <c r="I102" t="str">
        <f t="shared" si="43"/>
        <v>3</v>
      </c>
      <c r="J102" t="str">
        <f t="shared" si="44"/>
        <v>3</v>
      </c>
      <c r="K102" t="str">
        <f t="shared" si="45"/>
        <v>1</v>
      </c>
      <c r="L102" s="3" t="str">
        <f t="shared" si="46"/>
        <v>1</v>
      </c>
      <c r="M10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89</v>
      </c>
      <c r="N102">
        <f>MOD(pesel__3[[#This Row],[SUMA]],10)</f>
        <v>9</v>
      </c>
      <c r="O102">
        <f>IF(pesel__3[[#This Row],[MOD]]=0, 0, 10-pesel__3[[#This Row],[MOD]])</f>
        <v>1</v>
      </c>
      <c r="P102" t="b">
        <f t="shared" si="47"/>
        <v>1</v>
      </c>
    </row>
    <row r="103" spans="1:16" x14ac:dyDescent="0.25">
      <c r="A103" t="s">
        <v>101</v>
      </c>
      <c r="B103" t="str">
        <f t="shared" si="36"/>
        <v>8</v>
      </c>
      <c r="C103" t="str">
        <f t="shared" si="37"/>
        <v>9</v>
      </c>
      <c r="D103" t="str">
        <f t="shared" si="38"/>
        <v>0</v>
      </c>
      <c r="E103" t="str">
        <f t="shared" si="39"/>
        <v>5</v>
      </c>
      <c r="F103" t="str">
        <f t="shared" si="40"/>
        <v>2</v>
      </c>
      <c r="G103" t="str">
        <f t="shared" si="41"/>
        <v>0</v>
      </c>
      <c r="H103" t="str">
        <f t="shared" si="42"/>
        <v>8</v>
      </c>
      <c r="I103" t="str">
        <f t="shared" si="43"/>
        <v>5</v>
      </c>
      <c r="J103" t="str">
        <f t="shared" si="44"/>
        <v>0</v>
      </c>
      <c r="K103" t="str">
        <f t="shared" si="45"/>
        <v>6</v>
      </c>
      <c r="L103" s="3" t="str">
        <f t="shared" si="46"/>
        <v>9</v>
      </c>
      <c r="M10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201</v>
      </c>
      <c r="N103">
        <f>MOD(pesel__3[[#This Row],[SUMA]],10)</f>
        <v>1</v>
      </c>
      <c r="O103">
        <f>IF(pesel__3[[#This Row],[MOD]]=0, 0, 10-pesel__3[[#This Row],[MOD]])</f>
        <v>9</v>
      </c>
      <c r="P103" t="b">
        <f t="shared" si="47"/>
        <v>1</v>
      </c>
    </row>
    <row r="104" spans="1:16" x14ac:dyDescent="0.25">
      <c r="A104" t="s">
        <v>102</v>
      </c>
      <c r="B104" t="str">
        <f t="shared" si="36"/>
        <v>5</v>
      </c>
      <c r="C104" t="str">
        <f t="shared" si="37"/>
        <v>0</v>
      </c>
      <c r="D104" t="str">
        <f t="shared" si="38"/>
        <v>1</v>
      </c>
      <c r="E104" t="str">
        <f t="shared" si="39"/>
        <v>0</v>
      </c>
      <c r="F104" t="str">
        <f t="shared" si="40"/>
        <v>2</v>
      </c>
      <c r="G104" t="str">
        <f t="shared" si="41"/>
        <v>6</v>
      </c>
      <c r="H104" t="str">
        <f t="shared" si="42"/>
        <v>3</v>
      </c>
      <c r="I104" t="str">
        <f t="shared" si="43"/>
        <v>6</v>
      </c>
      <c r="J104" t="str">
        <f t="shared" si="44"/>
        <v>3</v>
      </c>
      <c r="K104" t="str">
        <f t="shared" si="45"/>
        <v>5</v>
      </c>
      <c r="L104" s="3" t="str">
        <f t="shared" si="46"/>
        <v>5</v>
      </c>
      <c r="M10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125</v>
      </c>
      <c r="N104">
        <f>MOD(pesel__3[[#This Row],[SUMA]],10)</f>
        <v>5</v>
      </c>
      <c r="O104">
        <f>IF(pesel__3[[#This Row],[MOD]]=0, 0, 10-pesel__3[[#This Row],[MOD]])</f>
        <v>5</v>
      </c>
      <c r="P104" t="b">
        <f t="shared" si="47"/>
        <v>1</v>
      </c>
    </row>
    <row r="105" spans="1:16" x14ac:dyDescent="0.25">
      <c r="A105" t="s">
        <v>103</v>
      </c>
      <c r="B105" t="str">
        <f t="shared" si="36"/>
        <v>8</v>
      </c>
      <c r="C105" t="str">
        <f t="shared" si="37"/>
        <v>9</v>
      </c>
      <c r="D105" t="str">
        <f t="shared" si="38"/>
        <v>0</v>
      </c>
      <c r="E105" t="str">
        <f t="shared" si="39"/>
        <v>1</v>
      </c>
      <c r="F105" t="str">
        <f t="shared" si="40"/>
        <v>1</v>
      </c>
      <c r="G105" t="str">
        <f t="shared" si="41"/>
        <v>5</v>
      </c>
      <c r="H105" t="str">
        <f t="shared" si="42"/>
        <v>8</v>
      </c>
      <c r="I105" t="str">
        <f t="shared" si="43"/>
        <v>1</v>
      </c>
      <c r="J105" t="str">
        <f t="shared" si="44"/>
        <v>3</v>
      </c>
      <c r="K105" t="str">
        <f t="shared" si="45"/>
        <v>1</v>
      </c>
      <c r="L105" s="3" t="str">
        <f t="shared" si="46"/>
        <v>9</v>
      </c>
      <c r="M10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131</v>
      </c>
      <c r="N105">
        <f>MOD(pesel__3[[#This Row],[SUMA]],10)</f>
        <v>1</v>
      </c>
      <c r="O105">
        <f>IF(pesel__3[[#This Row],[MOD]]=0, 0, 10-pesel__3[[#This Row],[MOD]])</f>
        <v>9</v>
      </c>
      <c r="P105" t="b">
        <f t="shared" si="47"/>
        <v>1</v>
      </c>
    </row>
    <row r="106" spans="1:16" x14ac:dyDescent="0.25">
      <c r="A106" t="s">
        <v>104</v>
      </c>
      <c r="B106" t="str">
        <f t="shared" si="36"/>
        <v>5</v>
      </c>
      <c r="C106" t="str">
        <f t="shared" si="37"/>
        <v>3</v>
      </c>
      <c r="D106" t="str">
        <f t="shared" si="38"/>
        <v>1</v>
      </c>
      <c r="E106" t="str">
        <f t="shared" si="39"/>
        <v>2</v>
      </c>
      <c r="F106" t="str">
        <f t="shared" si="40"/>
        <v>2</v>
      </c>
      <c r="G106" t="str">
        <f t="shared" si="41"/>
        <v>2</v>
      </c>
      <c r="H106" t="str">
        <f t="shared" si="42"/>
        <v>9</v>
      </c>
      <c r="I106" t="str">
        <f t="shared" si="43"/>
        <v>9</v>
      </c>
      <c r="J106" t="str">
        <f t="shared" si="44"/>
        <v>1</v>
      </c>
      <c r="K106" t="str">
        <f t="shared" si="45"/>
        <v>2</v>
      </c>
      <c r="L106" s="3" t="str">
        <f t="shared" si="46"/>
        <v>2</v>
      </c>
      <c r="M10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198</v>
      </c>
      <c r="N106">
        <f>MOD(pesel__3[[#This Row],[SUMA]],10)</f>
        <v>8</v>
      </c>
      <c r="O106">
        <f>IF(pesel__3[[#This Row],[MOD]]=0, 0, 10-pesel__3[[#This Row],[MOD]])</f>
        <v>2</v>
      </c>
      <c r="P106" t="b">
        <f t="shared" si="47"/>
        <v>1</v>
      </c>
    </row>
    <row r="107" spans="1:16" x14ac:dyDescent="0.25">
      <c r="A107" t="s">
        <v>105</v>
      </c>
      <c r="B107" t="str">
        <f t="shared" si="36"/>
        <v>7</v>
      </c>
      <c r="C107" t="str">
        <f t="shared" si="37"/>
        <v>5</v>
      </c>
      <c r="D107" t="str">
        <f t="shared" si="38"/>
        <v>1</v>
      </c>
      <c r="E107" t="str">
        <f t="shared" si="39"/>
        <v>1</v>
      </c>
      <c r="F107" t="str">
        <f t="shared" si="40"/>
        <v>3</v>
      </c>
      <c r="G107" t="str">
        <f t="shared" si="41"/>
        <v>1</v>
      </c>
      <c r="H107" t="str">
        <f t="shared" si="42"/>
        <v>6</v>
      </c>
      <c r="I107" t="str">
        <f t="shared" si="43"/>
        <v>2</v>
      </c>
      <c r="J107" t="str">
        <f t="shared" si="44"/>
        <v>7</v>
      </c>
      <c r="K107" t="str">
        <f t="shared" si="45"/>
        <v>4</v>
      </c>
      <c r="L107" s="3" t="str">
        <f t="shared" si="46"/>
        <v>7</v>
      </c>
      <c r="M10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123</v>
      </c>
      <c r="N107">
        <f>MOD(pesel__3[[#This Row],[SUMA]],10)</f>
        <v>3</v>
      </c>
      <c r="O107">
        <f>IF(pesel__3[[#This Row],[MOD]]=0, 0, 10-pesel__3[[#This Row],[MOD]])</f>
        <v>7</v>
      </c>
      <c r="P107" t="b">
        <f t="shared" si="47"/>
        <v>1</v>
      </c>
    </row>
    <row r="108" spans="1:16" x14ac:dyDescent="0.25">
      <c r="A108" t="s">
        <v>106</v>
      </c>
      <c r="B108" t="str">
        <f t="shared" si="36"/>
        <v>8</v>
      </c>
      <c r="C108" t="str">
        <f t="shared" si="37"/>
        <v>9</v>
      </c>
      <c r="D108" t="str">
        <f t="shared" si="38"/>
        <v>1</v>
      </c>
      <c r="E108" t="str">
        <f t="shared" si="39"/>
        <v>0</v>
      </c>
      <c r="F108" t="str">
        <f t="shared" si="40"/>
        <v>2</v>
      </c>
      <c r="G108" t="str">
        <f t="shared" si="41"/>
        <v>5</v>
      </c>
      <c r="H108" t="str">
        <f t="shared" si="42"/>
        <v>8</v>
      </c>
      <c r="I108" t="str">
        <f t="shared" si="43"/>
        <v>8</v>
      </c>
      <c r="J108" t="str">
        <f t="shared" si="44"/>
        <v>1</v>
      </c>
      <c r="K108" t="str">
        <f t="shared" si="45"/>
        <v>7</v>
      </c>
      <c r="L108" s="3" t="str">
        <f t="shared" si="46"/>
        <v>1</v>
      </c>
      <c r="M10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209</v>
      </c>
      <c r="N108">
        <f>MOD(pesel__3[[#This Row],[SUMA]],10)</f>
        <v>9</v>
      </c>
      <c r="O108">
        <f>IF(pesel__3[[#This Row],[MOD]]=0, 0, 10-pesel__3[[#This Row],[MOD]])</f>
        <v>1</v>
      </c>
      <c r="P108" t="b">
        <f t="shared" si="47"/>
        <v>1</v>
      </c>
    </row>
    <row r="109" spans="1:16" x14ac:dyDescent="0.25">
      <c r="A109" t="s">
        <v>107</v>
      </c>
      <c r="B109" t="str">
        <f t="shared" si="36"/>
        <v>8</v>
      </c>
      <c r="C109" t="str">
        <f t="shared" si="37"/>
        <v>9</v>
      </c>
      <c r="D109" t="str">
        <f t="shared" si="38"/>
        <v>0</v>
      </c>
      <c r="E109" t="str">
        <f t="shared" si="39"/>
        <v>2</v>
      </c>
      <c r="F109" t="str">
        <f t="shared" si="40"/>
        <v>2</v>
      </c>
      <c r="G109" t="str">
        <f t="shared" si="41"/>
        <v>3</v>
      </c>
      <c r="H109" t="str">
        <f t="shared" si="42"/>
        <v>7</v>
      </c>
      <c r="I109" t="str">
        <f t="shared" si="43"/>
        <v>9</v>
      </c>
      <c r="J109" t="str">
        <f t="shared" si="44"/>
        <v>9</v>
      </c>
      <c r="K109" t="str">
        <f t="shared" si="45"/>
        <v>1</v>
      </c>
      <c r="L109" s="3" t="str">
        <f t="shared" si="46"/>
        <v>4</v>
      </c>
      <c r="M10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206</v>
      </c>
      <c r="N109">
        <f>MOD(pesel__3[[#This Row],[SUMA]],10)</f>
        <v>6</v>
      </c>
      <c r="O109">
        <f>IF(pesel__3[[#This Row],[MOD]]=0, 0, 10-pesel__3[[#This Row],[MOD]])</f>
        <v>4</v>
      </c>
      <c r="P109" t="b">
        <f t="shared" si="47"/>
        <v>1</v>
      </c>
    </row>
    <row r="110" spans="1:16" x14ac:dyDescent="0.25">
      <c r="A110" t="s">
        <v>108</v>
      </c>
      <c r="B110" t="str">
        <f t="shared" si="36"/>
        <v>9</v>
      </c>
      <c r="C110" t="str">
        <f t="shared" si="37"/>
        <v>2</v>
      </c>
      <c r="D110" t="str">
        <f t="shared" si="38"/>
        <v>0</v>
      </c>
      <c r="E110" t="str">
        <f t="shared" si="39"/>
        <v>8</v>
      </c>
      <c r="F110" t="str">
        <f t="shared" si="40"/>
        <v>0</v>
      </c>
      <c r="G110" t="str">
        <f t="shared" si="41"/>
        <v>7</v>
      </c>
      <c r="H110" t="str">
        <f t="shared" si="42"/>
        <v>0</v>
      </c>
      <c r="I110" t="str">
        <f t="shared" si="43"/>
        <v>9</v>
      </c>
      <c r="J110" t="str">
        <f t="shared" si="44"/>
        <v>3</v>
      </c>
      <c r="K110" t="str">
        <f t="shared" si="45"/>
        <v>5</v>
      </c>
      <c r="L110" s="3" t="str">
        <f t="shared" si="46"/>
        <v>3</v>
      </c>
      <c r="M11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207</v>
      </c>
      <c r="N110">
        <f>MOD(pesel__3[[#This Row],[SUMA]],10)</f>
        <v>7</v>
      </c>
      <c r="O110">
        <f>IF(pesel__3[[#This Row],[MOD]]=0, 0, 10-pesel__3[[#This Row],[MOD]])</f>
        <v>3</v>
      </c>
      <c r="P110" t="b">
        <f t="shared" si="47"/>
        <v>1</v>
      </c>
    </row>
    <row r="111" spans="1:16" x14ac:dyDescent="0.25">
      <c r="A111" t="s">
        <v>109</v>
      </c>
      <c r="B111" t="str">
        <f t="shared" si="36"/>
        <v>5</v>
      </c>
      <c r="C111" t="str">
        <f t="shared" si="37"/>
        <v>0</v>
      </c>
      <c r="D111" t="str">
        <f t="shared" si="38"/>
        <v>1</v>
      </c>
      <c r="E111" t="str">
        <f t="shared" si="39"/>
        <v>0</v>
      </c>
      <c r="F111" t="str">
        <f t="shared" si="40"/>
        <v>1</v>
      </c>
      <c r="G111" t="str">
        <f t="shared" si="41"/>
        <v>1</v>
      </c>
      <c r="H111" t="str">
        <f t="shared" si="42"/>
        <v>1</v>
      </c>
      <c r="I111" t="str">
        <f t="shared" si="43"/>
        <v>1</v>
      </c>
      <c r="J111" t="str">
        <f t="shared" si="44"/>
        <v>3</v>
      </c>
      <c r="K111" t="str">
        <f t="shared" si="45"/>
        <v>0</v>
      </c>
      <c r="L111" s="3" t="str">
        <f t="shared" si="46"/>
        <v>5</v>
      </c>
      <c r="M11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35</v>
      </c>
      <c r="N111">
        <f>MOD(pesel__3[[#This Row],[SUMA]],10)</f>
        <v>5</v>
      </c>
      <c r="O111">
        <f>IF(pesel__3[[#This Row],[MOD]]=0, 0, 10-pesel__3[[#This Row],[MOD]])</f>
        <v>5</v>
      </c>
      <c r="P111" t="b">
        <f t="shared" si="47"/>
        <v>1</v>
      </c>
    </row>
    <row r="112" spans="1:16" x14ac:dyDescent="0.25">
      <c r="A112" t="s">
        <v>110</v>
      </c>
      <c r="B112" t="str">
        <f t="shared" si="36"/>
        <v>8</v>
      </c>
      <c r="C112" t="str">
        <f t="shared" si="37"/>
        <v>9</v>
      </c>
      <c r="D112" t="str">
        <f t="shared" si="38"/>
        <v>0</v>
      </c>
      <c r="E112" t="str">
        <f t="shared" si="39"/>
        <v>4</v>
      </c>
      <c r="F112" t="str">
        <f t="shared" si="40"/>
        <v>2</v>
      </c>
      <c r="G112" t="str">
        <f t="shared" si="41"/>
        <v>6</v>
      </c>
      <c r="H112" t="str">
        <f t="shared" si="42"/>
        <v>2</v>
      </c>
      <c r="I112" t="str">
        <f t="shared" si="43"/>
        <v>0</v>
      </c>
      <c r="J112" t="str">
        <f t="shared" si="44"/>
        <v>4</v>
      </c>
      <c r="K112" t="str">
        <f t="shared" si="45"/>
        <v>9</v>
      </c>
      <c r="L112" s="3" t="str">
        <f t="shared" si="46"/>
        <v>4</v>
      </c>
      <c r="M11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136</v>
      </c>
      <c r="N112">
        <f>MOD(pesel__3[[#This Row],[SUMA]],10)</f>
        <v>6</v>
      </c>
      <c r="O112">
        <f>IF(pesel__3[[#This Row],[MOD]]=0, 0, 10-pesel__3[[#This Row],[MOD]])</f>
        <v>4</v>
      </c>
      <c r="P112" t="b">
        <f t="shared" si="47"/>
        <v>1</v>
      </c>
    </row>
    <row r="113" spans="1:16" x14ac:dyDescent="0.25">
      <c r="A113" t="s">
        <v>111</v>
      </c>
      <c r="B113" t="str">
        <f t="shared" si="36"/>
        <v>5</v>
      </c>
      <c r="C113" t="str">
        <f t="shared" si="37"/>
        <v>1</v>
      </c>
      <c r="D113" t="str">
        <f t="shared" si="38"/>
        <v>1</v>
      </c>
      <c r="E113" t="str">
        <f t="shared" si="39"/>
        <v>0</v>
      </c>
      <c r="F113" t="str">
        <f t="shared" si="40"/>
        <v>2</v>
      </c>
      <c r="G113" t="str">
        <f t="shared" si="41"/>
        <v>5</v>
      </c>
      <c r="H113" t="str">
        <f t="shared" si="42"/>
        <v>7</v>
      </c>
      <c r="I113" t="str">
        <f t="shared" si="43"/>
        <v>3</v>
      </c>
      <c r="J113" t="str">
        <f t="shared" si="44"/>
        <v>8</v>
      </c>
      <c r="K113" t="str">
        <f t="shared" si="45"/>
        <v>4</v>
      </c>
      <c r="L113" s="3" t="str">
        <f t="shared" si="46"/>
        <v>2</v>
      </c>
      <c r="M11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128</v>
      </c>
      <c r="N113">
        <f>MOD(pesel__3[[#This Row],[SUMA]],10)</f>
        <v>8</v>
      </c>
      <c r="O113">
        <f>IF(pesel__3[[#This Row],[MOD]]=0, 0, 10-pesel__3[[#This Row],[MOD]])</f>
        <v>2</v>
      </c>
      <c r="P113" t="b">
        <f t="shared" si="47"/>
        <v>1</v>
      </c>
    </row>
    <row r="114" spans="1:16" x14ac:dyDescent="0.25">
      <c r="A114" t="s">
        <v>112</v>
      </c>
      <c r="B114" t="str">
        <f t="shared" si="36"/>
        <v>8</v>
      </c>
      <c r="C114" t="str">
        <f t="shared" si="37"/>
        <v>9</v>
      </c>
      <c r="D114" t="str">
        <f t="shared" si="38"/>
        <v>0</v>
      </c>
      <c r="E114" t="str">
        <f t="shared" si="39"/>
        <v>2</v>
      </c>
      <c r="F114" t="str">
        <f t="shared" si="40"/>
        <v>1</v>
      </c>
      <c r="G114" t="str">
        <f t="shared" si="41"/>
        <v>6</v>
      </c>
      <c r="H114" t="str">
        <f t="shared" si="42"/>
        <v>9</v>
      </c>
      <c r="I114" t="str">
        <f t="shared" si="43"/>
        <v>7</v>
      </c>
      <c r="J114" t="str">
        <f t="shared" si="44"/>
        <v>6</v>
      </c>
      <c r="K114" t="str">
        <f t="shared" si="45"/>
        <v>3</v>
      </c>
      <c r="L114" s="3" t="str">
        <f t="shared" si="46"/>
        <v>7</v>
      </c>
      <c r="M11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213</v>
      </c>
      <c r="N114">
        <f>MOD(pesel__3[[#This Row],[SUMA]],10)</f>
        <v>3</v>
      </c>
      <c r="O114">
        <f>IF(pesel__3[[#This Row],[MOD]]=0, 0, 10-pesel__3[[#This Row],[MOD]])</f>
        <v>7</v>
      </c>
      <c r="P114" t="b">
        <f t="shared" si="47"/>
        <v>1</v>
      </c>
    </row>
    <row r="115" spans="1:16" x14ac:dyDescent="0.25">
      <c r="A115" t="s">
        <v>113</v>
      </c>
      <c r="B115" t="str">
        <f t="shared" si="36"/>
        <v>6</v>
      </c>
      <c r="C115" t="str">
        <f t="shared" si="37"/>
        <v>3</v>
      </c>
      <c r="D115" t="str">
        <f t="shared" si="38"/>
        <v>0</v>
      </c>
      <c r="E115" t="str">
        <f t="shared" si="39"/>
        <v>9</v>
      </c>
      <c r="F115" t="str">
        <f t="shared" si="40"/>
        <v>2</v>
      </c>
      <c r="G115" t="str">
        <f t="shared" si="41"/>
        <v>6</v>
      </c>
      <c r="H115" t="str">
        <f t="shared" si="42"/>
        <v>0</v>
      </c>
      <c r="I115" t="str">
        <f t="shared" si="43"/>
        <v>8</v>
      </c>
      <c r="J115" t="str">
        <f t="shared" si="44"/>
        <v>6</v>
      </c>
      <c r="K115" t="str">
        <f t="shared" si="45"/>
        <v>4</v>
      </c>
      <c r="L115" s="3" t="str">
        <f t="shared" si="46"/>
        <v>4</v>
      </c>
      <c r="M11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206</v>
      </c>
      <c r="N115">
        <f>MOD(pesel__3[[#This Row],[SUMA]],10)</f>
        <v>6</v>
      </c>
      <c r="O115">
        <f>IF(pesel__3[[#This Row],[MOD]]=0, 0, 10-pesel__3[[#This Row],[MOD]])</f>
        <v>4</v>
      </c>
      <c r="P115" t="b">
        <f t="shared" si="47"/>
        <v>1</v>
      </c>
    </row>
    <row r="116" spans="1:16" x14ac:dyDescent="0.25">
      <c r="A116" t="s">
        <v>114</v>
      </c>
      <c r="B116" t="str">
        <f t="shared" si="36"/>
        <v>7</v>
      </c>
      <c r="C116" t="str">
        <f t="shared" si="37"/>
        <v>8</v>
      </c>
      <c r="D116" t="str">
        <f t="shared" si="38"/>
        <v>1</v>
      </c>
      <c r="E116" t="str">
        <f t="shared" si="39"/>
        <v>0</v>
      </c>
      <c r="F116" t="str">
        <f t="shared" si="40"/>
        <v>2</v>
      </c>
      <c r="G116" t="str">
        <f t="shared" si="41"/>
        <v>9</v>
      </c>
      <c r="H116" t="str">
        <f t="shared" si="42"/>
        <v>4</v>
      </c>
      <c r="I116" t="str">
        <f t="shared" si="43"/>
        <v>5</v>
      </c>
      <c r="J116" t="str">
        <f t="shared" si="44"/>
        <v>9</v>
      </c>
      <c r="K116" t="str">
        <f t="shared" si="45"/>
        <v>6</v>
      </c>
      <c r="L116" s="3" t="str">
        <f t="shared" si="46"/>
        <v>3</v>
      </c>
      <c r="M11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167</v>
      </c>
      <c r="N116">
        <f>MOD(pesel__3[[#This Row],[SUMA]],10)</f>
        <v>7</v>
      </c>
      <c r="O116">
        <f>IF(pesel__3[[#This Row],[MOD]]=0, 0, 10-pesel__3[[#This Row],[MOD]])</f>
        <v>3</v>
      </c>
      <c r="P116" t="b">
        <f t="shared" si="47"/>
        <v>1</v>
      </c>
    </row>
    <row r="117" spans="1:16" x14ac:dyDescent="0.25">
      <c r="A117" t="s">
        <v>115</v>
      </c>
      <c r="B117" t="str">
        <f t="shared" si="36"/>
        <v>8</v>
      </c>
      <c r="C117" t="str">
        <f t="shared" si="37"/>
        <v>6</v>
      </c>
      <c r="D117" t="str">
        <f t="shared" si="38"/>
        <v>0</v>
      </c>
      <c r="E117" t="str">
        <f t="shared" si="39"/>
        <v>6</v>
      </c>
      <c r="F117" t="str">
        <f t="shared" si="40"/>
        <v>1</v>
      </c>
      <c r="G117" t="str">
        <f t="shared" si="41"/>
        <v>9</v>
      </c>
      <c r="H117" t="str">
        <f t="shared" si="42"/>
        <v>9</v>
      </c>
      <c r="I117" t="str">
        <f t="shared" si="43"/>
        <v>5</v>
      </c>
      <c r="J117" t="str">
        <f t="shared" si="44"/>
        <v>3</v>
      </c>
      <c r="K117" t="str">
        <f t="shared" si="45"/>
        <v>2</v>
      </c>
      <c r="L117" s="3" t="str">
        <f t="shared" si="46"/>
        <v>5</v>
      </c>
      <c r="M11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225</v>
      </c>
      <c r="N117">
        <f>MOD(pesel__3[[#This Row],[SUMA]],10)</f>
        <v>5</v>
      </c>
      <c r="O117">
        <f>IF(pesel__3[[#This Row],[MOD]]=0, 0, 10-pesel__3[[#This Row],[MOD]])</f>
        <v>5</v>
      </c>
      <c r="P117" t="b">
        <f t="shared" si="47"/>
        <v>1</v>
      </c>
    </row>
    <row r="118" spans="1:16" x14ac:dyDescent="0.25">
      <c r="A118" t="s">
        <v>116</v>
      </c>
      <c r="B118" t="str">
        <f t="shared" si="36"/>
        <v>7</v>
      </c>
      <c r="C118" t="str">
        <f t="shared" si="37"/>
        <v>8</v>
      </c>
      <c r="D118" t="str">
        <f t="shared" si="38"/>
        <v>0</v>
      </c>
      <c r="E118" t="str">
        <f t="shared" si="39"/>
        <v>1</v>
      </c>
      <c r="F118" t="str">
        <f t="shared" si="40"/>
        <v>1</v>
      </c>
      <c r="G118" t="str">
        <f t="shared" si="41"/>
        <v>1</v>
      </c>
      <c r="H118" t="str">
        <f t="shared" si="42"/>
        <v>1</v>
      </c>
      <c r="I118" t="str">
        <f t="shared" si="43"/>
        <v>5</v>
      </c>
      <c r="J118" t="str">
        <f t="shared" si="44"/>
        <v>0</v>
      </c>
      <c r="K118" t="str">
        <f t="shared" si="45"/>
        <v>2</v>
      </c>
      <c r="L118" s="3" t="str">
        <f t="shared" si="46"/>
        <v>8</v>
      </c>
      <c r="M11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102</v>
      </c>
      <c r="N118">
        <f>MOD(pesel__3[[#This Row],[SUMA]],10)</f>
        <v>2</v>
      </c>
      <c r="O118">
        <f>IF(pesel__3[[#This Row],[MOD]]=0, 0, 10-pesel__3[[#This Row],[MOD]])</f>
        <v>8</v>
      </c>
      <c r="P118" t="b">
        <f t="shared" si="47"/>
        <v>1</v>
      </c>
    </row>
    <row r="119" spans="1:16" x14ac:dyDescent="0.25">
      <c r="A119" t="s">
        <v>117</v>
      </c>
      <c r="B119" t="str">
        <f t="shared" si="36"/>
        <v>8</v>
      </c>
      <c r="C119" t="str">
        <f t="shared" si="37"/>
        <v>9</v>
      </c>
      <c r="D119" t="str">
        <f t="shared" si="38"/>
        <v>0</v>
      </c>
      <c r="E119" t="str">
        <f t="shared" si="39"/>
        <v>4</v>
      </c>
      <c r="F119" t="str">
        <f t="shared" si="40"/>
        <v>2</v>
      </c>
      <c r="G119" t="str">
        <f t="shared" si="41"/>
        <v>7</v>
      </c>
      <c r="H119" t="str">
        <f t="shared" si="42"/>
        <v>5</v>
      </c>
      <c r="I119" t="str">
        <f t="shared" si="43"/>
        <v>0</v>
      </c>
      <c r="J119" t="str">
        <f t="shared" si="44"/>
        <v>9</v>
      </c>
      <c r="K119" t="str">
        <f t="shared" si="45"/>
        <v>3</v>
      </c>
      <c r="L119" s="3" t="str">
        <f t="shared" si="46"/>
        <v>3</v>
      </c>
      <c r="M11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147</v>
      </c>
      <c r="N119">
        <f>MOD(pesel__3[[#This Row],[SUMA]],10)</f>
        <v>7</v>
      </c>
      <c r="O119">
        <f>IF(pesel__3[[#This Row],[MOD]]=0, 0, 10-pesel__3[[#This Row],[MOD]])</f>
        <v>3</v>
      </c>
      <c r="P119" t="b">
        <f t="shared" si="47"/>
        <v>1</v>
      </c>
    </row>
    <row r="120" spans="1:16" x14ac:dyDescent="0.25">
      <c r="A120" t="s">
        <v>118</v>
      </c>
      <c r="B120" t="str">
        <f t="shared" si="36"/>
        <v>8</v>
      </c>
      <c r="C120" t="str">
        <f t="shared" si="37"/>
        <v>9</v>
      </c>
      <c r="D120" t="str">
        <f t="shared" si="38"/>
        <v>1</v>
      </c>
      <c r="E120" t="str">
        <f t="shared" si="39"/>
        <v>1</v>
      </c>
      <c r="F120" t="str">
        <f t="shared" si="40"/>
        <v>2</v>
      </c>
      <c r="G120" t="str">
        <f t="shared" si="41"/>
        <v>4</v>
      </c>
      <c r="H120" t="str">
        <f t="shared" si="42"/>
        <v>6</v>
      </c>
      <c r="I120" t="str">
        <f t="shared" si="43"/>
        <v>6</v>
      </c>
      <c r="J120" t="str">
        <f t="shared" si="44"/>
        <v>8</v>
      </c>
      <c r="K120" t="str">
        <f t="shared" si="45"/>
        <v>2</v>
      </c>
      <c r="L120" s="3" t="str">
        <f t="shared" si="46"/>
        <v>5</v>
      </c>
      <c r="M12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175</v>
      </c>
      <c r="N120">
        <f>MOD(pesel__3[[#This Row],[SUMA]],10)</f>
        <v>5</v>
      </c>
      <c r="O120">
        <f>IF(pesel__3[[#This Row],[MOD]]=0, 0, 10-pesel__3[[#This Row],[MOD]])</f>
        <v>5</v>
      </c>
      <c r="P120" t="b">
        <f t="shared" si="47"/>
        <v>1</v>
      </c>
    </row>
    <row r="121" spans="1:16" x14ac:dyDescent="0.25">
      <c r="A121" t="s">
        <v>119</v>
      </c>
      <c r="B121" t="str">
        <f t="shared" si="36"/>
        <v>8</v>
      </c>
      <c r="C121" t="str">
        <f t="shared" si="37"/>
        <v>9</v>
      </c>
      <c r="D121" t="str">
        <f t="shared" si="38"/>
        <v>0</v>
      </c>
      <c r="E121" t="str">
        <f t="shared" si="39"/>
        <v>2</v>
      </c>
      <c r="F121" t="str">
        <f t="shared" si="40"/>
        <v>0</v>
      </c>
      <c r="G121" t="str">
        <f t="shared" si="41"/>
        <v>2</v>
      </c>
      <c r="H121" t="str">
        <f t="shared" si="42"/>
        <v>6</v>
      </c>
      <c r="I121" t="str">
        <f t="shared" si="43"/>
        <v>5</v>
      </c>
      <c r="J121" t="str">
        <f t="shared" si="44"/>
        <v>3</v>
      </c>
      <c r="K121" t="str">
        <f t="shared" si="45"/>
        <v>9</v>
      </c>
      <c r="L121" s="3" t="str">
        <f t="shared" si="46"/>
        <v>4</v>
      </c>
      <c r="M12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176</v>
      </c>
      <c r="N121">
        <f>MOD(pesel__3[[#This Row],[SUMA]],10)</f>
        <v>6</v>
      </c>
      <c r="O121">
        <f>IF(pesel__3[[#This Row],[MOD]]=0, 0, 10-pesel__3[[#This Row],[MOD]])</f>
        <v>4</v>
      </c>
      <c r="P121" t="b">
        <f t="shared" si="47"/>
        <v>1</v>
      </c>
    </row>
    <row r="122" spans="1:16" x14ac:dyDescent="0.25">
      <c r="A122" t="s">
        <v>120</v>
      </c>
      <c r="B122" t="str">
        <f t="shared" si="36"/>
        <v>6</v>
      </c>
      <c r="C122" t="str">
        <f t="shared" si="37"/>
        <v>6</v>
      </c>
      <c r="D122" t="str">
        <f t="shared" si="38"/>
        <v>1</v>
      </c>
      <c r="E122" t="str">
        <f t="shared" si="39"/>
        <v>0</v>
      </c>
      <c r="F122" t="str">
        <f t="shared" si="40"/>
        <v>0</v>
      </c>
      <c r="G122" t="str">
        <f t="shared" si="41"/>
        <v>6</v>
      </c>
      <c r="H122" t="str">
        <f t="shared" si="42"/>
        <v>5</v>
      </c>
      <c r="I122" t="str">
        <f t="shared" si="43"/>
        <v>1</v>
      </c>
      <c r="J122" t="str">
        <f t="shared" si="44"/>
        <v>6</v>
      </c>
      <c r="K122" t="str">
        <f t="shared" si="45"/>
        <v>6</v>
      </c>
      <c r="L122" s="3" t="str">
        <f t="shared" si="46"/>
        <v>3</v>
      </c>
      <c r="M12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117</v>
      </c>
      <c r="N122">
        <f>MOD(pesel__3[[#This Row],[SUMA]],10)</f>
        <v>7</v>
      </c>
      <c r="O122">
        <f>IF(pesel__3[[#This Row],[MOD]]=0, 0, 10-pesel__3[[#This Row],[MOD]])</f>
        <v>3</v>
      </c>
      <c r="P122" t="b">
        <f t="shared" si="47"/>
        <v>1</v>
      </c>
    </row>
    <row r="123" spans="1:16" x14ac:dyDescent="0.25">
      <c r="A123" t="s">
        <v>121</v>
      </c>
      <c r="B123" t="str">
        <f t="shared" si="36"/>
        <v>6</v>
      </c>
      <c r="C123" t="str">
        <f t="shared" si="37"/>
        <v>5</v>
      </c>
      <c r="D123" t="str">
        <f t="shared" si="38"/>
        <v>0</v>
      </c>
      <c r="E123" t="str">
        <f t="shared" si="39"/>
        <v>6</v>
      </c>
      <c r="F123" t="str">
        <f t="shared" si="40"/>
        <v>2</v>
      </c>
      <c r="G123" t="str">
        <f t="shared" si="41"/>
        <v>8</v>
      </c>
      <c r="H123" t="str">
        <f t="shared" si="42"/>
        <v>9</v>
      </c>
      <c r="I123" t="str">
        <f t="shared" si="43"/>
        <v>2</v>
      </c>
      <c r="J123" t="str">
        <f t="shared" si="44"/>
        <v>3</v>
      </c>
      <c r="K123" t="str">
        <f t="shared" si="45"/>
        <v>8</v>
      </c>
      <c r="L123" s="3" t="str">
        <f t="shared" si="46"/>
        <v>1</v>
      </c>
      <c r="M12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209</v>
      </c>
      <c r="N123">
        <f>MOD(pesel__3[[#This Row],[SUMA]],10)</f>
        <v>9</v>
      </c>
      <c r="O123">
        <f>IF(pesel__3[[#This Row],[MOD]]=0, 0, 10-pesel__3[[#This Row],[MOD]])</f>
        <v>1</v>
      </c>
      <c r="P123" t="b">
        <f t="shared" si="47"/>
        <v>1</v>
      </c>
    </row>
    <row r="124" spans="1:16" x14ac:dyDescent="0.25">
      <c r="A124" t="s">
        <v>122</v>
      </c>
      <c r="B124" t="str">
        <f t="shared" si="36"/>
        <v>6</v>
      </c>
      <c r="C124" t="str">
        <f t="shared" si="37"/>
        <v>9</v>
      </c>
      <c r="D124" t="str">
        <f t="shared" si="38"/>
        <v>0</v>
      </c>
      <c r="E124" t="str">
        <f t="shared" si="39"/>
        <v>3</v>
      </c>
      <c r="F124" t="str">
        <f t="shared" si="40"/>
        <v>0</v>
      </c>
      <c r="G124" t="str">
        <f t="shared" si="41"/>
        <v>6</v>
      </c>
      <c r="H124" t="str">
        <f t="shared" si="42"/>
        <v>2</v>
      </c>
      <c r="I124" t="str">
        <f t="shared" si="43"/>
        <v>6</v>
      </c>
      <c r="J124" t="str">
        <f t="shared" si="44"/>
        <v>1</v>
      </c>
      <c r="K124" t="str">
        <f t="shared" si="45"/>
        <v>3</v>
      </c>
      <c r="L124" s="3" t="str">
        <f t="shared" si="46"/>
        <v>4</v>
      </c>
      <c r="M12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156</v>
      </c>
      <c r="N124">
        <f>MOD(pesel__3[[#This Row],[SUMA]],10)</f>
        <v>6</v>
      </c>
      <c r="O124">
        <f>IF(pesel__3[[#This Row],[MOD]]=0, 0, 10-pesel__3[[#This Row],[MOD]])</f>
        <v>4</v>
      </c>
      <c r="P124" t="b">
        <f t="shared" si="47"/>
        <v>1</v>
      </c>
    </row>
    <row r="125" spans="1:16" x14ac:dyDescent="0.25">
      <c r="A125" t="s">
        <v>123</v>
      </c>
      <c r="B125" t="str">
        <f t="shared" si="36"/>
        <v>6</v>
      </c>
      <c r="C125" t="str">
        <f t="shared" si="37"/>
        <v>7</v>
      </c>
      <c r="D125" t="str">
        <f t="shared" si="38"/>
        <v>1</v>
      </c>
      <c r="E125" t="str">
        <f t="shared" si="39"/>
        <v>1</v>
      </c>
      <c r="F125" t="str">
        <f t="shared" si="40"/>
        <v>3</v>
      </c>
      <c r="G125" t="str">
        <f t="shared" si="41"/>
        <v>0</v>
      </c>
      <c r="H125" t="str">
        <f t="shared" si="42"/>
        <v>4</v>
      </c>
      <c r="I125" t="str">
        <f t="shared" si="43"/>
        <v>8</v>
      </c>
      <c r="J125" t="str">
        <f t="shared" si="44"/>
        <v>7</v>
      </c>
      <c r="K125" t="str">
        <f t="shared" si="45"/>
        <v>9</v>
      </c>
      <c r="L125" s="3" t="str">
        <f t="shared" si="46"/>
        <v>0</v>
      </c>
      <c r="M12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180</v>
      </c>
      <c r="N125">
        <f>MOD(pesel__3[[#This Row],[SUMA]],10)</f>
        <v>0</v>
      </c>
      <c r="O125">
        <f>IF(pesel__3[[#This Row],[MOD]]=0, 0, 10-pesel__3[[#This Row],[MOD]])</f>
        <v>0</v>
      </c>
      <c r="P125" t="b">
        <f t="shared" si="47"/>
        <v>1</v>
      </c>
    </row>
    <row r="126" spans="1:16" x14ac:dyDescent="0.25">
      <c r="A126" t="s">
        <v>124</v>
      </c>
      <c r="B126" t="str">
        <f t="shared" si="36"/>
        <v>8</v>
      </c>
      <c r="C126" t="str">
        <f t="shared" si="37"/>
        <v>4</v>
      </c>
      <c r="D126" t="str">
        <f t="shared" si="38"/>
        <v>0</v>
      </c>
      <c r="E126" t="str">
        <f t="shared" si="39"/>
        <v>5</v>
      </c>
      <c r="F126" t="str">
        <f t="shared" si="40"/>
        <v>1</v>
      </c>
      <c r="G126" t="str">
        <f t="shared" si="41"/>
        <v>8</v>
      </c>
      <c r="H126" t="str">
        <f t="shared" si="42"/>
        <v>4</v>
      </c>
      <c r="I126" t="str">
        <f t="shared" si="43"/>
        <v>0</v>
      </c>
      <c r="J126" t="str">
        <f t="shared" si="44"/>
        <v>1</v>
      </c>
      <c r="K126" t="str">
        <f t="shared" si="45"/>
        <v>4</v>
      </c>
      <c r="L126" s="3" t="str">
        <f t="shared" si="46"/>
        <v>9</v>
      </c>
      <c r="M12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131</v>
      </c>
      <c r="N126">
        <f>MOD(pesel__3[[#This Row],[SUMA]],10)</f>
        <v>1</v>
      </c>
      <c r="O126">
        <f>IF(pesel__3[[#This Row],[MOD]]=0, 0, 10-pesel__3[[#This Row],[MOD]])</f>
        <v>9</v>
      </c>
      <c r="P126" t="b">
        <f t="shared" si="47"/>
        <v>1</v>
      </c>
    </row>
    <row r="127" spans="1:16" x14ac:dyDescent="0.25">
      <c r="A127" t="s">
        <v>125</v>
      </c>
      <c r="B127" t="str">
        <f t="shared" si="36"/>
        <v>5</v>
      </c>
      <c r="C127" t="str">
        <f t="shared" si="37"/>
        <v>7</v>
      </c>
      <c r="D127" t="str">
        <f t="shared" si="38"/>
        <v>0</v>
      </c>
      <c r="E127" t="str">
        <f t="shared" si="39"/>
        <v>7</v>
      </c>
      <c r="F127" t="str">
        <f t="shared" si="40"/>
        <v>3</v>
      </c>
      <c r="G127" t="str">
        <f t="shared" si="41"/>
        <v>1</v>
      </c>
      <c r="H127" t="str">
        <f t="shared" si="42"/>
        <v>6</v>
      </c>
      <c r="I127" t="str">
        <f t="shared" si="43"/>
        <v>3</v>
      </c>
      <c r="J127" t="str">
        <f t="shared" si="44"/>
        <v>0</v>
      </c>
      <c r="K127" t="str">
        <f t="shared" si="45"/>
        <v>5</v>
      </c>
      <c r="L127" s="3" t="str">
        <f t="shared" si="46"/>
        <v>1</v>
      </c>
      <c r="M12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179</v>
      </c>
      <c r="N127">
        <f>MOD(pesel__3[[#This Row],[SUMA]],10)</f>
        <v>9</v>
      </c>
      <c r="O127">
        <f>IF(pesel__3[[#This Row],[MOD]]=0, 0, 10-pesel__3[[#This Row],[MOD]])</f>
        <v>1</v>
      </c>
      <c r="P127" t="b">
        <f t="shared" si="47"/>
        <v>1</v>
      </c>
    </row>
    <row r="128" spans="1:16" x14ac:dyDescent="0.25">
      <c r="A128" t="s">
        <v>126</v>
      </c>
      <c r="B128" t="str">
        <f t="shared" si="36"/>
        <v>8</v>
      </c>
      <c r="C128" t="str">
        <f t="shared" si="37"/>
        <v>1</v>
      </c>
      <c r="D128" t="str">
        <f t="shared" si="38"/>
        <v>0</v>
      </c>
      <c r="E128" t="str">
        <f t="shared" si="39"/>
        <v>8</v>
      </c>
      <c r="F128" t="str">
        <f t="shared" si="40"/>
        <v>1</v>
      </c>
      <c r="G128" t="str">
        <f t="shared" si="41"/>
        <v>0</v>
      </c>
      <c r="H128" t="str">
        <f t="shared" si="42"/>
        <v>1</v>
      </c>
      <c r="I128" t="str">
        <f t="shared" si="43"/>
        <v>0</v>
      </c>
      <c r="J128" t="str">
        <f t="shared" si="44"/>
        <v>8</v>
      </c>
      <c r="K128" t="str">
        <f t="shared" si="45"/>
        <v>6</v>
      </c>
      <c r="L128" s="3" t="str">
        <f t="shared" si="46"/>
        <v>3</v>
      </c>
      <c r="M12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117</v>
      </c>
      <c r="N128">
        <f>MOD(pesel__3[[#This Row],[SUMA]],10)</f>
        <v>7</v>
      </c>
      <c r="O128">
        <f>IF(pesel__3[[#This Row],[MOD]]=0, 0, 10-pesel__3[[#This Row],[MOD]])</f>
        <v>3</v>
      </c>
      <c r="P128" t="b">
        <f t="shared" si="47"/>
        <v>1</v>
      </c>
    </row>
    <row r="129" spans="1:16" x14ac:dyDescent="0.25">
      <c r="A129" t="s">
        <v>127</v>
      </c>
      <c r="B129" t="str">
        <f t="shared" si="36"/>
        <v>8</v>
      </c>
      <c r="C129" t="str">
        <f t="shared" si="37"/>
        <v>9</v>
      </c>
      <c r="D129" t="str">
        <f t="shared" si="38"/>
        <v>0</v>
      </c>
      <c r="E129" t="str">
        <f t="shared" si="39"/>
        <v>6</v>
      </c>
      <c r="F129" t="str">
        <f t="shared" si="40"/>
        <v>2</v>
      </c>
      <c r="G129" t="str">
        <f t="shared" si="41"/>
        <v>6</v>
      </c>
      <c r="H129" t="str">
        <f t="shared" si="42"/>
        <v>4</v>
      </c>
      <c r="I129" t="str">
        <f t="shared" si="43"/>
        <v>4</v>
      </c>
      <c r="J129" t="str">
        <f t="shared" si="44"/>
        <v>8</v>
      </c>
      <c r="K129" t="str">
        <f t="shared" si="45"/>
        <v>2</v>
      </c>
      <c r="L129" s="3" t="str">
        <f t="shared" si="46"/>
        <v>3</v>
      </c>
      <c r="M12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187</v>
      </c>
      <c r="N129">
        <f>MOD(pesel__3[[#This Row],[SUMA]],10)</f>
        <v>7</v>
      </c>
      <c r="O129">
        <f>IF(pesel__3[[#This Row],[MOD]]=0, 0, 10-pesel__3[[#This Row],[MOD]])</f>
        <v>3</v>
      </c>
      <c r="P129" t="b">
        <f t="shared" si="47"/>
        <v>1</v>
      </c>
    </row>
    <row r="130" spans="1:16" x14ac:dyDescent="0.25">
      <c r="A130" t="s">
        <v>128</v>
      </c>
      <c r="B130" t="str">
        <f t="shared" ref="B130:B151" si="48">MID(A130, 1, 1)</f>
        <v>5</v>
      </c>
      <c r="C130" t="str">
        <f t="shared" ref="C130:C151" si="49">MID(A130, 2, 1)</f>
        <v>2</v>
      </c>
      <c r="D130" t="str">
        <f t="shared" ref="D130:D151" si="50">MID(A130, 3, 1)</f>
        <v>1</v>
      </c>
      <c r="E130" t="str">
        <f t="shared" ref="E130:E151" si="51">MID(A130, 4, 1)</f>
        <v>1</v>
      </c>
      <c r="F130" t="str">
        <f t="shared" ref="F130:F151" si="52">MID(A130, 5, 1)</f>
        <v>0</v>
      </c>
      <c r="G130" t="str">
        <f t="shared" ref="G130:G151" si="53">MID(A130, 6, 1)</f>
        <v>4</v>
      </c>
      <c r="H130" t="str">
        <f t="shared" ref="H130:H151" si="54">MID(A130, 7, 1)</f>
        <v>4</v>
      </c>
      <c r="I130" t="str">
        <f t="shared" ref="I130:I151" si="55">MID(A130, 8, 1)</f>
        <v>6</v>
      </c>
      <c r="J130" t="str">
        <f t="shared" ref="J130:J151" si="56">MID(A130, 9, 1)</f>
        <v>1</v>
      </c>
      <c r="K130" t="str">
        <f t="shared" ref="K130:K151" si="57">MID(A130, 10, 1)</f>
        <v>3</v>
      </c>
      <c r="L130" s="3" t="str">
        <f t="shared" ref="L130:L151" si="58">MID(A130, 11, 1)</f>
        <v>9</v>
      </c>
      <c r="M13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131</v>
      </c>
      <c r="N130">
        <f>MOD(pesel__3[[#This Row],[SUMA]],10)</f>
        <v>1</v>
      </c>
      <c r="O130">
        <f>IF(pesel__3[[#This Row],[MOD]]=0, 0, 10-pesel__3[[#This Row],[MOD]])</f>
        <v>9</v>
      </c>
      <c r="P130" t="b">
        <f t="shared" ref="P130:P151" si="59">EXACT(L130, O130)</f>
        <v>1</v>
      </c>
    </row>
    <row r="131" spans="1:16" x14ac:dyDescent="0.25">
      <c r="A131" t="s">
        <v>129</v>
      </c>
      <c r="B131" t="str">
        <f t="shared" si="48"/>
        <v>5</v>
      </c>
      <c r="C131" t="str">
        <f t="shared" si="49"/>
        <v>0</v>
      </c>
      <c r="D131" t="str">
        <f t="shared" si="50"/>
        <v>0</v>
      </c>
      <c r="E131" t="str">
        <f t="shared" si="51"/>
        <v>2</v>
      </c>
      <c r="F131" t="str">
        <f t="shared" si="52"/>
        <v>1</v>
      </c>
      <c r="G131" t="str">
        <f t="shared" si="53"/>
        <v>0</v>
      </c>
      <c r="H131" t="str">
        <f t="shared" si="54"/>
        <v>1</v>
      </c>
      <c r="I131" t="str">
        <f t="shared" si="55"/>
        <v>1</v>
      </c>
      <c r="J131" t="str">
        <f t="shared" si="56"/>
        <v>3</v>
      </c>
      <c r="K131" t="str">
        <f t="shared" si="57"/>
        <v>5</v>
      </c>
      <c r="L131" s="3" t="str">
        <f t="shared" si="58"/>
        <v>2</v>
      </c>
      <c r="M13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58</v>
      </c>
      <c r="N131">
        <f>MOD(pesel__3[[#This Row],[SUMA]],10)</f>
        <v>8</v>
      </c>
      <c r="O131">
        <f>IF(pesel__3[[#This Row],[MOD]]=0, 0, 10-pesel__3[[#This Row],[MOD]])</f>
        <v>2</v>
      </c>
      <c r="P131" t="b">
        <f t="shared" si="59"/>
        <v>1</v>
      </c>
    </row>
    <row r="132" spans="1:16" x14ac:dyDescent="0.25">
      <c r="A132" t="s">
        <v>130</v>
      </c>
      <c r="B132" t="str">
        <f t="shared" si="48"/>
        <v>6</v>
      </c>
      <c r="C132" t="str">
        <f t="shared" si="49"/>
        <v>5</v>
      </c>
      <c r="D132" t="str">
        <f t="shared" si="50"/>
        <v>0</v>
      </c>
      <c r="E132" t="str">
        <f t="shared" si="51"/>
        <v>9</v>
      </c>
      <c r="F132" t="str">
        <f t="shared" si="52"/>
        <v>2</v>
      </c>
      <c r="G132" t="str">
        <f t="shared" si="53"/>
        <v>0</v>
      </c>
      <c r="H132" t="str">
        <f t="shared" si="54"/>
        <v>5</v>
      </c>
      <c r="I132" t="str">
        <f t="shared" si="55"/>
        <v>6</v>
      </c>
      <c r="J132" t="str">
        <f t="shared" si="56"/>
        <v>8</v>
      </c>
      <c r="K132" t="str">
        <f t="shared" si="57"/>
        <v>9</v>
      </c>
      <c r="L132" s="3" t="str">
        <f t="shared" si="58"/>
        <v>2</v>
      </c>
      <c r="M13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228</v>
      </c>
      <c r="N132">
        <f>MOD(pesel__3[[#This Row],[SUMA]],10)</f>
        <v>8</v>
      </c>
      <c r="O132">
        <f>IF(pesel__3[[#This Row],[MOD]]=0, 0, 10-pesel__3[[#This Row],[MOD]])</f>
        <v>2</v>
      </c>
      <c r="P132" t="b">
        <f t="shared" si="59"/>
        <v>1</v>
      </c>
    </row>
    <row r="133" spans="1:16" x14ac:dyDescent="0.25">
      <c r="A133" t="s">
        <v>131</v>
      </c>
      <c r="B133" t="str">
        <f t="shared" si="48"/>
        <v>8</v>
      </c>
      <c r="C133" t="str">
        <f t="shared" si="49"/>
        <v>5</v>
      </c>
      <c r="D133" t="str">
        <f t="shared" si="50"/>
        <v>0</v>
      </c>
      <c r="E133" t="str">
        <f t="shared" si="51"/>
        <v>5</v>
      </c>
      <c r="F133" t="str">
        <f t="shared" si="52"/>
        <v>2</v>
      </c>
      <c r="G133" t="str">
        <f t="shared" si="53"/>
        <v>6</v>
      </c>
      <c r="H133" t="str">
        <f t="shared" si="54"/>
        <v>0</v>
      </c>
      <c r="I133" t="str">
        <f t="shared" si="55"/>
        <v>5</v>
      </c>
      <c r="J133" t="str">
        <f t="shared" si="56"/>
        <v>1</v>
      </c>
      <c r="K133" t="str">
        <f t="shared" si="57"/>
        <v>7</v>
      </c>
      <c r="L133" s="3" t="str">
        <f t="shared" si="58"/>
        <v>5</v>
      </c>
      <c r="M13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155</v>
      </c>
      <c r="N133">
        <f>MOD(pesel__3[[#This Row],[SUMA]],10)</f>
        <v>5</v>
      </c>
      <c r="O133">
        <f>IF(pesel__3[[#This Row],[MOD]]=0, 0, 10-pesel__3[[#This Row],[MOD]])</f>
        <v>5</v>
      </c>
      <c r="P133" t="b">
        <f t="shared" si="59"/>
        <v>1</v>
      </c>
    </row>
    <row r="134" spans="1:16" x14ac:dyDescent="0.25">
      <c r="A134" t="s">
        <v>132</v>
      </c>
      <c r="B134" t="str">
        <f t="shared" si="48"/>
        <v>8</v>
      </c>
      <c r="C134" t="str">
        <f t="shared" si="49"/>
        <v>9</v>
      </c>
      <c r="D134" t="str">
        <f t="shared" si="50"/>
        <v>0</v>
      </c>
      <c r="E134" t="str">
        <f t="shared" si="51"/>
        <v>3</v>
      </c>
      <c r="F134" t="str">
        <f t="shared" si="52"/>
        <v>2</v>
      </c>
      <c r="G134" t="str">
        <f t="shared" si="53"/>
        <v>1</v>
      </c>
      <c r="H134" t="str">
        <f t="shared" si="54"/>
        <v>4</v>
      </c>
      <c r="I134" t="str">
        <f t="shared" si="55"/>
        <v>3</v>
      </c>
      <c r="J134" t="str">
        <f t="shared" si="56"/>
        <v>3</v>
      </c>
      <c r="K134" t="str">
        <f t="shared" si="57"/>
        <v>5</v>
      </c>
      <c r="L134" s="3" t="str">
        <f t="shared" si="58"/>
        <v>0</v>
      </c>
      <c r="M13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140</v>
      </c>
      <c r="N134">
        <f>MOD(pesel__3[[#This Row],[SUMA]],10)</f>
        <v>0</v>
      </c>
      <c r="O134">
        <f>IF(pesel__3[[#This Row],[MOD]]=0, 0, 10-pesel__3[[#This Row],[MOD]])</f>
        <v>0</v>
      </c>
      <c r="P134" t="b">
        <f t="shared" si="59"/>
        <v>1</v>
      </c>
    </row>
    <row r="135" spans="1:16" x14ac:dyDescent="0.25">
      <c r="A135" t="s">
        <v>133</v>
      </c>
      <c r="B135" t="str">
        <f t="shared" si="48"/>
        <v>7</v>
      </c>
      <c r="C135" t="str">
        <f t="shared" si="49"/>
        <v>1</v>
      </c>
      <c r="D135" t="str">
        <f t="shared" si="50"/>
        <v>1</v>
      </c>
      <c r="E135" t="str">
        <f t="shared" si="51"/>
        <v>2</v>
      </c>
      <c r="F135" t="str">
        <f t="shared" si="52"/>
        <v>3</v>
      </c>
      <c r="G135" t="str">
        <f t="shared" si="53"/>
        <v>0</v>
      </c>
      <c r="H135" t="str">
        <f t="shared" si="54"/>
        <v>6</v>
      </c>
      <c r="I135" t="str">
        <f t="shared" si="55"/>
        <v>1</v>
      </c>
      <c r="J135" t="str">
        <f t="shared" si="56"/>
        <v>6</v>
      </c>
      <c r="K135" t="str">
        <f t="shared" si="57"/>
        <v>4</v>
      </c>
      <c r="L135" s="3" t="str">
        <f t="shared" si="58"/>
        <v>3</v>
      </c>
      <c r="M13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107</v>
      </c>
      <c r="N135">
        <f>MOD(pesel__3[[#This Row],[SUMA]],10)</f>
        <v>7</v>
      </c>
      <c r="O135">
        <f>IF(pesel__3[[#This Row],[MOD]]=0, 0, 10-pesel__3[[#This Row],[MOD]])</f>
        <v>3</v>
      </c>
      <c r="P135" t="b">
        <f t="shared" si="59"/>
        <v>1</v>
      </c>
    </row>
    <row r="136" spans="1:16" x14ac:dyDescent="0.25">
      <c r="A136" t="s">
        <v>134</v>
      </c>
      <c r="B136" t="str">
        <f t="shared" si="48"/>
        <v>7</v>
      </c>
      <c r="C136" t="str">
        <f t="shared" si="49"/>
        <v>3</v>
      </c>
      <c r="D136" t="str">
        <f t="shared" si="50"/>
        <v>1</v>
      </c>
      <c r="E136" t="str">
        <f t="shared" si="51"/>
        <v>0</v>
      </c>
      <c r="F136" t="str">
        <f t="shared" si="52"/>
        <v>3</v>
      </c>
      <c r="G136" t="str">
        <f t="shared" si="53"/>
        <v>0</v>
      </c>
      <c r="H136" t="str">
        <f t="shared" si="54"/>
        <v>0</v>
      </c>
      <c r="I136" t="str">
        <f t="shared" si="55"/>
        <v>0</v>
      </c>
      <c r="J136" t="str">
        <f t="shared" si="56"/>
        <v>8</v>
      </c>
      <c r="K136" t="str">
        <f t="shared" si="57"/>
        <v>4</v>
      </c>
      <c r="L136" s="3" t="str">
        <f t="shared" si="58"/>
        <v>4</v>
      </c>
      <c r="M13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46</v>
      </c>
      <c r="N136">
        <f>MOD(pesel__3[[#This Row],[SUMA]],10)</f>
        <v>6</v>
      </c>
      <c r="O136">
        <f>IF(pesel__3[[#This Row],[MOD]]=0, 0, 10-pesel__3[[#This Row],[MOD]])</f>
        <v>4</v>
      </c>
      <c r="P136" t="b">
        <f t="shared" si="59"/>
        <v>1</v>
      </c>
    </row>
    <row r="137" spans="1:16" x14ac:dyDescent="0.25">
      <c r="A137" t="s">
        <v>135</v>
      </c>
      <c r="B137" t="str">
        <f t="shared" si="48"/>
        <v>8</v>
      </c>
      <c r="C137" t="str">
        <f t="shared" si="49"/>
        <v>9</v>
      </c>
      <c r="D137" t="str">
        <f t="shared" si="50"/>
        <v>0</v>
      </c>
      <c r="E137" t="str">
        <f t="shared" si="51"/>
        <v>1</v>
      </c>
      <c r="F137" t="str">
        <f t="shared" si="52"/>
        <v>2</v>
      </c>
      <c r="G137" t="str">
        <f t="shared" si="53"/>
        <v>6</v>
      </c>
      <c r="H137" t="str">
        <f t="shared" si="54"/>
        <v>3</v>
      </c>
      <c r="I137" t="str">
        <f t="shared" si="55"/>
        <v>0</v>
      </c>
      <c r="J137" t="str">
        <f t="shared" si="56"/>
        <v>3</v>
      </c>
      <c r="K137" t="str">
        <f t="shared" si="57"/>
        <v>5</v>
      </c>
      <c r="L137" s="3" t="str">
        <f t="shared" si="58"/>
        <v>7</v>
      </c>
      <c r="M13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103</v>
      </c>
      <c r="N137">
        <f>MOD(pesel__3[[#This Row],[SUMA]],10)</f>
        <v>3</v>
      </c>
      <c r="O137">
        <f>IF(pesel__3[[#This Row],[MOD]]=0, 0, 10-pesel__3[[#This Row],[MOD]])</f>
        <v>7</v>
      </c>
      <c r="P137" t="b">
        <f t="shared" si="59"/>
        <v>1</v>
      </c>
    </row>
    <row r="138" spans="1:16" x14ac:dyDescent="0.25">
      <c r="A138" t="s">
        <v>136</v>
      </c>
      <c r="B138" t="str">
        <f t="shared" si="48"/>
        <v>7</v>
      </c>
      <c r="C138" t="str">
        <f t="shared" si="49"/>
        <v>3</v>
      </c>
      <c r="D138" t="str">
        <f t="shared" si="50"/>
        <v>0</v>
      </c>
      <c r="E138" t="str">
        <f t="shared" si="51"/>
        <v>1</v>
      </c>
      <c r="F138" t="str">
        <f t="shared" si="52"/>
        <v>0</v>
      </c>
      <c r="G138" t="str">
        <f t="shared" si="53"/>
        <v>3</v>
      </c>
      <c r="H138" t="str">
        <f t="shared" si="54"/>
        <v>9</v>
      </c>
      <c r="I138" t="str">
        <f t="shared" si="55"/>
        <v>9</v>
      </c>
      <c r="J138" t="str">
        <f t="shared" si="56"/>
        <v>5</v>
      </c>
      <c r="K138" t="str">
        <f t="shared" si="57"/>
        <v>7</v>
      </c>
      <c r="L138" s="3" t="str">
        <f t="shared" si="58"/>
        <v>6</v>
      </c>
      <c r="M13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204</v>
      </c>
      <c r="N138">
        <f>MOD(pesel__3[[#This Row],[SUMA]],10)</f>
        <v>4</v>
      </c>
      <c r="O138">
        <f>IF(pesel__3[[#This Row],[MOD]]=0, 0, 10-pesel__3[[#This Row],[MOD]])</f>
        <v>6</v>
      </c>
      <c r="P138" t="b">
        <f t="shared" si="59"/>
        <v>1</v>
      </c>
    </row>
    <row r="139" spans="1:16" x14ac:dyDescent="0.25">
      <c r="A139" t="s">
        <v>137</v>
      </c>
      <c r="B139" t="str">
        <f t="shared" si="48"/>
        <v>8</v>
      </c>
      <c r="C139" t="str">
        <f t="shared" si="49"/>
        <v>7</v>
      </c>
      <c r="D139" t="str">
        <f t="shared" si="50"/>
        <v>0</v>
      </c>
      <c r="E139" t="str">
        <f t="shared" si="51"/>
        <v>7</v>
      </c>
      <c r="F139" t="str">
        <f t="shared" si="52"/>
        <v>0</v>
      </c>
      <c r="G139" t="str">
        <f t="shared" si="53"/>
        <v>8</v>
      </c>
      <c r="H139" t="str">
        <f t="shared" si="54"/>
        <v>9</v>
      </c>
      <c r="I139" t="str">
        <f t="shared" si="55"/>
        <v>5</v>
      </c>
      <c r="J139" t="str">
        <f t="shared" si="56"/>
        <v>3</v>
      </c>
      <c r="K139" t="str">
        <f t="shared" si="57"/>
        <v>7</v>
      </c>
      <c r="L139" s="3" t="str">
        <f t="shared" si="58"/>
        <v>2</v>
      </c>
      <c r="M13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248</v>
      </c>
      <c r="N139">
        <f>MOD(pesel__3[[#This Row],[SUMA]],10)</f>
        <v>8</v>
      </c>
      <c r="O139">
        <f>IF(pesel__3[[#This Row],[MOD]]=0, 0, 10-pesel__3[[#This Row],[MOD]])</f>
        <v>2</v>
      </c>
      <c r="P139" t="b">
        <f t="shared" si="59"/>
        <v>1</v>
      </c>
    </row>
    <row r="140" spans="1:16" x14ac:dyDescent="0.25">
      <c r="A140" t="s">
        <v>138</v>
      </c>
      <c r="B140" t="str">
        <f t="shared" si="48"/>
        <v>6</v>
      </c>
      <c r="C140" t="str">
        <f t="shared" si="49"/>
        <v>0</v>
      </c>
      <c r="D140" t="str">
        <f t="shared" si="50"/>
        <v>0</v>
      </c>
      <c r="E140" t="str">
        <f t="shared" si="51"/>
        <v>6</v>
      </c>
      <c r="F140" t="str">
        <f t="shared" si="52"/>
        <v>1</v>
      </c>
      <c r="G140" t="str">
        <f t="shared" si="53"/>
        <v>1</v>
      </c>
      <c r="H140" t="str">
        <f t="shared" si="54"/>
        <v>4</v>
      </c>
      <c r="I140" t="str">
        <f t="shared" si="55"/>
        <v>4</v>
      </c>
      <c r="J140" t="str">
        <f t="shared" si="56"/>
        <v>4</v>
      </c>
      <c r="K140" t="str">
        <f t="shared" si="57"/>
        <v>6</v>
      </c>
      <c r="L140" s="3" t="str">
        <f t="shared" si="58"/>
        <v>9</v>
      </c>
      <c r="M14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150</v>
      </c>
      <c r="N140">
        <f>MOD(pesel__3[[#This Row],[SUMA]],10)</f>
        <v>0</v>
      </c>
      <c r="O140">
        <f>IF(pesel__3[[#This Row],[MOD]]=0, 0, 10-pesel__3[[#This Row],[MOD]])</f>
        <v>0</v>
      </c>
      <c r="P140" t="b">
        <f t="shared" si="59"/>
        <v>0</v>
      </c>
    </row>
    <row r="141" spans="1:16" x14ac:dyDescent="0.25">
      <c r="A141" t="s">
        <v>139</v>
      </c>
      <c r="B141" t="str">
        <f t="shared" si="48"/>
        <v>7</v>
      </c>
      <c r="C141" t="str">
        <f t="shared" si="49"/>
        <v>6</v>
      </c>
      <c r="D141" t="str">
        <f t="shared" si="50"/>
        <v>0</v>
      </c>
      <c r="E141" t="str">
        <f t="shared" si="51"/>
        <v>4</v>
      </c>
      <c r="F141" t="str">
        <f t="shared" si="52"/>
        <v>3</v>
      </c>
      <c r="G141" t="str">
        <f t="shared" si="53"/>
        <v>1</v>
      </c>
      <c r="H141" t="str">
        <f t="shared" si="54"/>
        <v>6</v>
      </c>
      <c r="I141" t="str">
        <f t="shared" si="55"/>
        <v>9</v>
      </c>
      <c r="J141" t="str">
        <f t="shared" si="56"/>
        <v>9</v>
      </c>
      <c r="K141" t="str">
        <f t="shared" si="57"/>
        <v>4</v>
      </c>
      <c r="L141" s="3" t="str">
        <f t="shared" si="58"/>
        <v>9</v>
      </c>
      <c r="M14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211</v>
      </c>
      <c r="N141">
        <f>MOD(pesel__3[[#This Row],[SUMA]],10)</f>
        <v>1</v>
      </c>
      <c r="O141">
        <f>IF(pesel__3[[#This Row],[MOD]]=0, 0, 10-pesel__3[[#This Row],[MOD]])</f>
        <v>9</v>
      </c>
      <c r="P141" t="b">
        <f t="shared" si="59"/>
        <v>1</v>
      </c>
    </row>
    <row r="142" spans="1:16" x14ac:dyDescent="0.25">
      <c r="A142" t="s">
        <v>140</v>
      </c>
      <c r="B142" t="str">
        <f t="shared" si="48"/>
        <v>7</v>
      </c>
      <c r="C142" t="str">
        <f t="shared" si="49"/>
        <v>9</v>
      </c>
      <c r="D142" t="str">
        <f t="shared" si="50"/>
        <v>1</v>
      </c>
      <c r="E142" t="str">
        <f t="shared" si="51"/>
        <v>0</v>
      </c>
      <c r="F142" t="str">
        <f t="shared" si="52"/>
        <v>1</v>
      </c>
      <c r="G142" t="str">
        <f t="shared" si="53"/>
        <v>1</v>
      </c>
      <c r="H142" t="str">
        <f t="shared" si="54"/>
        <v>4</v>
      </c>
      <c r="I142" t="str">
        <f t="shared" si="55"/>
        <v>6</v>
      </c>
      <c r="J142" t="str">
        <f t="shared" si="56"/>
        <v>7</v>
      </c>
      <c r="K142" t="str">
        <f t="shared" si="57"/>
        <v>3</v>
      </c>
      <c r="L142" s="3" t="str">
        <f t="shared" si="58"/>
        <v>7</v>
      </c>
      <c r="M142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143</v>
      </c>
      <c r="N142">
        <f>MOD(pesel__3[[#This Row],[SUMA]],10)</f>
        <v>3</v>
      </c>
      <c r="O142">
        <f>IF(pesel__3[[#This Row],[MOD]]=0, 0, 10-pesel__3[[#This Row],[MOD]])</f>
        <v>7</v>
      </c>
      <c r="P142" t="b">
        <f t="shared" si="59"/>
        <v>1</v>
      </c>
    </row>
    <row r="143" spans="1:16" x14ac:dyDescent="0.25">
      <c r="A143" t="s">
        <v>141</v>
      </c>
      <c r="B143" t="str">
        <f t="shared" si="48"/>
        <v>7</v>
      </c>
      <c r="C143" t="str">
        <f t="shared" si="49"/>
        <v>6</v>
      </c>
      <c r="D143" t="str">
        <f t="shared" si="50"/>
        <v>0</v>
      </c>
      <c r="E143" t="str">
        <f t="shared" si="51"/>
        <v>4</v>
      </c>
      <c r="F143" t="str">
        <f t="shared" si="52"/>
        <v>3</v>
      </c>
      <c r="G143" t="str">
        <f t="shared" si="53"/>
        <v>0</v>
      </c>
      <c r="H143" t="str">
        <f t="shared" si="54"/>
        <v>5</v>
      </c>
      <c r="I143" t="str">
        <f t="shared" si="55"/>
        <v>4</v>
      </c>
      <c r="J143" t="str">
        <f t="shared" si="56"/>
        <v>5</v>
      </c>
      <c r="K143" t="str">
        <f t="shared" si="57"/>
        <v>5</v>
      </c>
      <c r="L143" s="3" t="str">
        <f t="shared" si="58"/>
        <v>5</v>
      </c>
      <c r="M143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155</v>
      </c>
      <c r="N143">
        <f>MOD(pesel__3[[#This Row],[SUMA]],10)</f>
        <v>5</v>
      </c>
      <c r="O143">
        <f>IF(pesel__3[[#This Row],[MOD]]=0, 0, 10-pesel__3[[#This Row],[MOD]])</f>
        <v>5</v>
      </c>
      <c r="P143" t="b">
        <f t="shared" si="59"/>
        <v>1</v>
      </c>
    </row>
    <row r="144" spans="1:16" x14ac:dyDescent="0.25">
      <c r="A144" t="s">
        <v>142</v>
      </c>
      <c r="B144" t="str">
        <f t="shared" si="48"/>
        <v>8</v>
      </c>
      <c r="C144" t="str">
        <f t="shared" si="49"/>
        <v>9</v>
      </c>
      <c r="D144" t="str">
        <f t="shared" si="50"/>
        <v>0</v>
      </c>
      <c r="E144" t="str">
        <f t="shared" si="51"/>
        <v>8</v>
      </c>
      <c r="F144" t="str">
        <f t="shared" si="52"/>
        <v>2</v>
      </c>
      <c r="G144" t="str">
        <f t="shared" si="53"/>
        <v>6</v>
      </c>
      <c r="H144" t="str">
        <f t="shared" si="54"/>
        <v>0</v>
      </c>
      <c r="I144" t="str">
        <f t="shared" si="55"/>
        <v>8</v>
      </c>
      <c r="J144" t="str">
        <f t="shared" si="56"/>
        <v>5</v>
      </c>
      <c r="K144" t="str">
        <f t="shared" si="57"/>
        <v>9</v>
      </c>
      <c r="L144" s="3" t="str">
        <f t="shared" si="58"/>
        <v>9</v>
      </c>
      <c r="M144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231</v>
      </c>
      <c r="N144">
        <f>MOD(pesel__3[[#This Row],[SUMA]],10)</f>
        <v>1</v>
      </c>
      <c r="O144">
        <f>IF(pesel__3[[#This Row],[MOD]]=0, 0, 10-pesel__3[[#This Row],[MOD]])</f>
        <v>9</v>
      </c>
      <c r="P144" t="b">
        <f t="shared" si="59"/>
        <v>1</v>
      </c>
    </row>
    <row r="145" spans="1:16" x14ac:dyDescent="0.25">
      <c r="A145" t="s">
        <v>143</v>
      </c>
      <c r="B145" t="str">
        <f t="shared" si="48"/>
        <v>7</v>
      </c>
      <c r="C145" t="str">
        <f t="shared" si="49"/>
        <v>6</v>
      </c>
      <c r="D145" t="str">
        <f t="shared" si="50"/>
        <v>1</v>
      </c>
      <c r="E145" t="str">
        <f t="shared" si="51"/>
        <v>2</v>
      </c>
      <c r="F145" t="str">
        <f t="shared" si="52"/>
        <v>2</v>
      </c>
      <c r="G145" t="str">
        <f t="shared" si="53"/>
        <v>7</v>
      </c>
      <c r="H145" t="str">
        <f t="shared" si="54"/>
        <v>5</v>
      </c>
      <c r="I145" t="str">
        <f t="shared" si="55"/>
        <v>2</v>
      </c>
      <c r="J145" t="str">
        <f t="shared" si="56"/>
        <v>0</v>
      </c>
      <c r="K145" t="str">
        <f t="shared" si="57"/>
        <v>2</v>
      </c>
      <c r="L145" s="3" t="str">
        <f t="shared" si="58"/>
        <v>8</v>
      </c>
      <c r="M145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132</v>
      </c>
      <c r="N145">
        <f>MOD(pesel__3[[#This Row],[SUMA]],10)</f>
        <v>2</v>
      </c>
      <c r="O145">
        <f>IF(pesel__3[[#This Row],[MOD]]=0, 0, 10-pesel__3[[#This Row],[MOD]])</f>
        <v>8</v>
      </c>
      <c r="P145" t="b">
        <f t="shared" si="59"/>
        <v>1</v>
      </c>
    </row>
    <row r="146" spans="1:16" x14ac:dyDescent="0.25">
      <c r="A146" t="s">
        <v>144</v>
      </c>
      <c r="B146" t="str">
        <f t="shared" si="48"/>
        <v>7</v>
      </c>
      <c r="C146" t="str">
        <f t="shared" si="49"/>
        <v>7</v>
      </c>
      <c r="D146" t="str">
        <f t="shared" si="50"/>
        <v>1</v>
      </c>
      <c r="E146" t="str">
        <f t="shared" si="51"/>
        <v>2</v>
      </c>
      <c r="F146" t="str">
        <f t="shared" si="52"/>
        <v>0</v>
      </c>
      <c r="G146" t="str">
        <f t="shared" si="53"/>
        <v>8</v>
      </c>
      <c r="H146" t="str">
        <f t="shared" si="54"/>
        <v>3</v>
      </c>
      <c r="I146" t="str">
        <f t="shared" si="55"/>
        <v>5</v>
      </c>
      <c r="J146" t="str">
        <f t="shared" si="56"/>
        <v>8</v>
      </c>
      <c r="K146" t="str">
        <f t="shared" si="57"/>
        <v>7</v>
      </c>
      <c r="L146" s="3" t="str">
        <f t="shared" si="58"/>
        <v>1</v>
      </c>
      <c r="M146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172</v>
      </c>
      <c r="N146">
        <f>MOD(pesel__3[[#This Row],[SUMA]],10)</f>
        <v>2</v>
      </c>
      <c r="O146">
        <f>IF(pesel__3[[#This Row],[MOD]]=0, 0, 10-pesel__3[[#This Row],[MOD]])</f>
        <v>8</v>
      </c>
      <c r="P146" t="b">
        <f t="shared" si="59"/>
        <v>0</v>
      </c>
    </row>
    <row r="147" spans="1:16" x14ac:dyDescent="0.25">
      <c r="A147" t="s">
        <v>145</v>
      </c>
      <c r="B147" t="str">
        <f t="shared" si="48"/>
        <v>8</v>
      </c>
      <c r="C147" t="str">
        <f t="shared" si="49"/>
        <v>9</v>
      </c>
      <c r="D147" t="str">
        <f t="shared" si="50"/>
        <v>0</v>
      </c>
      <c r="E147" t="str">
        <f t="shared" si="51"/>
        <v>1</v>
      </c>
      <c r="F147" t="str">
        <f t="shared" si="52"/>
        <v>0</v>
      </c>
      <c r="G147" t="str">
        <f t="shared" si="53"/>
        <v>2</v>
      </c>
      <c r="H147" t="str">
        <f t="shared" si="54"/>
        <v>9</v>
      </c>
      <c r="I147" t="str">
        <f t="shared" si="55"/>
        <v>3</v>
      </c>
      <c r="J147" t="str">
        <f t="shared" si="56"/>
        <v>6</v>
      </c>
      <c r="K147" t="str">
        <f t="shared" si="57"/>
        <v>0</v>
      </c>
      <c r="L147" s="3" t="str">
        <f t="shared" si="58"/>
        <v>4</v>
      </c>
      <c r="M147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146</v>
      </c>
      <c r="N147">
        <f>MOD(pesel__3[[#This Row],[SUMA]],10)</f>
        <v>6</v>
      </c>
      <c r="O147">
        <f>IF(pesel__3[[#This Row],[MOD]]=0, 0, 10-pesel__3[[#This Row],[MOD]])</f>
        <v>4</v>
      </c>
      <c r="P147" t="b">
        <f t="shared" si="59"/>
        <v>1</v>
      </c>
    </row>
    <row r="148" spans="1:16" x14ac:dyDescent="0.25">
      <c r="A148" t="s">
        <v>146</v>
      </c>
      <c r="B148" t="str">
        <f t="shared" si="48"/>
        <v>8</v>
      </c>
      <c r="C148" t="str">
        <f t="shared" si="49"/>
        <v>9</v>
      </c>
      <c r="D148" t="str">
        <f t="shared" si="50"/>
        <v>0</v>
      </c>
      <c r="E148" t="str">
        <f t="shared" si="51"/>
        <v>9</v>
      </c>
      <c r="F148" t="str">
        <f t="shared" si="52"/>
        <v>1</v>
      </c>
      <c r="G148" t="str">
        <f t="shared" si="53"/>
        <v>4</v>
      </c>
      <c r="H148" t="str">
        <f t="shared" si="54"/>
        <v>8</v>
      </c>
      <c r="I148" t="str">
        <f t="shared" si="55"/>
        <v>2</v>
      </c>
      <c r="J148" t="str">
        <f t="shared" si="56"/>
        <v>2</v>
      </c>
      <c r="K148" t="str">
        <f t="shared" si="57"/>
        <v>5</v>
      </c>
      <c r="L148" s="3" t="str">
        <f t="shared" si="58"/>
        <v>0</v>
      </c>
      <c r="M148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220</v>
      </c>
      <c r="N148">
        <f>MOD(pesel__3[[#This Row],[SUMA]],10)</f>
        <v>0</v>
      </c>
      <c r="O148">
        <f>IF(pesel__3[[#This Row],[MOD]]=0, 0, 10-pesel__3[[#This Row],[MOD]])</f>
        <v>0</v>
      </c>
      <c r="P148" t="b">
        <f t="shared" si="59"/>
        <v>1</v>
      </c>
    </row>
    <row r="149" spans="1:16" x14ac:dyDescent="0.25">
      <c r="A149" t="s">
        <v>147</v>
      </c>
      <c r="B149" t="str">
        <f t="shared" si="48"/>
        <v>5</v>
      </c>
      <c r="C149" t="str">
        <f t="shared" si="49"/>
        <v>8</v>
      </c>
      <c r="D149" t="str">
        <f t="shared" si="50"/>
        <v>1</v>
      </c>
      <c r="E149" t="str">
        <f t="shared" si="51"/>
        <v>2</v>
      </c>
      <c r="F149" t="str">
        <f t="shared" si="52"/>
        <v>2</v>
      </c>
      <c r="G149" t="str">
        <f t="shared" si="53"/>
        <v>1</v>
      </c>
      <c r="H149" t="str">
        <f t="shared" si="54"/>
        <v>8</v>
      </c>
      <c r="I149" t="str">
        <f t="shared" si="55"/>
        <v>8</v>
      </c>
      <c r="J149" t="str">
        <f t="shared" si="56"/>
        <v>0</v>
      </c>
      <c r="K149" t="str">
        <f t="shared" si="57"/>
        <v>2</v>
      </c>
      <c r="L149" s="3" t="str">
        <f t="shared" si="58"/>
        <v>7</v>
      </c>
      <c r="M149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193</v>
      </c>
      <c r="N149">
        <f>MOD(pesel__3[[#This Row],[SUMA]],10)</f>
        <v>3</v>
      </c>
      <c r="O149">
        <f>IF(pesel__3[[#This Row],[MOD]]=0, 0, 10-pesel__3[[#This Row],[MOD]])</f>
        <v>7</v>
      </c>
      <c r="P149" t="b">
        <f t="shared" si="59"/>
        <v>1</v>
      </c>
    </row>
    <row r="150" spans="1:16" x14ac:dyDescent="0.25">
      <c r="A150" t="s">
        <v>148</v>
      </c>
      <c r="B150" t="str">
        <f t="shared" si="48"/>
        <v>8</v>
      </c>
      <c r="C150" t="str">
        <f t="shared" si="49"/>
        <v>9</v>
      </c>
      <c r="D150" t="str">
        <f t="shared" si="50"/>
        <v>0</v>
      </c>
      <c r="E150" t="str">
        <f t="shared" si="51"/>
        <v>5</v>
      </c>
      <c r="F150" t="str">
        <f t="shared" si="52"/>
        <v>2</v>
      </c>
      <c r="G150" t="str">
        <f t="shared" si="53"/>
        <v>2</v>
      </c>
      <c r="H150" t="str">
        <f t="shared" si="54"/>
        <v>9</v>
      </c>
      <c r="I150" t="str">
        <f t="shared" si="55"/>
        <v>5</v>
      </c>
      <c r="J150" t="str">
        <f t="shared" si="56"/>
        <v>1</v>
      </c>
      <c r="K150" t="str">
        <f t="shared" si="57"/>
        <v>7</v>
      </c>
      <c r="L150" s="3" t="str">
        <f t="shared" si="58"/>
        <v>2</v>
      </c>
      <c r="M150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218</v>
      </c>
      <c r="N150">
        <f>MOD(pesel__3[[#This Row],[SUMA]],10)</f>
        <v>8</v>
      </c>
      <c r="O150">
        <f>IF(pesel__3[[#This Row],[MOD]]=0, 0, 10-pesel__3[[#This Row],[MOD]])</f>
        <v>2</v>
      </c>
      <c r="P150" t="b">
        <f t="shared" si="59"/>
        <v>1</v>
      </c>
    </row>
    <row r="151" spans="1:16" x14ac:dyDescent="0.25">
      <c r="A151" t="s">
        <v>149</v>
      </c>
      <c r="B151" t="str">
        <f t="shared" si="48"/>
        <v>7</v>
      </c>
      <c r="C151" t="str">
        <f t="shared" si="49"/>
        <v>9</v>
      </c>
      <c r="D151" t="str">
        <f t="shared" si="50"/>
        <v>0</v>
      </c>
      <c r="E151" t="str">
        <f t="shared" si="51"/>
        <v>7</v>
      </c>
      <c r="F151" t="str">
        <f t="shared" si="52"/>
        <v>0</v>
      </c>
      <c r="G151" t="str">
        <f t="shared" si="53"/>
        <v>6</v>
      </c>
      <c r="H151" t="str">
        <f t="shared" si="54"/>
        <v>2</v>
      </c>
      <c r="I151" t="str">
        <f t="shared" si="55"/>
        <v>7</v>
      </c>
      <c r="J151" t="str">
        <f t="shared" si="56"/>
        <v>8</v>
      </c>
      <c r="K151" t="str">
        <f t="shared" si="57"/>
        <v>3</v>
      </c>
      <c r="L151" s="3" t="str">
        <f t="shared" si="58"/>
        <v>1</v>
      </c>
      <c r="M151">
        <f>SUM(pesel__3[[#This Row],[Cyfr1]]*$U$5,pesel__3[[#This Row],[Cyfr2]]*$U$6,pesel__3[[#This Row],[Cyfr3]]*$U$7,pesel__3[[#This Row],[Cyfr4]]*$U$8,pesel__3[[#This Row],[Cyfr5]]*$U$9,pesel__3[[#This Row],[Cyfr6]]*$U$10,pesel__3[[#This Row],[Cyfr7]]*$U$11,pesel__3[[#This Row],[Cyfr8]]*$U$12,pesel__3[[#This Row],[Cyfr9]]*$U$13,pesel__3[[#This Row],[Cyfr10]]*$U$14)</f>
        <v>209</v>
      </c>
      <c r="N151">
        <f>MOD(pesel__3[[#This Row],[SUMA]],10)</f>
        <v>9</v>
      </c>
      <c r="O151">
        <f>IF(pesel__3[[#This Row],[MOD]]=0, 0, 10-pesel__3[[#This Row],[MOD]])</f>
        <v>1</v>
      </c>
      <c r="P151" t="b">
        <f t="shared" si="59"/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1A43-3B9B-437E-8276-CC8E47C09577}">
  <dimension ref="A1:L151"/>
  <sheetViews>
    <sheetView tabSelected="1" topLeftCell="E1" zoomScale="130" zoomScaleNormal="130" workbookViewId="0">
      <selection activeCell="N10" sqref="N10"/>
    </sheetView>
  </sheetViews>
  <sheetFormatPr defaultRowHeight="15" x14ac:dyDescent="0.25"/>
  <cols>
    <col min="1" max="1" width="22.42578125" customWidth="1"/>
    <col min="5" max="5" width="14.85546875" bestFit="1" customWidth="1"/>
    <col min="6" max="6" width="10.85546875" bestFit="1" customWidth="1"/>
    <col min="10" max="10" width="11.5703125" bestFit="1" customWidth="1"/>
    <col min="12" max="12" width="9.42578125" bestFit="1" customWidth="1"/>
  </cols>
  <sheetData>
    <row r="1" spans="1:12" x14ac:dyDescent="0.25">
      <c r="A1" t="s">
        <v>150</v>
      </c>
      <c r="B1" t="s">
        <v>151</v>
      </c>
      <c r="C1" t="s">
        <v>152</v>
      </c>
      <c r="D1" t="s">
        <v>153</v>
      </c>
      <c r="E1" t="s">
        <v>158</v>
      </c>
      <c r="F1" t="s">
        <v>159</v>
      </c>
      <c r="G1" t="s">
        <v>183</v>
      </c>
    </row>
    <row r="2" spans="1:12" x14ac:dyDescent="0.25">
      <c r="A2" t="s">
        <v>0</v>
      </c>
      <c r="B2" t="str">
        <f>MID(pesel[[#This Row],[PESEL]], 1, 2)</f>
        <v>53</v>
      </c>
      <c r="C2" t="str">
        <f>MID(pesel[[#This Row],[PESEL]], 3, 2)</f>
        <v>08</v>
      </c>
      <c r="D2" t="str">
        <f>MID(pesel[[#This Row],[PESEL]], 5, 2)</f>
        <v>28</v>
      </c>
      <c r="E2" t="str">
        <f>MID(pesel[[#This Row],[PESEL]], 10, 1)</f>
        <v>5</v>
      </c>
      <c r="F2" t="str">
        <f>IF(MOD(pesel[[#This Row],[PŁEĆ_CYFRA]],2), "NIE", "TAK")</f>
        <v>NIE</v>
      </c>
      <c r="G2" t="str">
        <f t="shared" ref="G2:G33" si="0">MID(B2, 1, 1)</f>
        <v>5</v>
      </c>
    </row>
    <row r="3" spans="1:12" x14ac:dyDescent="0.25">
      <c r="A3" t="s">
        <v>1</v>
      </c>
      <c r="B3" t="str">
        <f>MID(pesel[[#This Row],[PESEL]], 1, 2)</f>
        <v>89</v>
      </c>
      <c r="C3" t="str">
        <f>MID(pesel[[#This Row],[PESEL]], 3, 2)</f>
        <v>10</v>
      </c>
      <c r="D3" t="str">
        <f>MID(pesel[[#This Row],[PESEL]], 5, 2)</f>
        <v>01</v>
      </c>
      <c r="E3" t="str">
        <f>MID(pesel[[#This Row],[PESEL]], 10, 1)</f>
        <v>5</v>
      </c>
      <c r="F3" t="str">
        <f>IF(MOD(pesel[[#This Row],[PŁEĆ_CYFRA]],2), "NIE", "TAK")</f>
        <v>NIE</v>
      </c>
      <c r="G3" t="str">
        <f t="shared" si="0"/>
        <v>8</v>
      </c>
      <c r="L3" s="6" t="s">
        <v>154</v>
      </c>
    </row>
    <row r="4" spans="1:12" x14ac:dyDescent="0.25">
      <c r="A4" t="s">
        <v>2</v>
      </c>
      <c r="B4" t="str">
        <f>MID(pesel[[#This Row],[PESEL]], 1, 2)</f>
        <v>85</v>
      </c>
      <c r="C4" t="str">
        <f>MID(pesel[[#This Row],[PESEL]], 3, 2)</f>
        <v>11</v>
      </c>
      <c r="D4" t="str">
        <f>MID(pesel[[#This Row],[PESEL]], 5, 2)</f>
        <v>17</v>
      </c>
      <c r="E4" t="str">
        <f>MID(pesel[[#This Row],[PESEL]], 10, 1)</f>
        <v>8</v>
      </c>
      <c r="F4" t="str">
        <f>IF(MOD(pesel[[#This Row],[PŁEĆ_CYFRA]],2), "NIE", "TAK")</f>
        <v>TAK</v>
      </c>
      <c r="G4" t="str">
        <f t="shared" si="0"/>
        <v>8</v>
      </c>
      <c r="L4" t="s">
        <v>155</v>
      </c>
    </row>
    <row r="5" spans="1:12" x14ac:dyDescent="0.25">
      <c r="A5" t="s">
        <v>3</v>
      </c>
      <c r="B5" t="str">
        <f>MID(pesel[[#This Row],[PESEL]], 1, 2)</f>
        <v>86</v>
      </c>
      <c r="C5" t="str">
        <f>MID(pesel[[#This Row],[PESEL]], 3, 2)</f>
        <v>08</v>
      </c>
      <c r="D5" t="str">
        <f>MID(pesel[[#This Row],[PESEL]], 5, 2)</f>
        <v>09</v>
      </c>
      <c r="E5" t="str">
        <f>MID(pesel[[#This Row],[PESEL]], 10, 1)</f>
        <v>6</v>
      </c>
      <c r="F5" t="str">
        <f>IF(MOD(pesel[[#This Row],[PŁEĆ_CYFRA]],2), "NIE", "TAK")</f>
        <v>TAK</v>
      </c>
      <c r="G5" t="str">
        <f t="shared" si="0"/>
        <v>8</v>
      </c>
      <c r="L5">
        <f>COUNTIF(C:C, 12)</f>
        <v>20</v>
      </c>
    </row>
    <row r="6" spans="1:12" x14ac:dyDescent="0.25">
      <c r="A6" t="s">
        <v>4</v>
      </c>
      <c r="B6" t="str">
        <f>MID(pesel[[#This Row],[PESEL]], 1, 2)</f>
        <v>89</v>
      </c>
      <c r="C6" t="str">
        <f>MID(pesel[[#This Row],[PESEL]], 3, 2)</f>
        <v>01</v>
      </c>
      <c r="D6" t="str">
        <f>MID(pesel[[#This Row],[PESEL]], 5, 2)</f>
        <v>11</v>
      </c>
      <c r="E6" t="str">
        <f>MID(pesel[[#This Row],[PESEL]], 10, 1)</f>
        <v>0</v>
      </c>
      <c r="F6" t="str">
        <f>IF(MOD(pesel[[#This Row],[PŁEĆ_CYFRA]],2), "NIE", "TAK")</f>
        <v>TAK</v>
      </c>
      <c r="G6" t="str">
        <f t="shared" si="0"/>
        <v>8</v>
      </c>
      <c r="L6" s="6" t="s">
        <v>156</v>
      </c>
    </row>
    <row r="7" spans="1:12" x14ac:dyDescent="0.25">
      <c r="A7" t="s">
        <v>5</v>
      </c>
      <c r="B7" t="str">
        <f>MID(pesel[[#This Row],[PESEL]], 1, 2)</f>
        <v>62</v>
      </c>
      <c r="C7" t="str">
        <f>MID(pesel[[#This Row],[PESEL]], 3, 2)</f>
        <v>03</v>
      </c>
      <c r="D7" t="str">
        <f>MID(pesel[[#This Row],[PESEL]], 5, 2)</f>
        <v>30</v>
      </c>
      <c r="E7" t="str">
        <f>MID(pesel[[#This Row],[PESEL]], 10, 1)</f>
        <v>0</v>
      </c>
      <c r="F7" t="str">
        <f>IF(MOD(pesel[[#This Row],[PŁEĆ_CYFRA]],2), "NIE", "TAK")</f>
        <v>TAK</v>
      </c>
      <c r="G7" t="str">
        <f t="shared" si="0"/>
        <v>6</v>
      </c>
      <c r="L7" t="s">
        <v>157</v>
      </c>
    </row>
    <row r="8" spans="1:12" x14ac:dyDescent="0.25">
      <c r="A8" t="s">
        <v>6</v>
      </c>
      <c r="B8" t="str">
        <f>MID(pesel[[#This Row],[PESEL]], 1, 2)</f>
        <v>62</v>
      </c>
      <c r="C8" t="str">
        <f>MID(pesel[[#This Row],[PESEL]], 3, 2)</f>
        <v>09</v>
      </c>
      <c r="D8" t="str">
        <f>MID(pesel[[#This Row],[PESEL]], 5, 2)</f>
        <v>25</v>
      </c>
      <c r="E8" t="str">
        <f>MID(pesel[[#This Row],[PESEL]], 10, 1)</f>
        <v>9</v>
      </c>
      <c r="F8" t="str">
        <f>IF(MOD(pesel[[#This Row],[PŁEĆ_CYFRA]],2), "NIE", "TAK")</f>
        <v>NIE</v>
      </c>
      <c r="G8" t="str">
        <f t="shared" si="0"/>
        <v>6</v>
      </c>
      <c r="L8">
        <f>COUNTIF(F:F, "TAK")</f>
        <v>74</v>
      </c>
    </row>
    <row r="9" spans="1:12" x14ac:dyDescent="0.25">
      <c r="A9" t="s">
        <v>7</v>
      </c>
      <c r="B9" t="str">
        <f>MID(pesel[[#This Row],[PESEL]], 1, 2)</f>
        <v>64</v>
      </c>
      <c r="C9" t="str">
        <f>MID(pesel[[#This Row],[PESEL]], 3, 2)</f>
        <v>06</v>
      </c>
      <c r="D9" t="str">
        <f>MID(pesel[[#This Row],[PESEL]], 5, 2)</f>
        <v>31</v>
      </c>
      <c r="E9" t="str">
        <f>MID(pesel[[#This Row],[PESEL]], 10, 1)</f>
        <v>1</v>
      </c>
      <c r="F9" t="str">
        <f>IF(MOD(pesel[[#This Row],[PŁEĆ_CYFRA]],2), "NIE", "TAK")</f>
        <v>NIE</v>
      </c>
      <c r="G9" t="str">
        <f t="shared" si="0"/>
        <v>6</v>
      </c>
      <c r="L9" s="6" t="s">
        <v>160</v>
      </c>
    </row>
    <row r="10" spans="1:12" x14ac:dyDescent="0.25">
      <c r="A10" t="s">
        <v>8</v>
      </c>
      <c r="B10" t="str">
        <f>MID(pesel[[#This Row],[PESEL]], 1, 2)</f>
        <v>88</v>
      </c>
      <c r="C10" t="str">
        <f>MID(pesel[[#This Row],[PESEL]], 3, 2)</f>
        <v>12</v>
      </c>
      <c r="D10" t="str">
        <f>MID(pesel[[#This Row],[PESEL]], 5, 2)</f>
        <v>02</v>
      </c>
      <c r="E10" t="str">
        <f>MID(pesel[[#This Row],[PESEL]], 10, 1)</f>
        <v>2</v>
      </c>
      <c r="F10" t="str">
        <f>IF(MOD(pesel[[#This Row],[PŁEĆ_CYFRA]],2), "NIE", "TAK")</f>
        <v>TAK</v>
      </c>
      <c r="G10" t="str">
        <f t="shared" si="0"/>
        <v>8</v>
      </c>
      <c r="L10">
        <v>89</v>
      </c>
    </row>
    <row r="11" spans="1:12" x14ac:dyDescent="0.25">
      <c r="A11" t="s">
        <v>9</v>
      </c>
      <c r="B11" t="str">
        <f>MID(pesel[[#This Row],[PESEL]], 1, 2)</f>
        <v>75</v>
      </c>
      <c r="C11" t="str">
        <f>MID(pesel[[#This Row],[PESEL]], 3, 2)</f>
        <v>12</v>
      </c>
      <c r="D11" t="str">
        <f>MID(pesel[[#This Row],[PESEL]], 5, 2)</f>
        <v>10</v>
      </c>
      <c r="E11" t="str">
        <f>MID(pesel[[#This Row],[PESEL]], 10, 1)</f>
        <v>4</v>
      </c>
      <c r="F11" t="str">
        <f>IF(MOD(pesel[[#This Row],[PŁEĆ_CYFRA]],2), "NIE", "TAK")</f>
        <v>TAK</v>
      </c>
      <c r="G11" t="str">
        <f t="shared" si="0"/>
        <v>7</v>
      </c>
      <c r="L11" s="6" t="s">
        <v>182</v>
      </c>
    </row>
    <row r="12" spans="1:12" x14ac:dyDescent="0.25">
      <c r="A12" t="s">
        <v>10</v>
      </c>
      <c r="B12" t="str">
        <f>MID(pesel[[#This Row],[PESEL]], 1, 2)</f>
        <v>74</v>
      </c>
      <c r="C12" t="str">
        <f>MID(pesel[[#This Row],[PESEL]], 3, 2)</f>
        <v>12</v>
      </c>
      <c r="D12" t="str">
        <f>MID(pesel[[#This Row],[PESEL]], 5, 2)</f>
        <v>11</v>
      </c>
      <c r="E12" t="str">
        <f>MID(pesel[[#This Row],[PESEL]], 10, 1)</f>
        <v>9</v>
      </c>
      <c r="F12" t="str">
        <f>IF(MOD(pesel[[#This Row],[PŁEĆ_CYFRA]],2), "NIE", "TAK")</f>
        <v>NIE</v>
      </c>
      <c r="G12" t="str">
        <f t="shared" si="0"/>
        <v>7</v>
      </c>
      <c r="L12" s="5" t="s">
        <v>53</v>
      </c>
    </row>
    <row r="13" spans="1:12" x14ac:dyDescent="0.25">
      <c r="A13" t="s">
        <v>11</v>
      </c>
      <c r="B13" t="str">
        <f>MID(pesel[[#This Row],[PESEL]], 1, 2)</f>
        <v>67</v>
      </c>
      <c r="C13" t="str">
        <f>MID(pesel[[#This Row],[PESEL]], 3, 2)</f>
        <v>11</v>
      </c>
      <c r="D13" t="str">
        <f>MID(pesel[[#This Row],[PESEL]], 5, 2)</f>
        <v>29</v>
      </c>
      <c r="E13" t="str">
        <f>MID(pesel[[#This Row],[PESEL]], 10, 1)</f>
        <v>6</v>
      </c>
      <c r="F13" t="str">
        <f>IF(MOD(pesel[[#This Row],[PŁEĆ_CYFRA]],2), "NIE", "TAK")</f>
        <v>TAK</v>
      </c>
      <c r="G13" t="str">
        <f t="shared" si="0"/>
        <v>6</v>
      </c>
      <c r="L13" s="5" t="s">
        <v>138</v>
      </c>
    </row>
    <row r="14" spans="1:12" x14ac:dyDescent="0.25">
      <c r="A14" t="s">
        <v>12</v>
      </c>
      <c r="B14" t="str">
        <f>MID(pesel[[#This Row],[PESEL]], 1, 2)</f>
        <v>89</v>
      </c>
      <c r="C14" t="str">
        <f>MID(pesel[[#This Row],[PESEL]], 3, 2)</f>
        <v>01</v>
      </c>
      <c r="D14" t="str">
        <f>MID(pesel[[#This Row],[PESEL]], 5, 2)</f>
        <v>07</v>
      </c>
      <c r="E14" t="str">
        <f>MID(pesel[[#This Row],[PESEL]], 10, 1)</f>
        <v>0</v>
      </c>
      <c r="F14" t="str">
        <f>IF(MOD(pesel[[#This Row],[PŁEĆ_CYFRA]],2), "NIE", "TAK")</f>
        <v>TAK</v>
      </c>
      <c r="G14" t="str">
        <f t="shared" si="0"/>
        <v>8</v>
      </c>
      <c r="L14" s="5" t="s">
        <v>18</v>
      </c>
    </row>
    <row r="15" spans="1:12" x14ac:dyDescent="0.25">
      <c r="A15" t="s">
        <v>13</v>
      </c>
      <c r="B15" t="str">
        <f>MID(pesel[[#This Row],[PESEL]], 1, 2)</f>
        <v>52</v>
      </c>
      <c r="C15" t="str">
        <f>MID(pesel[[#This Row],[PESEL]], 3, 2)</f>
        <v>10</v>
      </c>
      <c r="D15" t="str">
        <f>MID(pesel[[#This Row],[PESEL]], 5, 2)</f>
        <v>11</v>
      </c>
      <c r="E15" t="str">
        <f>MID(pesel[[#This Row],[PESEL]], 10, 1)</f>
        <v>6</v>
      </c>
      <c r="F15" t="str">
        <f>IF(MOD(pesel[[#This Row],[PŁEĆ_CYFRA]],2), "NIE", "TAK")</f>
        <v>TAK</v>
      </c>
      <c r="G15" t="str">
        <f t="shared" si="0"/>
        <v>5</v>
      </c>
      <c r="L15" s="5" t="s">
        <v>144</v>
      </c>
    </row>
    <row r="16" spans="1:12" x14ac:dyDescent="0.25">
      <c r="A16" t="s">
        <v>14</v>
      </c>
      <c r="B16" t="str">
        <f>MID(pesel[[#This Row],[PESEL]], 1, 2)</f>
        <v>91</v>
      </c>
      <c r="C16" t="str">
        <f>MID(pesel[[#This Row],[PESEL]], 3, 2)</f>
        <v>03</v>
      </c>
      <c r="D16" t="str">
        <f>MID(pesel[[#This Row],[PESEL]], 5, 2)</f>
        <v>22</v>
      </c>
      <c r="E16" t="str">
        <f>MID(pesel[[#This Row],[PESEL]], 10, 1)</f>
        <v>5</v>
      </c>
      <c r="F16" t="str">
        <f>IF(MOD(pesel[[#This Row],[PŁEĆ_CYFRA]],2), "NIE", "TAK")</f>
        <v>NIE</v>
      </c>
      <c r="G16" t="str">
        <f t="shared" si="0"/>
        <v>9</v>
      </c>
      <c r="L16" s="5" t="s">
        <v>20</v>
      </c>
    </row>
    <row r="17" spans="1:12" x14ac:dyDescent="0.25">
      <c r="A17" t="s">
        <v>15</v>
      </c>
      <c r="B17" t="str">
        <f>MID(pesel[[#This Row],[PESEL]], 1, 2)</f>
        <v>75</v>
      </c>
      <c r="C17" t="str">
        <f>MID(pesel[[#This Row],[PESEL]], 3, 2)</f>
        <v>03</v>
      </c>
      <c r="D17" t="str">
        <f>MID(pesel[[#This Row],[PESEL]], 5, 2)</f>
        <v>20</v>
      </c>
      <c r="E17" t="str">
        <f>MID(pesel[[#This Row],[PESEL]], 10, 1)</f>
        <v>9</v>
      </c>
      <c r="F17" t="str">
        <f>IF(MOD(pesel[[#This Row],[PŁEĆ_CYFRA]],2), "NIE", "TAK")</f>
        <v>NIE</v>
      </c>
      <c r="G17" t="str">
        <f t="shared" si="0"/>
        <v>7</v>
      </c>
      <c r="L17" s="5" t="s">
        <v>35</v>
      </c>
    </row>
    <row r="18" spans="1:12" x14ac:dyDescent="0.25">
      <c r="A18" t="s">
        <v>16</v>
      </c>
      <c r="B18" t="str">
        <f>MID(pesel[[#This Row],[PESEL]], 1, 2)</f>
        <v>55</v>
      </c>
      <c r="C18" t="str">
        <f>MID(pesel[[#This Row],[PESEL]], 3, 2)</f>
        <v>11</v>
      </c>
      <c r="D18" t="str">
        <f>MID(pesel[[#This Row],[PESEL]], 5, 2)</f>
        <v>09</v>
      </c>
      <c r="E18" t="str">
        <f>MID(pesel[[#This Row],[PESEL]], 10, 1)</f>
        <v>9</v>
      </c>
      <c r="F18" t="str">
        <f>IF(MOD(pesel[[#This Row],[PŁEĆ_CYFRA]],2), "NIE", "TAK")</f>
        <v>NIE</v>
      </c>
      <c r="G18" t="str">
        <f t="shared" si="0"/>
        <v>5</v>
      </c>
      <c r="L18" s="5" t="s">
        <v>14</v>
      </c>
    </row>
    <row r="19" spans="1:12" x14ac:dyDescent="0.25">
      <c r="A19" t="s">
        <v>17</v>
      </c>
      <c r="B19" t="str">
        <f>MID(pesel[[#This Row],[PESEL]], 1, 2)</f>
        <v>67</v>
      </c>
      <c r="C19" t="str">
        <f>MID(pesel[[#This Row],[PESEL]], 3, 2)</f>
        <v>10</v>
      </c>
      <c r="D19" t="str">
        <f>MID(pesel[[#This Row],[PESEL]], 5, 2)</f>
        <v>31</v>
      </c>
      <c r="E19" t="str">
        <f>MID(pesel[[#This Row],[PESEL]], 10, 1)</f>
        <v>4</v>
      </c>
      <c r="F19" t="str">
        <f>IF(MOD(pesel[[#This Row],[PŁEĆ_CYFRA]],2), "NIE", "TAK")</f>
        <v>TAK</v>
      </c>
      <c r="G19" t="str">
        <f t="shared" si="0"/>
        <v>6</v>
      </c>
      <c r="L19" s="5" t="s">
        <v>19</v>
      </c>
    </row>
    <row r="20" spans="1:12" x14ac:dyDescent="0.25">
      <c r="A20" t="s">
        <v>18</v>
      </c>
      <c r="B20" t="str">
        <f>MID(pesel[[#This Row],[PESEL]], 1, 2)</f>
        <v>77</v>
      </c>
      <c r="C20" t="str">
        <f>MID(pesel[[#This Row],[PESEL]], 3, 2)</f>
        <v>07</v>
      </c>
      <c r="D20" t="str">
        <f>MID(pesel[[#This Row],[PESEL]], 5, 2)</f>
        <v>29</v>
      </c>
      <c r="E20" t="str">
        <f>MID(pesel[[#This Row],[PESEL]], 10, 1)</f>
        <v>0</v>
      </c>
      <c r="F20" t="str">
        <f>IF(MOD(pesel[[#This Row],[PŁEĆ_CYFRA]],2), "NIE", "TAK")</f>
        <v>TAK</v>
      </c>
      <c r="G20" t="str">
        <f t="shared" si="0"/>
        <v>7</v>
      </c>
    </row>
    <row r="21" spans="1:12" x14ac:dyDescent="0.25">
      <c r="A21" t="s">
        <v>19</v>
      </c>
      <c r="B21" t="str">
        <f>MID(pesel[[#This Row],[PESEL]], 1, 2)</f>
        <v>92</v>
      </c>
      <c r="C21" t="str">
        <f>MID(pesel[[#This Row],[PESEL]], 3, 2)</f>
        <v>02</v>
      </c>
      <c r="D21" t="str">
        <f>MID(pesel[[#This Row],[PESEL]], 5, 2)</f>
        <v>27</v>
      </c>
      <c r="E21" t="str">
        <f>MID(pesel[[#This Row],[PESEL]], 10, 1)</f>
        <v>4</v>
      </c>
      <c r="F21" t="str">
        <f>IF(MOD(pesel[[#This Row],[PŁEĆ_CYFRA]],2), "NIE", "TAK")</f>
        <v>TAK</v>
      </c>
      <c r="G21" t="str">
        <f t="shared" si="0"/>
        <v>9</v>
      </c>
    </row>
    <row r="22" spans="1:12" x14ac:dyDescent="0.25">
      <c r="A22" t="s">
        <v>20</v>
      </c>
      <c r="B22" t="str">
        <f>MID(pesel[[#This Row],[PESEL]], 1, 2)</f>
        <v>83</v>
      </c>
      <c r="C22" t="str">
        <f>MID(pesel[[#This Row],[PESEL]], 3, 2)</f>
        <v>04</v>
      </c>
      <c r="D22" t="str">
        <f>MID(pesel[[#This Row],[PESEL]], 5, 2)</f>
        <v>18</v>
      </c>
      <c r="E22" t="str">
        <f>MID(pesel[[#This Row],[PESEL]], 10, 1)</f>
        <v>3</v>
      </c>
      <c r="F22" t="str">
        <f>IF(MOD(pesel[[#This Row],[PŁEĆ_CYFRA]],2), "NIE", "TAK")</f>
        <v>NIE</v>
      </c>
      <c r="G22" t="str">
        <f t="shared" si="0"/>
        <v>8</v>
      </c>
      <c r="K22" s="1" t="s">
        <v>161</v>
      </c>
    </row>
    <row r="23" spans="1:12" x14ac:dyDescent="0.25">
      <c r="A23" t="s">
        <v>21</v>
      </c>
      <c r="B23" t="str">
        <f>MID(pesel[[#This Row],[PESEL]], 1, 2)</f>
        <v>86</v>
      </c>
      <c r="C23" t="str">
        <f>MID(pesel[[#This Row],[PESEL]], 3, 2)</f>
        <v>07</v>
      </c>
      <c r="D23" t="str">
        <f>MID(pesel[[#This Row],[PESEL]], 5, 2)</f>
        <v>20</v>
      </c>
      <c r="E23" t="str">
        <f>MID(pesel[[#This Row],[PESEL]], 10, 1)</f>
        <v>4</v>
      </c>
      <c r="F23" t="str">
        <f>IF(MOD(pesel[[#This Row],[PŁEĆ_CYFRA]],2), "NIE", "TAK")</f>
        <v>TAK</v>
      </c>
      <c r="G23" t="str">
        <f t="shared" si="0"/>
        <v>8</v>
      </c>
      <c r="K23" s="2">
        <v>1</v>
      </c>
    </row>
    <row r="24" spans="1:12" x14ac:dyDescent="0.25">
      <c r="A24" t="s">
        <v>22</v>
      </c>
      <c r="B24" t="str">
        <f>MID(pesel[[#This Row],[PESEL]], 1, 2)</f>
        <v>71</v>
      </c>
      <c r="C24" t="str">
        <f>MID(pesel[[#This Row],[PESEL]], 3, 2)</f>
        <v>11</v>
      </c>
      <c r="D24" t="str">
        <f>MID(pesel[[#This Row],[PESEL]], 5, 2)</f>
        <v>04</v>
      </c>
      <c r="E24" t="str">
        <f>MID(pesel[[#This Row],[PESEL]], 10, 1)</f>
        <v>8</v>
      </c>
      <c r="F24" t="str">
        <f>IF(MOD(pesel[[#This Row],[PŁEĆ_CYFRA]],2), "NIE", "TAK")</f>
        <v>TAK</v>
      </c>
      <c r="G24" t="str">
        <f t="shared" si="0"/>
        <v>7</v>
      </c>
      <c r="K24" s="2">
        <v>3</v>
      </c>
    </row>
    <row r="25" spans="1:12" x14ac:dyDescent="0.25">
      <c r="A25" t="s">
        <v>23</v>
      </c>
      <c r="B25" t="str">
        <f>MID(pesel[[#This Row],[PESEL]], 1, 2)</f>
        <v>73</v>
      </c>
      <c r="C25" t="str">
        <f>MID(pesel[[#This Row],[PESEL]], 3, 2)</f>
        <v>07</v>
      </c>
      <c r="D25" t="str">
        <f>MID(pesel[[#This Row],[PESEL]], 5, 2)</f>
        <v>08</v>
      </c>
      <c r="E25" t="str">
        <f>MID(pesel[[#This Row],[PESEL]], 10, 1)</f>
        <v>6</v>
      </c>
      <c r="F25" t="str">
        <f>IF(MOD(pesel[[#This Row],[PŁEĆ_CYFRA]],2), "NIE", "TAK")</f>
        <v>TAK</v>
      </c>
      <c r="G25" t="str">
        <f t="shared" si="0"/>
        <v>7</v>
      </c>
      <c r="K25" s="2">
        <v>7</v>
      </c>
    </row>
    <row r="26" spans="1:12" x14ac:dyDescent="0.25">
      <c r="A26" t="s">
        <v>24</v>
      </c>
      <c r="B26" t="str">
        <f>MID(pesel[[#This Row],[PESEL]], 1, 2)</f>
        <v>74</v>
      </c>
      <c r="C26" t="str">
        <f>MID(pesel[[#This Row],[PESEL]], 3, 2)</f>
        <v>04</v>
      </c>
      <c r="D26" t="str">
        <f>MID(pesel[[#This Row],[PESEL]], 5, 2)</f>
        <v>02</v>
      </c>
      <c r="E26" t="str">
        <f>MID(pesel[[#This Row],[PESEL]], 10, 1)</f>
        <v>9</v>
      </c>
      <c r="F26" t="str">
        <f>IF(MOD(pesel[[#This Row],[PŁEĆ_CYFRA]],2), "NIE", "TAK")</f>
        <v>NIE</v>
      </c>
      <c r="G26" t="str">
        <f t="shared" si="0"/>
        <v>7</v>
      </c>
      <c r="K26" s="2">
        <v>9</v>
      </c>
    </row>
    <row r="27" spans="1:12" x14ac:dyDescent="0.25">
      <c r="A27" t="s">
        <v>25</v>
      </c>
      <c r="B27" t="str">
        <f>MID(pesel[[#This Row],[PESEL]], 1, 2)</f>
        <v>85</v>
      </c>
      <c r="C27" t="str">
        <f>MID(pesel[[#This Row],[PESEL]], 3, 2)</f>
        <v>05</v>
      </c>
      <c r="D27" t="str">
        <f>MID(pesel[[#This Row],[PESEL]], 5, 2)</f>
        <v>21</v>
      </c>
      <c r="E27" t="str">
        <f>MID(pesel[[#This Row],[PESEL]], 10, 1)</f>
        <v>7</v>
      </c>
      <c r="F27" t="str">
        <f>IF(MOD(pesel[[#This Row],[PŁEĆ_CYFRA]],2), "NIE", "TAK")</f>
        <v>NIE</v>
      </c>
      <c r="G27" t="str">
        <f t="shared" si="0"/>
        <v>8</v>
      </c>
      <c r="K27" s="2">
        <v>1</v>
      </c>
    </row>
    <row r="28" spans="1:12" x14ac:dyDescent="0.25">
      <c r="A28" t="s">
        <v>26</v>
      </c>
      <c r="B28" t="str">
        <f>MID(pesel[[#This Row],[PESEL]], 1, 2)</f>
        <v>70</v>
      </c>
      <c r="C28" t="str">
        <f>MID(pesel[[#This Row],[PESEL]], 3, 2)</f>
        <v>05</v>
      </c>
      <c r="D28" t="str">
        <f>MID(pesel[[#This Row],[PESEL]], 5, 2)</f>
        <v>31</v>
      </c>
      <c r="E28" t="str">
        <f>MID(pesel[[#This Row],[PESEL]], 10, 1)</f>
        <v>7</v>
      </c>
      <c r="F28" t="str">
        <f>IF(MOD(pesel[[#This Row],[PŁEĆ_CYFRA]],2), "NIE", "TAK")</f>
        <v>NIE</v>
      </c>
      <c r="G28" t="str">
        <f t="shared" si="0"/>
        <v>7</v>
      </c>
      <c r="K28" s="2">
        <v>3</v>
      </c>
    </row>
    <row r="29" spans="1:12" x14ac:dyDescent="0.25">
      <c r="A29" t="s">
        <v>27</v>
      </c>
      <c r="B29" t="str">
        <f>MID(pesel[[#This Row],[PESEL]], 1, 2)</f>
        <v>89</v>
      </c>
      <c r="C29" t="str">
        <f>MID(pesel[[#This Row],[PESEL]], 3, 2)</f>
        <v>02</v>
      </c>
      <c r="D29" t="str">
        <f>MID(pesel[[#This Row],[PESEL]], 5, 2)</f>
        <v>14</v>
      </c>
      <c r="E29" t="str">
        <f>MID(pesel[[#This Row],[PESEL]], 10, 1)</f>
        <v>1</v>
      </c>
      <c r="F29" t="str">
        <f>IF(MOD(pesel[[#This Row],[PŁEĆ_CYFRA]],2), "NIE", "TAK")</f>
        <v>NIE</v>
      </c>
      <c r="G29" t="str">
        <f t="shared" si="0"/>
        <v>8</v>
      </c>
      <c r="K29" s="2">
        <v>7</v>
      </c>
    </row>
    <row r="30" spans="1:12" x14ac:dyDescent="0.25">
      <c r="A30" t="s">
        <v>28</v>
      </c>
      <c r="B30" t="str">
        <f>MID(pesel[[#This Row],[PESEL]], 1, 2)</f>
        <v>64</v>
      </c>
      <c r="C30" t="str">
        <f>MID(pesel[[#This Row],[PESEL]], 3, 2)</f>
        <v>04</v>
      </c>
      <c r="D30" t="str">
        <f>MID(pesel[[#This Row],[PESEL]], 5, 2)</f>
        <v>09</v>
      </c>
      <c r="E30" t="str">
        <f>MID(pesel[[#This Row],[PESEL]], 10, 1)</f>
        <v>7</v>
      </c>
      <c r="F30" t="str">
        <f>IF(MOD(pesel[[#This Row],[PŁEĆ_CYFRA]],2), "NIE", "TAK")</f>
        <v>NIE</v>
      </c>
      <c r="G30" t="str">
        <f t="shared" si="0"/>
        <v>6</v>
      </c>
      <c r="K30" s="2">
        <v>9</v>
      </c>
    </row>
    <row r="31" spans="1:12" x14ac:dyDescent="0.25">
      <c r="A31" t="s">
        <v>29</v>
      </c>
      <c r="B31" t="str">
        <f>MID(pesel[[#This Row],[PESEL]], 1, 2)</f>
        <v>66</v>
      </c>
      <c r="C31" t="str">
        <f>MID(pesel[[#This Row],[PESEL]], 3, 2)</f>
        <v>10</v>
      </c>
      <c r="D31" t="str">
        <f>MID(pesel[[#This Row],[PESEL]], 5, 2)</f>
        <v>02</v>
      </c>
      <c r="E31" t="str">
        <f>MID(pesel[[#This Row],[PESEL]], 10, 1)</f>
        <v>3</v>
      </c>
      <c r="F31" t="str">
        <f>IF(MOD(pesel[[#This Row],[PŁEĆ_CYFRA]],2), "NIE", "TAK")</f>
        <v>NIE</v>
      </c>
      <c r="G31" t="str">
        <f t="shared" si="0"/>
        <v>6</v>
      </c>
      <c r="K31" s="2">
        <v>1</v>
      </c>
    </row>
    <row r="32" spans="1:12" x14ac:dyDescent="0.25">
      <c r="A32" t="s">
        <v>30</v>
      </c>
      <c r="B32" t="str">
        <f>MID(pesel[[#This Row],[PESEL]], 1, 2)</f>
        <v>63</v>
      </c>
      <c r="C32" t="str">
        <f>MID(pesel[[#This Row],[PESEL]], 3, 2)</f>
        <v>10</v>
      </c>
      <c r="D32" t="str">
        <f>MID(pesel[[#This Row],[PESEL]], 5, 2)</f>
        <v>20</v>
      </c>
      <c r="E32" t="str">
        <f>MID(pesel[[#This Row],[PESEL]], 10, 1)</f>
        <v>4</v>
      </c>
      <c r="F32" t="str">
        <f>IF(MOD(pesel[[#This Row],[PŁEĆ_CYFRA]],2), "NIE", "TAK")</f>
        <v>TAK</v>
      </c>
      <c r="G32" t="str">
        <f t="shared" si="0"/>
        <v>6</v>
      </c>
      <c r="K32" s="2">
        <v>3</v>
      </c>
    </row>
    <row r="33" spans="1:10" x14ac:dyDescent="0.25">
      <c r="A33" t="s">
        <v>31</v>
      </c>
      <c r="B33" t="str">
        <f>MID(pesel[[#This Row],[PESEL]], 1, 2)</f>
        <v>89</v>
      </c>
      <c r="C33" t="str">
        <f>MID(pesel[[#This Row],[PESEL]], 3, 2)</f>
        <v>04</v>
      </c>
      <c r="D33" t="str">
        <f>MID(pesel[[#This Row],[PESEL]], 5, 2)</f>
        <v>02</v>
      </c>
      <c r="E33" t="str">
        <f>MID(pesel[[#This Row],[PESEL]], 10, 1)</f>
        <v>8</v>
      </c>
      <c r="F33" t="str">
        <f>IF(MOD(pesel[[#This Row],[PŁEĆ_CYFRA]],2), "NIE", "TAK")</f>
        <v>TAK</v>
      </c>
      <c r="G33" t="str">
        <f t="shared" si="0"/>
        <v>8</v>
      </c>
      <c r="I33" s="6" t="s">
        <v>187</v>
      </c>
    </row>
    <row r="34" spans="1:10" x14ac:dyDescent="0.25">
      <c r="A34" t="s">
        <v>32</v>
      </c>
      <c r="B34" t="str">
        <f>MID(pesel[[#This Row],[PESEL]], 1, 2)</f>
        <v>74</v>
      </c>
      <c r="C34" t="str">
        <f>MID(pesel[[#This Row],[PESEL]], 3, 2)</f>
        <v>12</v>
      </c>
      <c r="D34" t="str">
        <f>MID(pesel[[#This Row],[PESEL]], 5, 2)</f>
        <v>31</v>
      </c>
      <c r="E34" t="str">
        <f>MID(pesel[[#This Row],[PESEL]], 10, 1)</f>
        <v>0</v>
      </c>
      <c r="F34" t="str">
        <f>IF(MOD(pesel[[#This Row],[PŁEĆ_CYFRA]],2), "NIE", "TAK")</f>
        <v>TAK</v>
      </c>
      <c r="G34" t="str">
        <f t="shared" ref="G34:G65" si="1">MID(B34, 1, 1)</f>
        <v>7</v>
      </c>
      <c r="I34" t="s">
        <v>184</v>
      </c>
      <c r="J34" t="s">
        <v>185</v>
      </c>
    </row>
    <row r="35" spans="1:10" x14ac:dyDescent="0.25">
      <c r="A35" t="s">
        <v>33</v>
      </c>
      <c r="B35" t="str">
        <f>MID(pesel[[#This Row],[PESEL]], 1, 2)</f>
        <v>88</v>
      </c>
      <c r="C35" t="str">
        <f>MID(pesel[[#This Row],[PESEL]], 3, 2)</f>
        <v>08</v>
      </c>
      <c r="D35" t="str">
        <f>MID(pesel[[#This Row],[PESEL]], 5, 2)</f>
        <v>02</v>
      </c>
      <c r="E35" t="str">
        <f>MID(pesel[[#This Row],[PESEL]], 10, 1)</f>
        <v>0</v>
      </c>
      <c r="F35" t="str">
        <f>IF(MOD(pesel[[#This Row],[PŁEĆ_CYFRA]],2), "NIE", "TAK")</f>
        <v>TAK</v>
      </c>
      <c r="G35" t="str">
        <f t="shared" si="1"/>
        <v>8</v>
      </c>
      <c r="I35">
        <v>50</v>
      </c>
      <c r="J35">
        <f>COUNTIF(G:G,5)</f>
        <v>22</v>
      </c>
    </row>
    <row r="36" spans="1:10" x14ac:dyDescent="0.25">
      <c r="A36" t="s">
        <v>34</v>
      </c>
      <c r="B36" t="str">
        <f>MID(pesel[[#This Row],[PESEL]], 1, 2)</f>
        <v>70</v>
      </c>
      <c r="C36" t="str">
        <f>MID(pesel[[#This Row],[PESEL]], 3, 2)</f>
        <v>03</v>
      </c>
      <c r="D36" t="str">
        <f>MID(pesel[[#This Row],[PESEL]], 5, 2)</f>
        <v>20</v>
      </c>
      <c r="E36" t="str">
        <f>MID(pesel[[#This Row],[PESEL]], 10, 1)</f>
        <v>3</v>
      </c>
      <c r="F36" t="str">
        <f>IF(MOD(pesel[[#This Row],[PŁEĆ_CYFRA]],2), "NIE", "TAK")</f>
        <v>NIE</v>
      </c>
      <c r="G36" t="str">
        <f t="shared" si="1"/>
        <v>7</v>
      </c>
      <c r="I36">
        <v>60</v>
      </c>
      <c r="J36">
        <f>COUNTIF(G:G,6)</f>
        <v>28</v>
      </c>
    </row>
    <row r="37" spans="1:10" x14ac:dyDescent="0.25">
      <c r="A37" t="s">
        <v>35</v>
      </c>
      <c r="B37" t="str">
        <f>MID(pesel[[#This Row],[PESEL]], 1, 2)</f>
        <v>89</v>
      </c>
      <c r="C37" t="str">
        <f>MID(pesel[[#This Row],[PESEL]], 3, 2)</f>
        <v>08</v>
      </c>
      <c r="D37" t="str">
        <f>MID(pesel[[#This Row],[PESEL]], 5, 2)</f>
        <v>14</v>
      </c>
      <c r="E37" t="str">
        <f>MID(pesel[[#This Row],[PESEL]], 10, 1)</f>
        <v>4</v>
      </c>
      <c r="F37" t="str">
        <f>IF(MOD(pesel[[#This Row],[PŁEĆ_CYFRA]],2), "NIE", "TAK")</f>
        <v>TAK</v>
      </c>
      <c r="G37" t="str">
        <f t="shared" si="1"/>
        <v>8</v>
      </c>
      <c r="I37">
        <v>70</v>
      </c>
      <c r="J37">
        <f>COUNTIF(G:G,7)</f>
        <v>36</v>
      </c>
    </row>
    <row r="38" spans="1:10" x14ac:dyDescent="0.25">
      <c r="A38" t="s">
        <v>36</v>
      </c>
      <c r="B38" t="str">
        <f>MID(pesel[[#This Row],[PESEL]], 1, 2)</f>
        <v>66</v>
      </c>
      <c r="C38" t="str">
        <f>MID(pesel[[#This Row],[PESEL]], 3, 2)</f>
        <v>11</v>
      </c>
      <c r="D38" t="str">
        <f>MID(pesel[[#This Row],[PESEL]], 5, 2)</f>
        <v>31</v>
      </c>
      <c r="E38" t="str">
        <f>MID(pesel[[#This Row],[PESEL]], 10, 1)</f>
        <v>9</v>
      </c>
      <c r="F38" t="str">
        <f>IF(MOD(pesel[[#This Row],[PŁEĆ_CYFRA]],2), "NIE", "TAK")</f>
        <v>NIE</v>
      </c>
      <c r="G38" t="str">
        <f t="shared" si="1"/>
        <v>6</v>
      </c>
      <c r="I38">
        <v>80</v>
      </c>
      <c r="J38">
        <f>COUNTIF(G:G,8)</f>
        <v>58</v>
      </c>
    </row>
    <row r="39" spans="1:10" x14ac:dyDescent="0.25">
      <c r="A39" t="s">
        <v>37</v>
      </c>
      <c r="B39" t="str">
        <f>MID(pesel[[#This Row],[PESEL]], 1, 2)</f>
        <v>56</v>
      </c>
      <c r="C39" t="str">
        <f>MID(pesel[[#This Row],[PESEL]], 3, 2)</f>
        <v>11</v>
      </c>
      <c r="D39" t="str">
        <f>MID(pesel[[#This Row],[PESEL]], 5, 2)</f>
        <v>11</v>
      </c>
      <c r="E39" t="str">
        <f>MID(pesel[[#This Row],[PESEL]], 10, 1)</f>
        <v>4</v>
      </c>
      <c r="F39" t="str">
        <f>IF(MOD(pesel[[#This Row],[PŁEĆ_CYFRA]],2), "NIE", "TAK")</f>
        <v>TAK</v>
      </c>
      <c r="G39" t="str">
        <f t="shared" si="1"/>
        <v>5</v>
      </c>
      <c r="I39">
        <v>90</v>
      </c>
      <c r="J39">
        <f>COUNTIF(G:G,9)</f>
        <v>6</v>
      </c>
    </row>
    <row r="40" spans="1:10" x14ac:dyDescent="0.25">
      <c r="A40" t="s">
        <v>38</v>
      </c>
      <c r="B40" t="str">
        <f>MID(pesel[[#This Row],[PESEL]], 1, 2)</f>
        <v>78</v>
      </c>
      <c r="C40" t="str">
        <f>MID(pesel[[#This Row],[PESEL]], 3, 2)</f>
        <v>10</v>
      </c>
      <c r="D40" t="str">
        <f>MID(pesel[[#This Row],[PESEL]], 5, 2)</f>
        <v>31</v>
      </c>
      <c r="E40" t="str">
        <f>MID(pesel[[#This Row],[PESEL]], 10, 1)</f>
        <v>9</v>
      </c>
      <c r="F40" t="str">
        <f>IF(MOD(pesel[[#This Row],[PŁEĆ_CYFRA]],2), "NIE", "TAK")</f>
        <v>NIE</v>
      </c>
      <c r="G40" t="str">
        <f t="shared" si="1"/>
        <v>7</v>
      </c>
      <c r="I40" t="s">
        <v>186</v>
      </c>
      <c r="J40">
        <f>SUM(J35:J39)</f>
        <v>150</v>
      </c>
    </row>
    <row r="41" spans="1:10" x14ac:dyDescent="0.25">
      <c r="A41" t="s">
        <v>39</v>
      </c>
      <c r="B41" t="str">
        <f>MID(pesel[[#This Row],[PESEL]], 1, 2)</f>
        <v>88</v>
      </c>
      <c r="C41" t="str">
        <f>MID(pesel[[#This Row],[PESEL]], 3, 2)</f>
        <v>08</v>
      </c>
      <c r="D41" t="str">
        <f>MID(pesel[[#This Row],[PESEL]], 5, 2)</f>
        <v>06</v>
      </c>
      <c r="E41" t="str">
        <f>MID(pesel[[#This Row],[PESEL]], 10, 1)</f>
        <v>4</v>
      </c>
      <c r="F41" t="str">
        <f>IF(MOD(pesel[[#This Row],[PŁEĆ_CYFRA]],2), "NIE", "TAK")</f>
        <v>TAK</v>
      </c>
      <c r="G41" t="str">
        <f t="shared" si="1"/>
        <v>8</v>
      </c>
    </row>
    <row r="42" spans="1:10" x14ac:dyDescent="0.25">
      <c r="A42" t="s">
        <v>40</v>
      </c>
      <c r="B42" t="str">
        <f>MID(pesel[[#This Row],[PESEL]], 1, 2)</f>
        <v>71</v>
      </c>
      <c r="C42" t="str">
        <f>MID(pesel[[#This Row],[PESEL]], 3, 2)</f>
        <v>09</v>
      </c>
      <c r="D42" t="str">
        <f>MID(pesel[[#This Row],[PESEL]], 5, 2)</f>
        <v>30</v>
      </c>
      <c r="E42" t="str">
        <f>MID(pesel[[#This Row],[PESEL]], 10, 1)</f>
        <v>5</v>
      </c>
      <c r="F42" t="str">
        <f>IF(MOD(pesel[[#This Row],[PŁEĆ_CYFRA]],2), "NIE", "TAK")</f>
        <v>NIE</v>
      </c>
      <c r="G42" t="str">
        <f t="shared" si="1"/>
        <v>7</v>
      </c>
    </row>
    <row r="43" spans="1:10" x14ac:dyDescent="0.25">
      <c r="A43" t="s">
        <v>41</v>
      </c>
      <c r="B43" t="str">
        <f>MID(pesel[[#This Row],[PESEL]], 1, 2)</f>
        <v>64</v>
      </c>
      <c r="C43" t="str">
        <f>MID(pesel[[#This Row],[PESEL]], 3, 2)</f>
        <v>02</v>
      </c>
      <c r="D43" t="str">
        <f>MID(pesel[[#This Row],[PESEL]], 5, 2)</f>
        <v>23</v>
      </c>
      <c r="E43" t="str">
        <f>MID(pesel[[#This Row],[PESEL]], 10, 1)</f>
        <v>5</v>
      </c>
      <c r="F43" t="str">
        <f>IF(MOD(pesel[[#This Row],[PŁEĆ_CYFRA]],2), "NIE", "TAK")</f>
        <v>NIE</v>
      </c>
      <c r="G43" t="str">
        <f t="shared" si="1"/>
        <v>6</v>
      </c>
    </row>
    <row r="44" spans="1:10" x14ac:dyDescent="0.25">
      <c r="A44" t="s">
        <v>42</v>
      </c>
      <c r="B44" t="str">
        <f>MID(pesel[[#This Row],[PESEL]], 1, 2)</f>
        <v>65</v>
      </c>
      <c r="C44" t="str">
        <f>MID(pesel[[#This Row],[PESEL]], 3, 2)</f>
        <v>10</v>
      </c>
      <c r="D44" t="str">
        <f>MID(pesel[[#This Row],[PESEL]], 5, 2)</f>
        <v>20</v>
      </c>
      <c r="E44" t="str">
        <f>MID(pesel[[#This Row],[PESEL]], 10, 1)</f>
        <v>1</v>
      </c>
      <c r="F44" t="str">
        <f>IF(MOD(pesel[[#This Row],[PŁEĆ_CYFRA]],2), "NIE", "TAK")</f>
        <v>NIE</v>
      </c>
      <c r="G44" t="str">
        <f t="shared" si="1"/>
        <v>6</v>
      </c>
    </row>
    <row r="45" spans="1:10" x14ac:dyDescent="0.25">
      <c r="A45" t="s">
        <v>43</v>
      </c>
      <c r="B45" t="str">
        <f>MID(pesel[[#This Row],[PESEL]], 1, 2)</f>
        <v>68</v>
      </c>
      <c r="C45" t="str">
        <f>MID(pesel[[#This Row],[PESEL]], 3, 2)</f>
        <v>11</v>
      </c>
      <c r="D45" t="str">
        <f>MID(pesel[[#This Row],[PESEL]], 5, 2)</f>
        <v>21</v>
      </c>
      <c r="E45" t="str">
        <f>MID(pesel[[#This Row],[PESEL]], 10, 1)</f>
        <v>9</v>
      </c>
      <c r="F45" t="str">
        <f>IF(MOD(pesel[[#This Row],[PŁEĆ_CYFRA]],2), "NIE", "TAK")</f>
        <v>NIE</v>
      </c>
      <c r="G45" t="str">
        <f t="shared" si="1"/>
        <v>6</v>
      </c>
    </row>
    <row r="46" spans="1:10" x14ac:dyDescent="0.25">
      <c r="A46" t="s">
        <v>44</v>
      </c>
      <c r="B46" t="str">
        <f>MID(pesel[[#This Row],[PESEL]], 1, 2)</f>
        <v>70</v>
      </c>
      <c r="C46" t="str">
        <f>MID(pesel[[#This Row],[PESEL]], 3, 2)</f>
        <v>10</v>
      </c>
      <c r="D46" t="str">
        <f>MID(pesel[[#This Row],[PESEL]], 5, 2)</f>
        <v>11</v>
      </c>
      <c r="E46" t="str">
        <f>MID(pesel[[#This Row],[PESEL]], 10, 1)</f>
        <v>8</v>
      </c>
      <c r="F46" t="str">
        <f>IF(MOD(pesel[[#This Row],[PŁEĆ_CYFRA]],2), "NIE", "TAK")</f>
        <v>TAK</v>
      </c>
      <c r="G46" t="str">
        <f t="shared" si="1"/>
        <v>7</v>
      </c>
    </row>
    <row r="47" spans="1:10" x14ac:dyDescent="0.25">
      <c r="A47" t="s">
        <v>45</v>
      </c>
      <c r="B47" t="str">
        <f>MID(pesel[[#This Row],[PESEL]], 1, 2)</f>
        <v>77</v>
      </c>
      <c r="C47" t="str">
        <f>MID(pesel[[#This Row],[PESEL]], 3, 2)</f>
        <v>11</v>
      </c>
      <c r="D47" t="str">
        <f>MID(pesel[[#This Row],[PESEL]], 5, 2)</f>
        <v>10</v>
      </c>
      <c r="E47" t="str">
        <f>MID(pesel[[#This Row],[PESEL]], 10, 1)</f>
        <v>5</v>
      </c>
      <c r="F47" t="str">
        <f>IF(MOD(pesel[[#This Row],[PŁEĆ_CYFRA]],2), "NIE", "TAK")</f>
        <v>NIE</v>
      </c>
      <c r="G47" t="str">
        <f t="shared" si="1"/>
        <v>7</v>
      </c>
    </row>
    <row r="48" spans="1:10" x14ac:dyDescent="0.25">
      <c r="A48" t="s">
        <v>46</v>
      </c>
      <c r="B48" t="str">
        <f>MID(pesel[[#This Row],[PESEL]], 1, 2)</f>
        <v>78</v>
      </c>
      <c r="C48" t="str">
        <f>MID(pesel[[#This Row],[PESEL]], 3, 2)</f>
        <v>12</v>
      </c>
      <c r="D48" t="str">
        <f>MID(pesel[[#This Row],[PESEL]], 5, 2)</f>
        <v>31</v>
      </c>
      <c r="E48" t="str">
        <f>MID(pesel[[#This Row],[PESEL]], 10, 1)</f>
        <v>1</v>
      </c>
      <c r="F48" t="str">
        <f>IF(MOD(pesel[[#This Row],[PŁEĆ_CYFRA]],2), "NIE", "TAK")</f>
        <v>NIE</v>
      </c>
      <c r="G48" t="str">
        <f t="shared" si="1"/>
        <v>7</v>
      </c>
    </row>
    <row r="49" spans="1:7" x14ac:dyDescent="0.25">
      <c r="A49" t="s">
        <v>47</v>
      </c>
      <c r="B49" t="str">
        <f>MID(pesel[[#This Row],[PESEL]], 1, 2)</f>
        <v>79</v>
      </c>
      <c r="C49" t="str">
        <f>MID(pesel[[#This Row],[PESEL]], 3, 2)</f>
        <v>11</v>
      </c>
      <c r="D49" t="str">
        <f>MID(pesel[[#This Row],[PESEL]], 5, 2)</f>
        <v>06</v>
      </c>
      <c r="E49" t="str">
        <f>MID(pesel[[#This Row],[PESEL]], 10, 1)</f>
        <v>0</v>
      </c>
      <c r="F49" t="str">
        <f>IF(MOD(pesel[[#This Row],[PŁEĆ_CYFRA]],2), "NIE", "TAK")</f>
        <v>TAK</v>
      </c>
      <c r="G49" t="str">
        <f t="shared" si="1"/>
        <v>7</v>
      </c>
    </row>
    <row r="50" spans="1:7" x14ac:dyDescent="0.25">
      <c r="A50" t="s">
        <v>48</v>
      </c>
      <c r="B50" t="str">
        <f>MID(pesel[[#This Row],[PESEL]], 1, 2)</f>
        <v>74</v>
      </c>
      <c r="C50" t="str">
        <f>MID(pesel[[#This Row],[PESEL]], 3, 2)</f>
        <v>12</v>
      </c>
      <c r="D50" t="str">
        <f>MID(pesel[[#This Row],[PESEL]], 5, 2)</f>
        <v>02</v>
      </c>
      <c r="E50" t="str">
        <f>MID(pesel[[#This Row],[PESEL]], 10, 1)</f>
        <v>4</v>
      </c>
      <c r="F50" t="str">
        <f>IF(MOD(pesel[[#This Row],[PŁEĆ_CYFRA]],2), "NIE", "TAK")</f>
        <v>TAK</v>
      </c>
      <c r="G50" t="str">
        <f t="shared" si="1"/>
        <v>7</v>
      </c>
    </row>
    <row r="51" spans="1:7" x14ac:dyDescent="0.25">
      <c r="A51" t="s">
        <v>49</v>
      </c>
      <c r="B51" t="str">
        <f>MID(pesel[[#This Row],[PESEL]], 1, 2)</f>
        <v>89</v>
      </c>
      <c r="C51" t="str">
        <f>MID(pesel[[#This Row],[PESEL]], 3, 2)</f>
        <v>08</v>
      </c>
      <c r="D51" t="str">
        <f>MID(pesel[[#This Row],[PESEL]], 5, 2)</f>
        <v>21</v>
      </c>
      <c r="E51" t="str">
        <f>MID(pesel[[#This Row],[PESEL]], 10, 1)</f>
        <v>7</v>
      </c>
      <c r="F51" t="str">
        <f>IF(MOD(pesel[[#This Row],[PŁEĆ_CYFRA]],2), "NIE", "TAK")</f>
        <v>NIE</v>
      </c>
      <c r="G51" t="str">
        <f t="shared" si="1"/>
        <v>8</v>
      </c>
    </row>
    <row r="52" spans="1:7" x14ac:dyDescent="0.25">
      <c r="A52" t="s">
        <v>50</v>
      </c>
      <c r="B52" t="str">
        <f>MID(pesel[[#This Row],[PESEL]], 1, 2)</f>
        <v>86</v>
      </c>
      <c r="C52" t="str">
        <f>MID(pesel[[#This Row],[PESEL]], 3, 2)</f>
        <v>07</v>
      </c>
      <c r="D52" t="str">
        <f>MID(pesel[[#This Row],[PESEL]], 5, 2)</f>
        <v>06</v>
      </c>
      <c r="E52" t="str">
        <f>MID(pesel[[#This Row],[PESEL]], 10, 1)</f>
        <v>8</v>
      </c>
      <c r="F52" t="str">
        <f>IF(MOD(pesel[[#This Row],[PŁEĆ_CYFRA]],2), "NIE", "TAK")</f>
        <v>TAK</v>
      </c>
      <c r="G52" t="str">
        <f t="shared" si="1"/>
        <v>8</v>
      </c>
    </row>
    <row r="53" spans="1:7" x14ac:dyDescent="0.25">
      <c r="A53" t="s">
        <v>51</v>
      </c>
      <c r="B53" t="str">
        <f>MID(pesel[[#This Row],[PESEL]], 1, 2)</f>
        <v>63</v>
      </c>
      <c r="C53" t="str">
        <f>MID(pesel[[#This Row],[PESEL]], 3, 2)</f>
        <v>12</v>
      </c>
      <c r="D53" t="str">
        <f>MID(pesel[[#This Row],[PESEL]], 5, 2)</f>
        <v>27</v>
      </c>
      <c r="E53" t="str">
        <f>MID(pesel[[#This Row],[PESEL]], 10, 1)</f>
        <v>8</v>
      </c>
      <c r="F53" t="str">
        <f>IF(MOD(pesel[[#This Row],[PŁEĆ_CYFRA]],2), "NIE", "TAK")</f>
        <v>TAK</v>
      </c>
      <c r="G53" t="str">
        <f t="shared" si="1"/>
        <v>6</v>
      </c>
    </row>
    <row r="54" spans="1:7" x14ac:dyDescent="0.25">
      <c r="A54" t="s">
        <v>52</v>
      </c>
      <c r="B54" t="str">
        <f>MID(pesel[[#This Row],[PESEL]], 1, 2)</f>
        <v>90</v>
      </c>
      <c r="C54" t="str">
        <f>MID(pesel[[#This Row],[PESEL]], 3, 2)</f>
        <v>11</v>
      </c>
      <c r="D54" t="str">
        <f>MID(pesel[[#This Row],[PESEL]], 5, 2)</f>
        <v>20</v>
      </c>
      <c r="E54" t="str">
        <f>MID(pesel[[#This Row],[PESEL]], 10, 1)</f>
        <v>7</v>
      </c>
      <c r="F54" t="str">
        <f>IF(MOD(pesel[[#This Row],[PŁEĆ_CYFRA]],2), "NIE", "TAK")</f>
        <v>NIE</v>
      </c>
      <c r="G54" t="str">
        <f t="shared" si="1"/>
        <v>9</v>
      </c>
    </row>
    <row r="55" spans="1:7" x14ac:dyDescent="0.25">
      <c r="A55" t="s">
        <v>53</v>
      </c>
      <c r="B55" t="str">
        <f>MID(pesel[[#This Row],[PESEL]], 1, 2)</f>
        <v>54</v>
      </c>
      <c r="C55" t="str">
        <f>MID(pesel[[#This Row],[PESEL]], 3, 2)</f>
        <v>04</v>
      </c>
      <c r="D55" t="str">
        <f>MID(pesel[[#This Row],[PESEL]], 5, 2)</f>
        <v>30</v>
      </c>
      <c r="E55" t="str">
        <f>MID(pesel[[#This Row],[PESEL]], 10, 1)</f>
        <v>8</v>
      </c>
      <c r="F55" t="str">
        <f>IF(MOD(pesel[[#This Row],[PŁEĆ_CYFRA]],2), "NIE", "TAK")</f>
        <v>TAK</v>
      </c>
      <c r="G55" t="str">
        <f t="shared" si="1"/>
        <v>5</v>
      </c>
    </row>
    <row r="56" spans="1:7" x14ac:dyDescent="0.25">
      <c r="A56" t="s">
        <v>54</v>
      </c>
      <c r="B56" t="str">
        <f>MID(pesel[[#This Row],[PESEL]], 1, 2)</f>
        <v>69</v>
      </c>
      <c r="C56" t="str">
        <f>MID(pesel[[#This Row],[PESEL]], 3, 2)</f>
        <v>12</v>
      </c>
      <c r="D56" t="str">
        <f>MID(pesel[[#This Row],[PESEL]], 5, 2)</f>
        <v>21</v>
      </c>
      <c r="E56" t="str">
        <f>MID(pesel[[#This Row],[PESEL]], 10, 1)</f>
        <v>1</v>
      </c>
      <c r="F56" t="str">
        <f>IF(MOD(pesel[[#This Row],[PŁEĆ_CYFRA]],2), "NIE", "TAK")</f>
        <v>NIE</v>
      </c>
      <c r="G56" t="str">
        <f t="shared" si="1"/>
        <v>6</v>
      </c>
    </row>
    <row r="57" spans="1:7" x14ac:dyDescent="0.25">
      <c r="A57" t="s">
        <v>55</v>
      </c>
      <c r="B57" t="str">
        <f>MID(pesel[[#This Row],[PESEL]], 1, 2)</f>
        <v>84</v>
      </c>
      <c r="C57" t="str">
        <f>MID(pesel[[#This Row],[PESEL]], 3, 2)</f>
        <v>05</v>
      </c>
      <c r="D57" t="str">
        <f>MID(pesel[[#This Row],[PESEL]], 5, 2)</f>
        <v>12</v>
      </c>
      <c r="E57" t="str">
        <f>MID(pesel[[#This Row],[PESEL]], 10, 1)</f>
        <v>9</v>
      </c>
      <c r="F57" t="str">
        <f>IF(MOD(pesel[[#This Row],[PŁEĆ_CYFRA]],2), "NIE", "TAK")</f>
        <v>NIE</v>
      </c>
      <c r="G57" t="str">
        <f t="shared" si="1"/>
        <v>8</v>
      </c>
    </row>
    <row r="58" spans="1:7" x14ac:dyDescent="0.25">
      <c r="A58" t="s">
        <v>56</v>
      </c>
      <c r="B58" t="str">
        <f>MID(pesel[[#This Row],[PESEL]], 1, 2)</f>
        <v>66</v>
      </c>
      <c r="C58" t="str">
        <f>MID(pesel[[#This Row],[PESEL]], 3, 2)</f>
        <v>11</v>
      </c>
      <c r="D58" t="str">
        <f>MID(pesel[[#This Row],[PESEL]], 5, 2)</f>
        <v>11</v>
      </c>
      <c r="E58" t="str">
        <f>MID(pesel[[#This Row],[PESEL]], 10, 1)</f>
        <v>6</v>
      </c>
      <c r="F58" t="str">
        <f>IF(MOD(pesel[[#This Row],[PŁEĆ_CYFRA]],2), "NIE", "TAK")</f>
        <v>TAK</v>
      </c>
      <c r="G58" t="str">
        <f t="shared" si="1"/>
        <v>6</v>
      </c>
    </row>
    <row r="59" spans="1:7" x14ac:dyDescent="0.25">
      <c r="A59" t="s">
        <v>57</v>
      </c>
      <c r="B59" t="str">
        <f>MID(pesel[[#This Row],[PESEL]], 1, 2)</f>
        <v>71</v>
      </c>
      <c r="C59" t="str">
        <f>MID(pesel[[#This Row],[PESEL]], 3, 2)</f>
        <v>11</v>
      </c>
      <c r="D59" t="str">
        <f>MID(pesel[[#This Row],[PESEL]], 5, 2)</f>
        <v>26</v>
      </c>
      <c r="E59" t="str">
        <f>MID(pesel[[#This Row],[PESEL]], 10, 1)</f>
        <v>1</v>
      </c>
      <c r="F59" t="str">
        <f>IF(MOD(pesel[[#This Row],[PŁEĆ_CYFRA]],2), "NIE", "TAK")</f>
        <v>NIE</v>
      </c>
      <c r="G59" t="str">
        <f t="shared" si="1"/>
        <v>7</v>
      </c>
    </row>
    <row r="60" spans="1:7" x14ac:dyDescent="0.25">
      <c r="A60" t="s">
        <v>58</v>
      </c>
      <c r="B60" t="str">
        <f>MID(pesel[[#This Row],[PESEL]], 1, 2)</f>
        <v>89</v>
      </c>
      <c r="C60" t="str">
        <f>MID(pesel[[#This Row],[PESEL]], 3, 2)</f>
        <v>04</v>
      </c>
      <c r="D60" t="str">
        <f>MID(pesel[[#This Row],[PESEL]], 5, 2)</f>
        <v>06</v>
      </c>
      <c r="E60" t="str">
        <f>MID(pesel[[#This Row],[PESEL]], 10, 1)</f>
        <v>4</v>
      </c>
      <c r="F60" t="str">
        <f>IF(MOD(pesel[[#This Row],[PŁEĆ_CYFRA]],2), "NIE", "TAK")</f>
        <v>TAK</v>
      </c>
      <c r="G60" t="str">
        <f t="shared" si="1"/>
        <v>8</v>
      </c>
    </row>
    <row r="61" spans="1:7" x14ac:dyDescent="0.25">
      <c r="A61" t="s">
        <v>59</v>
      </c>
      <c r="B61" t="str">
        <f>MID(pesel[[#This Row],[PESEL]], 1, 2)</f>
        <v>90</v>
      </c>
      <c r="C61" t="str">
        <f>MID(pesel[[#This Row],[PESEL]], 3, 2)</f>
        <v>05</v>
      </c>
      <c r="D61" t="str">
        <f>MID(pesel[[#This Row],[PESEL]], 5, 2)</f>
        <v>31</v>
      </c>
      <c r="E61" t="str">
        <f>MID(pesel[[#This Row],[PESEL]], 10, 1)</f>
        <v>3</v>
      </c>
      <c r="F61" t="str">
        <f>IF(MOD(pesel[[#This Row],[PŁEĆ_CYFRA]],2), "NIE", "TAK")</f>
        <v>NIE</v>
      </c>
      <c r="G61" t="str">
        <f t="shared" si="1"/>
        <v>9</v>
      </c>
    </row>
    <row r="62" spans="1:7" x14ac:dyDescent="0.25">
      <c r="A62" t="s">
        <v>60</v>
      </c>
      <c r="B62" t="str">
        <f>MID(pesel[[#This Row],[PESEL]], 1, 2)</f>
        <v>75</v>
      </c>
      <c r="C62" t="str">
        <f>MID(pesel[[#This Row],[PESEL]], 3, 2)</f>
        <v>12</v>
      </c>
      <c r="D62" t="str">
        <f>MID(pesel[[#This Row],[PESEL]], 5, 2)</f>
        <v>31</v>
      </c>
      <c r="E62" t="str">
        <f>MID(pesel[[#This Row],[PESEL]], 10, 1)</f>
        <v>1</v>
      </c>
      <c r="F62" t="str">
        <f>IF(MOD(pesel[[#This Row],[PŁEĆ_CYFRA]],2), "NIE", "TAK")</f>
        <v>NIE</v>
      </c>
      <c r="G62" t="str">
        <f t="shared" si="1"/>
        <v>7</v>
      </c>
    </row>
    <row r="63" spans="1:7" x14ac:dyDescent="0.25">
      <c r="A63" t="s">
        <v>61</v>
      </c>
      <c r="B63" t="str">
        <f>MID(pesel[[#This Row],[PESEL]], 1, 2)</f>
        <v>73</v>
      </c>
      <c r="C63" t="str">
        <f>MID(pesel[[#This Row],[PESEL]], 3, 2)</f>
        <v>11</v>
      </c>
      <c r="D63" t="str">
        <f>MID(pesel[[#This Row],[PESEL]], 5, 2)</f>
        <v>23</v>
      </c>
      <c r="E63" t="str">
        <f>MID(pesel[[#This Row],[PESEL]], 10, 1)</f>
        <v>5</v>
      </c>
      <c r="F63" t="str">
        <f>IF(MOD(pesel[[#This Row],[PŁEĆ_CYFRA]],2), "NIE", "TAK")</f>
        <v>NIE</v>
      </c>
      <c r="G63" t="str">
        <f t="shared" si="1"/>
        <v>7</v>
      </c>
    </row>
    <row r="64" spans="1:7" x14ac:dyDescent="0.25">
      <c r="A64" t="s">
        <v>62</v>
      </c>
      <c r="B64" t="str">
        <f>MID(pesel[[#This Row],[PESEL]], 1, 2)</f>
        <v>85</v>
      </c>
      <c r="C64" t="str">
        <f>MID(pesel[[#This Row],[PESEL]], 3, 2)</f>
        <v>03</v>
      </c>
      <c r="D64" t="str">
        <f>MID(pesel[[#This Row],[PESEL]], 5, 2)</f>
        <v>10</v>
      </c>
      <c r="E64" t="str">
        <f>MID(pesel[[#This Row],[PESEL]], 10, 1)</f>
        <v>4</v>
      </c>
      <c r="F64" t="str">
        <f>IF(MOD(pesel[[#This Row],[PŁEĆ_CYFRA]],2), "NIE", "TAK")</f>
        <v>TAK</v>
      </c>
      <c r="G64" t="str">
        <f t="shared" si="1"/>
        <v>8</v>
      </c>
    </row>
    <row r="65" spans="1:7" x14ac:dyDescent="0.25">
      <c r="A65" t="s">
        <v>63</v>
      </c>
      <c r="B65" t="str">
        <f>MID(pesel[[#This Row],[PESEL]], 1, 2)</f>
        <v>85</v>
      </c>
      <c r="C65" t="str">
        <f>MID(pesel[[#This Row],[PESEL]], 3, 2)</f>
        <v>05</v>
      </c>
      <c r="D65" t="str">
        <f>MID(pesel[[#This Row],[PESEL]], 5, 2)</f>
        <v>25</v>
      </c>
      <c r="E65" t="str">
        <f>MID(pesel[[#This Row],[PESEL]], 10, 1)</f>
        <v>4</v>
      </c>
      <c r="F65" t="str">
        <f>IF(MOD(pesel[[#This Row],[PŁEĆ_CYFRA]],2), "NIE", "TAK")</f>
        <v>TAK</v>
      </c>
      <c r="G65" t="str">
        <f t="shared" si="1"/>
        <v>8</v>
      </c>
    </row>
    <row r="66" spans="1:7" x14ac:dyDescent="0.25">
      <c r="A66" t="s">
        <v>64</v>
      </c>
      <c r="B66" t="str">
        <f>MID(pesel[[#This Row],[PESEL]], 1, 2)</f>
        <v>55</v>
      </c>
      <c r="C66" t="str">
        <f>MID(pesel[[#This Row],[PESEL]], 3, 2)</f>
        <v>02</v>
      </c>
      <c r="D66" t="str">
        <f>MID(pesel[[#This Row],[PESEL]], 5, 2)</f>
        <v>21</v>
      </c>
      <c r="E66" t="str">
        <f>MID(pesel[[#This Row],[PESEL]], 10, 1)</f>
        <v>3</v>
      </c>
      <c r="F66" t="str">
        <f>IF(MOD(pesel[[#This Row],[PŁEĆ_CYFRA]],2), "NIE", "TAK")</f>
        <v>NIE</v>
      </c>
      <c r="G66" t="str">
        <f t="shared" ref="G66:G97" si="2">MID(B66, 1, 1)</f>
        <v>5</v>
      </c>
    </row>
    <row r="67" spans="1:7" x14ac:dyDescent="0.25">
      <c r="A67" t="s">
        <v>65</v>
      </c>
      <c r="B67" t="str">
        <f>MID(pesel[[#This Row],[PESEL]], 1, 2)</f>
        <v>83</v>
      </c>
      <c r="C67" t="str">
        <f>MID(pesel[[#This Row],[PESEL]], 3, 2)</f>
        <v>04</v>
      </c>
      <c r="D67" t="str">
        <f>MID(pesel[[#This Row],[PESEL]], 5, 2)</f>
        <v>19</v>
      </c>
      <c r="E67" t="str">
        <f>MID(pesel[[#This Row],[PESEL]], 10, 1)</f>
        <v>8</v>
      </c>
      <c r="F67" t="str">
        <f>IF(MOD(pesel[[#This Row],[PŁEĆ_CYFRA]],2), "NIE", "TAK")</f>
        <v>TAK</v>
      </c>
      <c r="G67" t="str">
        <f t="shared" si="2"/>
        <v>8</v>
      </c>
    </row>
    <row r="68" spans="1:7" x14ac:dyDescent="0.25">
      <c r="A68" t="s">
        <v>66</v>
      </c>
      <c r="B68" t="str">
        <f>MID(pesel[[#This Row],[PESEL]], 1, 2)</f>
        <v>86</v>
      </c>
      <c r="C68" t="str">
        <f>MID(pesel[[#This Row],[PESEL]], 3, 2)</f>
        <v>08</v>
      </c>
      <c r="D68" t="str">
        <f>MID(pesel[[#This Row],[PESEL]], 5, 2)</f>
        <v>14</v>
      </c>
      <c r="E68" t="str">
        <f>MID(pesel[[#This Row],[PESEL]], 10, 1)</f>
        <v>2</v>
      </c>
      <c r="F68" t="str">
        <f>IF(MOD(pesel[[#This Row],[PŁEĆ_CYFRA]],2), "NIE", "TAK")</f>
        <v>TAK</v>
      </c>
      <c r="G68" t="str">
        <f t="shared" si="2"/>
        <v>8</v>
      </c>
    </row>
    <row r="69" spans="1:7" x14ac:dyDescent="0.25">
      <c r="A69" t="s">
        <v>67</v>
      </c>
      <c r="B69" t="str">
        <f>MID(pesel[[#This Row],[PESEL]], 1, 2)</f>
        <v>59</v>
      </c>
      <c r="C69" t="str">
        <f>MID(pesel[[#This Row],[PESEL]], 3, 2)</f>
        <v>11</v>
      </c>
      <c r="D69" t="str">
        <f>MID(pesel[[#This Row],[PESEL]], 5, 2)</f>
        <v>05</v>
      </c>
      <c r="E69" t="str">
        <f>MID(pesel[[#This Row],[PESEL]], 10, 1)</f>
        <v>6</v>
      </c>
      <c r="F69" t="str">
        <f>IF(MOD(pesel[[#This Row],[PŁEĆ_CYFRA]],2), "NIE", "TAK")</f>
        <v>TAK</v>
      </c>
      <c r="G69" t="str">
        <f t="shared" si="2"/>
        <v>5</v>
      </c>
    </row>
    <row r="70" spans="1:7" x14ac:dyDescent="0.25">
      <c r="A70" t="s">
        <v>68</v>
      </c>
      <c r="B70" t="str">
        <f>MID(pesel[[#This Row],[PESEL]], 1, 2)</f>
        <v>66</v>
      </c>
      <c r="C70" t="str">
        <f>MID(pesel[[#This Row],[PESEL]], 3, 2)</f>
        <v>06</v>
      </c>
      <c r="D70" t="str">
        <f>MID(pesel[[#This Row],[PESEL]], 5, 2)</f>
        <v>30</v>
      </c>
      <c r="E70" t="str">
        <f>MID(pesel[[#This Row],[PESEL]], 10, 1)</f>
        <v>3</v>
      </c>
      <c r="F70" t="str">
        <f>IF(MOD(pesel[[#This Row],[PŁEĆ_CYFRA]],2), "NIE", "TAK")</f>
        <v>NIE</v>
      </c>
      <c r="G70" t="str">
        <f t="shared" si="2"/>
        <v>6</v>
      </c>
    </row>
    <row r="71" spans="1:7" x14ac:dyDescent="0.25">
      <c r="A71" t="s">
        <v>69</v>
      </c>
      <c r="B71" t="str">
        <f>MID(pesel[[#This Row],[PESEL]], 1, 2)</f>
        <v>67</v>
      </c>
      <c r="C71" t="str">
        <f>MID(pesel[[#This Row],[PESEL]], 3, 2)</f>
        <v>12</v>
      </c>
      <c r="D71" t="str">
        <f>MID(pesel[[#This Row],[PESEL]], 5, 2)</f>
        <v>07</v>
      </c>
      <c r="E71" t="str">
        <f>MID(pesel[[#This Row],[PESEL]], 10, 1)</f>
        <v>2</v>
      </c>
      <c r="F71" t="str">
        <f>IF(MOD(pesel[[#This Row],[PŁEĆ_CYFRA]],2), "NIE", "TAK")</f>
        <v>TAK</v>
      </c>
      <c r="G71" t="str">
        <f t="shared" si="2"/>
        <v>6</v>
      </c>
    </row>
    <row r="72" spans="1:7" x14ac:dyDescent="0.25">
      <c r="A72" t="s">
        <v>70</v>
      </c>
      <c r="B72" t="str">
        <f>MID(pesel[[#This Row],[PESEL]], 1, 2)</f>
        <v>89</v>
      </c>
      <c r="C72" t="str">
        <f>MID(pesel[[#This Row],[PESEL]], 3, 2)</f>
        <v>08</v>
      </c>
      <c r="D72" t="str">
        <f>MID(pesel[[#This Row],[PESEL]], 5, 2)</f>
        <v>15</v>
      </c>
      <c r="E72" t="str">
        <f>MID(pesel[[#This Row],[PESEL]], 10, 1)</f>
        <v>0</v>
      </c>
      <c r="F72" t="str">
        <f>IF(MOD(pesel[[#This Row],[PŁEĆ_CYFRA]],2), "NIE", "TAK")</f>
        <v>TAK</v>
      </c>
      <c r="G72" t="str">
        <f t="shared" si="2"/>
        <v>8</v>
      </c>
    </row>
    <row r="73" spans="1:7" x14ac:dyDescent="0.25">
      <c r="A73" t="s">
        <v>71</v>
      </c>
      <c r="B73" t="str">
        <f>MID(pesel[[#This Row],[PESEL]], 1, 2)</f>
        <v>70</v>
      </c>
      <c r="C73" t="str">
        <f>MID(pesel[[#This Row],[PESEL]], 3, 2)</f>
        <v>12</v>
      </c>
      <c r="D73" t="str">
        <f>MID(pesel[[#This Row],[PESEL]], 5, 2)</f>
        <v>07</v>
      </c>
      <c r="E73" t="str">
        <f>MID(pesel[[#This Row],[PESEL]], 10, 1)</f>
        <v>3</v>
      </c>
      <c r="F73" t="str">
        <f>IF(MOD(pesel[[#This Row],[PŁEĆ_CYFRA]],2), "NIE", "TAK")</f>
        <v>NIE</v>
      </c>
      <c r="G73" t="str">
        <f t="shared" si="2"/>
        <v>7</v>
      </c>
    </row>
    <row r="74" spans="1:7" x14ac:dyDescent="0.25">
      <c r="A74" t="s">
        <v>72</v>
      </c>
      <c r="B74" t="str">
        <f>MID(pesel[[#This Row],[PESEL]], 1, 2)</f>
        <v>76</v>
      </c>
      <c r="C74" t="str">
        <f>MID(pesel[[#This Row],[PESEL]], 3, 2)</f>
        <v>12</v>
      </c>
      <c r="D74" t="str">
        <f>MID(pesel[[#This Row],[PESEL]], 5, 2)</f>
        <v>11</v>
      </c>
      <c r="E74" t="str">
        <f>MID(pesel[[#This Row],[PESEL]], 10, 1)</f>
        <v>0</v>
      </c>
      <c r="F74" t="str">
        <f>IF(MOD(pesel[[#This Row],[PŁEĆ_CYFRA]],2), "NIE", "TAK")</f>
        <v>TAK</v>
      </c>
      <c r="G74" t="str">
        <f t="shared" si="2"/>
        <v>7</v>
      </c>
    </row>
    <row r="75" spans="1:7" x14ac:dyDescent="0.25">
      <c r="A75" t="s">
        <v>73</v>
      </c>
      <c r="B75" t="str">
        <f>MID(pesel[[#This Row],[PESEL]], 1, 2)</f>
        <v>72</v>
      </c>
      <c r="C75" t="str">
        <f>MID(pesel[[#This Row],[PESEL]], 3, 2)</f>
        <v>03</v>
      </c>
      <c r="D75" t="str">
        <f>MID(pesel[[#This Row],[PESEL]], 5, 2)</f>
        <v>10</v>
      </c>
      <c r="E75" t="str">
        <f>MID(pesel[[#This Row],[PESEL]], 10, 1)</f>
        <v>0</v>
      </c>
      <c r="F75" t="str">
        <f>IF(MOD(pesel[[#This Row],[PŁEĆ_CYFRA]],2), "NIE", "TAK")</f>
        <v>TAK</v>
      </c>
      <c r="G75" t="str">
        <f t="shared" si="2"/>
        <v>7</v>
      </c>
    </row>
    <row r="76" spans="1:7" x14ac:dyDescent="0.25">
      <c r="A76" t="s">
        <v>74</v>
      </c>
      <c r="B76" t="str">
        <f>MID(pesel[[#This Row],[PESEL]], 1, 2)</f>
        <v>61</v>
      </c>
      <c r="C76" t="str">
        <f>MID(pesel[[#This Row],[PESEL]], 3, 2)</f>
        <v>10</v>
      </c>
      <c r="D76" t="str">
        <f>MID(pesel[[#This Row],[PESEL]], 5, 2)</f>
        <v>01</v>
      </c>
      <c r="E76" t="str">
        <f>MID(pesel[[#This Row],[PESEL]], 10, 1)</f>
        <v>5</v>
      </c>
      <c r="F76" t="str">
        <f>IF(MOD(pesel[[#This Row],[PŁEĆ_CYFRA]],2), "NIE", "TAK")</f>
        <v>NIE</v>
      </c>
      <c r="G76" t="str">
        <f t="shared" si="2"/>
        <v>6</v>
      </c>
    </row>
    <row r="77" spans="1:7" x14ac:dyDescent="0.25">
      <c r="A77" t="s">
        <v>75</v>
      </c>
      <c r="B77" t="str">
        <f>MID(pesel[[#This Row],[PESEL]], 1, 2)</f>
        <v>79</v>
      </c>
      <c r="C77" t="str">
        <f>MID(pesel[[#This Row],[PESEL]], 3, 2)</f>
        <v>01</v>
      </c>
      <c r="D77" t="str">
        <f>MID(pesel[[#This Row],[PESEL]], 5, 2)</f>
        <v>25</v>
      </c>
      <c r="E77" t="str">
        <f>MID(pesel[[#This Row],[PESEL]], 10, 1)</f>
        <v>8</v>
      </c>
      <c r="F77" t="str">
        <f>IF(MOD(pesel[[#This Row],[PŁEĆ_CYFRA]],2), "NIE", "TAK")</f>
        <v>TAK</v>
      </c>
      <c r="G77" t="str">
        <f t="shared" si="2"/>
        <v>7</v>
      </c>
    </row>
    <row r="78" spans="1:7" x14ac:dyDescent="0.25">
      <c r="A78" t="s">
        <v>76</v>
      </c>
      <c r="B78" t="str">
        <f>MID(pesel[[#This Row],[PESEL]], 1, 2)</f>
        <v>88</v>
      </c>
      <c r="C78" t="str">
        <f>MID(pesel[[#This Row],[PESEL]], 3, 2)</f>
        <v>11</v>
      </c>
      <c r="D78" t="str">
        <f>MID(pesel[[#This Row],[PESEL]], 5, 2)</f>
        <v>10</v>
      </c>
      <c r="E78" t="str">
        <f>MID(pesel[[#This Row],[PESEL]], 10, 1)</f>
        <v>4</v>
      </c>
      <c r="F78" t="str">
        <f>IF(MOD(pesel[[#This Row],[PŁEĆ_CYFRA]],2), "NIE", "TAK")</f>
        <v>TAK</v>
      </c>
      <c r="G78" t="str">
        <f t="shared" si="2"/>
        <v>8</v>
      </c>
    </row>
    <row r="79" spans="1:7" x14ac:dyDescent="0.25">
      <c r="A79" t="s">
        <v>77</v>
      </c>
      <c r="B79" t="str">
        <f>MID(pesel[[#This Row],[PESEL]], 1, 2)</f>
        <v>89</v>
      </c>
      <c r="C79" t="str">
        <f>MID(pesel[[#This Row],[PESEL]], 3, 2)</f>
        <v>04</v>
      </c>
      <c r="D79" t="str">
        <f>MID(pesel[[#This Row],[PESEL]], 5, 2)</f>
        <v>08</v>
      </c>
      <c r="E79" t="str">
        <f>MID(pesel[[#This Row],[PESEL]], 10, 1)</f>
        <v>5</v>
      </c>
      <c r="F79" t="str">
        <f>IF(MOD(pesel[[#This Row],[PŁEĆ_CYFRA]],2), "NIE", "TAK")</f>
        <v>NIE</v>
      </c>
      <c r="G79" t="str">
        <f t="shared" si="2"/>
        <v>8</v>
      </c>
    </row>
    <row r="80" spans="1:7" x14ac:dyDescent="0.25">
      <c r="A80" t="s">
        <v>78</v>
      </c>
      <c r="B80" t="str">
        <f>MID(pesel[[#This Row],[PESEL]], 1, 2)</f>
        <v>89</v>
      </c>
      <c r="C80" t="str">
        <f>MID(pesel[[#This Row],[PESEL]], 3, 2)</f>
        <v>12</v>
      </c>
      <c r="D80" t="str">
        <f>MID(pesel[[#This Row],[PESEL]], 5, 2)</f>
        <v>09</v>
      </c>
      <c r="E80" t="str">
        <f>MID(pesel[[#This Row],[PESEL]], 10, 1)</f>
        <v>6</v>
      </c>
      <c r="F80" t="str">
        <f>IF(MOD(pesel[[#This Row],[PŁEĆ_CYFRA]],2), "NIE", "TAK")</f>
        <v>TAK</v>
      </c>
      <c r="G80" t="str">
        <f t="shared" si="2"/>
        <v>8</v>
      </c>
    </row>
    <row r="81" spans="1:7" x14ac:dyDescent="0.25">
      <c r="A81" t="s">
        <v>79</v>
      </c>
      <c r="B81" t="str">
        <f>MID(pesel[[#This Row],[PESEL]], 1, 2)</f>
        <v>59</v>
      </c>
      <c r="C81" t="str">
        <f>MID(pesel[[#This Row],[PESEL]], 3, 2)</f>
        <v>08</v>
      </c>
      <c r="D81" t="str">
        <f>MID(pesel[[#This Row],[PESEL]], 5, 2)</f>
        <v>30</v>
      </c>
      <c r="E81" t="str">
        <f>MID(pesel[[#This Row],[PESEL]], 10, 1)</f>
        <v>7</v>
      </c>
      <c r="F81" t="str">
        <f>IF(MOD(pesel[[#This Row],[PŁEĆ_CYFRA]],2), "NIE", "TAK")</f>
        <v>NIE</v>
      </c>
      <c r="G81" t="str">
        <f t="shared" si="2"/>
        <v>5</v>
      </c>
    </row>
    <row r="82" spans="1:7" x14ac:dyDescent="0.25">
      <c r="A82" t="s">
        <v>80</v>
      </c>
      <c r="B82" t="str">
        <f>MID(pesel[[#This Row],[PESEL]], 1, 2)</f>
        <v>61</v>
      </c>
      <c r="C82" t="str">
        <f>MID(pesel[[#This Row],[PESEL]], 3, 2)</f>
        <v>12</v>
      </c>
      <c r="D82" t="str">
        <f>MID(pesel[[#This Row],[PESEL]], 5, 2)</f>
        <v>10</v>
      </c>
      <c r="E82" t="str">
        <f>MID(pesel[[#This Row],[PESEL]], 10, 1)</f>
        <v>6</v>
      </c>
      <c r="F82" t="str">
        <f>IF(MOD(pesel[[#This Row],[PŁEĆ_CYFRA]],2), "NIE", "TAK")</f>
        <v>TAK</v>
      </c>
      <c r="G82" t="str">
        <f t="shared" si="2"/>
        <v>6</v>
      </c>
    </row>
    <row r="83" spans="1:7" x14ac:dyDescent="0.25">
      <c r="A83" t="s">
        <v>81</v>
      </c>
      <c r="B83" t="str">
        <f>MID(pesel[[#This Row],[PESEL]], 1, 2)</f>
        <v>89</v>
      </c>
      <c r="C83" t="str">
        <f>MID(pesel[[#This Row],[PESEL]], 3, 2)</f>
        <v>04</v>
      </c>
      <c r="D83" t="str">
        <f>MID(pesel[[#This Row],[PESEL]], 5, 2)</f>
        <v>01</v>
      </c>
      <c r="E83" t="str">
        <f>MID(pesel[[#This Row],[PESEL]], 10, 1)</f>
        <v>4</v>
      </c>
      <c r="F83" t="str">
        <f>IF(MOD(pesel[[#This Row],[PŁEĆ_CYFRA]],2), "NIE", "TAK")</f>
        <v>TAK</v>
      </c>
      <c r="G83" t="str">
        <f t="shared" si="2"/>
        <v>8</v>
      </c>
    </row>
    <row r="84" spans="1:7" x14ac:dyDescent="0.25">
      <c r="A84" t="s">
        <v>82</v>
      </c>
      <c r="B84" t="str">
        <f>MID(pesel[[#This Row],[PESEL]], 1, 2)</f>
        <v>88</v>
      </c>
      <c r="C84" t="str">
        <f>MID(pesel[[#This Row],[PESEL]], 3, 2)</f>
        <v>08</v>
      </c>
      <c r="D84" t="str">
        <f>MID(pesel[[#This Row],[PESEL]], 5, 2)</f>
        <v>04</v>
      </c>
      <c r="E84" t="str">
        <f>MID(pesel[[#This Row],[PESEL]], 10, 1)</f>
        <v>5</v>
      </c>
      <c r="F84" t="str">
        <f>IF(MOD(pesel[[#This Row],[PŁEĆ_CYFRA]],2), "NIE", "TAK")</f>
        <v>NIE</v>
      </c>
      <c r="G84" t="str">
        <f t="shared" si="2"/>
        <v>8</v>
      </c>
    </row>
    <row r="85" spans="1:7" x14ac:dyDescent="0.25">
      <c r="A85" t="s">
        <v>83</v>
      </c>
      <c r="B85" t="str">
        <f>MID(pesel[[#This Row],[PESEL]], 1, 2)</f>
        <v>61</v>
      </c>
      <c r="C85" t="str">
        <f>MID(pesel[[#This Row],[PESEL]], 3, 2)</f>
        <v>03</v>
      </c>
      <c r="D85" t="str">
        <f>MID(pesel[[#This Row],[PESEL]], 5, 2)</f>
        <v>24</v>
      </c>
      <c r="E85" t="str">
        <f>MID(pesel[[#This Row],[PESEL]], 10, 1)</f>
        <v>1</v>
      </c>
      <c r="F85" t="str">
        <f>IF(MOD(pesel[[#This Row],[PŁEĆ_CYFRA]],2), "NIE", "TAK")</f>
        <v>NIE</v>
      </c>
      <c r="G85" t="str">
        <f t="shared" si="2"/>
        <v>6</v>
      </c>
    </row>
    <row r="86" spans="1:7" x14ac:dyDescent="0.25">
      <c r="A86" t="s">
        <v>84</v>
      </c>
      <c r="B86" t="str">
        <f>MID(pesel[[#This Row],[PESEL]], 1, 2)</f>
        <v>54</v>
      </c>
      <c r="C86" t="str">
        <f>MID(pesel[[#This Row],[PESEL]], 3, 2)</f>
        <v>02</v>
      </c>
      <c r="D86" t="str">
        <f>MID(pesel[[#This Row],[PESEL]], 5, 2)</f>
        <v>08</v>
      </c>
      <c r="E86" t="str">
        <f>MID(pesel[[#This Row],[PESEL]], 10, 1)</f>
        <v>3</v>
      </c>
      <c r="F86" t="str">
        <f>IF(MOD(pesel[[#This Row],[PŁEĆ_CYFRA]],2), "NIE", "TAK")</f>
        <v>NIE</v>
      </c>
      <c r="G86" t="str">
        <f t="shared" si="2"/>
        <v>5</v>
      </c>
    </row>
    <row r="87" spans="1:7" x14ac:dyDescent="0.25">
      <c r="A87" t="s">
        <v>85</v>
      </c>
      <c r="B87" t="str">
        <f>MID(pesel[[#This Row],[PESEL]], 1, 2)</f>
        <v>87</v>
      </c>
      <c r="C87" t="str">
        <f>MID(pesel[[#This Row],[PESEL]], 3, 2)</f>
        <v>07</v>
      </c>
      <c r="D87" t="str">
        <f>MID(pesel[[#This Row],[PESEL]], 5, 2)</f>
        <v>27</v>
      </c>
      <c r="E87" t="str">
        <f>MID(pesel[[#This Row],[PESEL]], 10, 1)</f>
        <v>8</v>
      </c>
      <c r="F87" t="str">
        <f>IF(MOD(pesel[[#This Row],[PŁEĆ_CYFRA]],2), "NIE", "TAK")</f>
        <v>TAK</v>
      </c>
      <c r="G87" t="str">
        <f t="shared" si="2"/>
        <v>8</v>
      </c>
    </row>
    <row r="88" spans="1:7" x14ac:dyDescent="0.25">
      <c r="A88" t="s">
        <v>86</v>
      </c>
      <c r="B88" t="str">
        <f>MID(pesel[[#This Row],[PESEL]], 1, 2)</f>
        <v>88</v>
      </c>
      <c r="C88" t="str">
        <f>MID(pesel[[#This Row],[PESEL]], 3, 2)</f>
        <v>10</v>
      </c>
      <c r="D88" t="str">
        <f>MID(pesel[[#This Row],[PESEL]], 5, 2)</f>
        <v>30</v>
      </c>
      <c r="E88" t="str">
        <f>MID(pesel[[#This Row],[PESEL]], 10, 1)</f>
        <v>3</v>
      </c>
      <c r="F88" t="str">
        <f>IF(MOD(pesel[[#This Row],[PŁEĆ_CYFRA]],2), "NIE", "TAK")</f>
        <v>NIE</v>
      </c>
      <c r="G88" t="str">
        <f t="shared" si="2"/>
        <v>8</v>
      </c>
    </row>
    <row r="89" spans="1:7" x14ac:dyDescent="0.25">
      <c r="A89" t="s">
        <v>87</v>
      </c>
      <c r="B89" t="str">
        <f>MID(pesel[[#This Row],[PESEL]], 1, 2)</f>
        <v>59</v>
      </c>
      <c r="C89" t="str">
        <f>MID(pesel[[#This Row],[PESEL]], 3, 2)</f>
        <v>04</v>
      </c>
      <c r="D89" t="str">
        <f>MID(pesel[[#This Row],[PESEL]], 5, 2)</f>
        <v>29</v>
      </c>
      <c r="E89" t="str">
        <f>MID(pesel[[#This Row],[PESEL]], 10, 1)</f>
        <v>8</v>
      </c>
      <c r="F89" t="str">
        <f>IF(MOD(pesel[[#This Row],[PŁEĆ_CYFRA]],2), "NIE", "TAK")</f>
        <v>TAK</v>
      </c>
      <c r="G89" t="str">
        <f t="shared" si="2"/>
        <v>5</v>
      </c>
    </row>
    <row r="90" spans="1:7" x14ac:dyDescent="0.25">
      <c r="A90" t="s">
        <v>88</v>
      </c>
      <c r="B90" t="str">
        <f>MID(pesel[[#This Row],[PESEL]], 1, 2)</f>
        <v>91</v>
      </c>
      <c r="C90" t="str">
        <f>MID(pesel[[#This Row],[PESEL]], 3, 2)</f>
        <v>02</v>
      </c>
      <c r="D90" t="str">
        <f>MID(pesel[[#This Row],[PESEL]], 5, 2)</f>
        <v>31</v>
      </c>
      <c r="E90" t="str">
        <f>MID(pesel[[#This Row],[PESEL]], 10, 1)</f>
        <v>3</v>
      </c>
      <c r="F90" t="str">
        <f>IF(MOD(pesel[[#This Row],[PŁEĆ_CYFRA]],2), "NIE", "TAK")</f>
        <v>NIE</v>
      </c>
      <c r="G90" t="str">
        <f t="shared" si="2"/>
        <v>9</v>
      </c>
    </row>
    <row r="91" spans="1:7" x14ac:dyDescent="0.25">
      <c r="A91" t="s">
        <v>89</v>
      </c>
      <c r="B91" t="str">
        <f>MID(pesel[[#This Row],[PESEL]], 1, 2)</f>
        <v>59</v>
      </c>
      <c r="C91" t="str">
        <f>MID(pesel[[#This Row],[PESEL]], 3, 2)</f>
        <v>03</v>
      </c>
      <c r="D91" t="str">
        <f>MID(pesel[[#This Row],[PESEL]], 5, 2)</f>
        <v>11</v>
      </c>
      <c r="E91" t="str">
        <f>MID(pesel[[#This Row],[PESEL]], 10, 1)</f>
        <v>5</v>
      </c>
      <c r="F91" t="str">
        <f>IF(MOD(pesel[[#This Row],[PŁEĆ_CYFRA]],2), "NIE", "TAK")</f>
        <v>NIE</v>
      </c>
      <c r="G91" t="str">
        <f t="shared" si="2"/>
        <v>5</v>
      </c>
    </row>
    <row r="92" spans="1:7" x14ac:dyDescent="0.25">
      <c r="A92" t="s">
        <v>90</v>
      </c>
      <c r="B92" t="str">
        <f>MID(pesel[[#This Row],[PESEL]], 1, 2)</f>
        <v>84</v>
      </c>
      <c r="C92" t="str">
        <f>MID(pesel[[#This Row],[PESEL]], 3, 2)</f>
        <v>11</v>
      </c>
      <c r="D92" t="str">
        <f>MID(pesel[[#This Row],[PESEL]], 5, 2)</f>
        <v>21</v>
      </c>
      <c r="E92" t="str">
        <f>MID(pesel[[#This Row],[PESEL]], 10, 1)</f>
        <v>4</v>
      </c>
      <c r="F92" t="str">
        <f>IF(MOD(pesel[[#This Row],[PŁEĆ_CYFRA]],2), "NIE", "TAK")</f>
        <v>TAK</v>
      </c>
      <c r="G92" t="str">
        <f t="shared" si="2"/>
        <v>8</v>
      </c>
    </row>
    <row r="93" spans="1:7" x14ac:dyDescent="0.25">
      <c r="A93" t="s">
        <v>91</v>
      </c>
      <c r="B93" t="str">
        <f>MID(pesel[[#This Row],[PESEL]], 1, 2)</f>
        <v>60</v>
      </c>
      <c r="C93" t="str">
        <f>MID(pesel[[#This Row],[PESEL]], 3, 2)</f>
        <v>10</v>
      </c>
      <c r="D93" t="str">
        <f>MID(pesel[[#This Row],[PESEL]], 5, 2)</f>
        <v>28</v>
      </c>
      <c r="E93" t="str">
        <f>MID(pesel[[#This Row],[PESEL]], 10, 1)</f>
        <v>0</v>
      </c>
      <c r="F93" t="str">
        <f>IF(MOD(pesel[[#This Row],[PŁEĆ_CYFRA]],2), "NIE", "TAK")</f>
        <v>TAK</v>
      </c>
      <c r="G93" t="str">
        <f t="shared" si="2"/>
        <v>6</v>
      </c>
    </row>
    <row r="94" spans="1:7" x14ac:dyDescent="0.25">
      <c r="A94" t="s">
        <v>92</v>
      </c>
      <c r="B94" t="str">
        <f>MID(pesel[[#This Row],[PESEL]], 1, 2)</f>
        <v>84</v>
      </c>
      <c r="C94" t="str">
        <f>MID(pesel[[#This Row],[PESEL]], 3, 2)</f>
        <v>05</v>
      </c>
      <c r="D94" t="str">
        <f>MID(pesel[[#This Row],[PESEL]], 5, 2)</f>
        <v>06</v>
      </c>
      <c r="E94" t="str">
        <f>MID(pesel[[#This Row],[PESEL]], 10, 1)</f>
        <v>6</v>
      </c>
      <c r="F94" t="str">
        <f>IF(MOD(pesel[[#This Row],[PŁEĆ_CYFRA]],2), "NIE", "TAK")</f>
        <v>TAK</v>
      </c>
      <c r="G94" t="str">
        <f t="shared" si="2"/>
        <v>8</v>
      </c>
    </row>
    <row r="95" spans="1:7" x14ac:dyDescent="0.25">
      <c r="A95" t="s">
        <v>93</v>
      </c>
      <c r="B95" t="str">
        <f>MID(pesel[[#This Row],[PESEL]], 1, 2)</f>
        <v>89</v>
      </c>
      <c r="C95" t="str">
        <f>MID(pesel[[#This Row],[PESEL]], 3, 2)</f>
        <v>04</v>
      </c>
      <c r="D95" t="str">
        <f>MID(pesel[[#This Row],[PESEL]], 5, 2)</f>
        <v>11</v>
      </c>
      <c r="E95" t="str">
        <f>MID(pesel[[#This Row],[PESEL]], 10, 1)</f>
        <v>7</v>
      </c>
      <c r="F95" t="str">
        <f>IF(MOD(pesel[[#This Row],[PŁEĆ_CYFRA]],2), "NIE", "TAK")</f>
        <v>NIE</v>
      </c>
      <c r="G95" t="str">
        <f t="shared" si="2"/>
        <v>8</v>
      </c>
    </row>
    <row r="96" spans="1:7" x14ac:dyDescent="0.25">
      <c r="A96" t="s">
        <v>94</v>
      </c>
      <c r="B96" t="str">
        <f>MID(pesel[[#This Row],[PESEL]], 1, 2)</f>
        <v>82</v>
      </c>
      <c r="C96" t="str">
        <f>MID(pesel[[#This Row],[PESEL]], 3, 2)</f>
        <v>07</v>
      </c>
      <c r="D96" t="str">
        <f>MID(pesel[[#This Row],[PESEL]], 5, 2)</f>
        <v>22</v>
      </c>
      <c r="E96" t="str">
        <f>MID(pesel[[#This Row],[PESEL]], 10, 1)</f>
        <v>6</v>
      </c>
      <c r="F96" t="str">
        <f>IF(MOD(pesel[[#This Row],[PŁEĆ_CYFRA]],2), "NIE", "TAK")</f>
        <v>TAK</v>
      </c>
      <c r="G96" t="str">
        <f t="shared" si="2"/>
        <v>8</v>
      </c>
    </row>
    <row r="97" spans="1:7" x14ac:dyDescent="0.25">
      <c r="A97" t="s">
        <v>95</v>
      </c>
      <c r="B97" t="str">
        <f>MID(pesel[[#This Row],[PESEL]], 1, 2)</f>
        <v>57</v>
      </c>
      <c r="C97" t="str">
        <f>MID(pesel[[#This Row],[PESEL]], 3, 2)</f>
        <v>10</v>
      </c>
      <c r="D97" t="str">
        <f>MID(pesel[[#This Row],[PESEL]], 5, 2)</f>
        <v>22</v>
      </c>
      <c r="E97" t="str">
        <f>MID(pesel[[#This Row],[PESEL]], 10, 1)</f>
        <v>1</v>
      </c>
      <c r="F97" t="str">
        <f>IF(MOD(pesel[[#This Row],[PŁEĆ_CYFRA]],2), "NIE", "TAK")</f>
        <v>NIE</v>
      </c>
      <c r="G97" t="str">
        <f t="shared" si="2"/>
        <v>5</v>
      </c>
    </row>
    <row r="98" spans="1:7" x14ac:dyDescent="0.25">
      <c r="A98" t="s">
        <v>96</v>
      </c>
      <c r="B98" t="str">
        <f>MID(pesel[[#This Row],[PESEL]], 1, 2)</f>
        <v>55</v>
      </c>
      <c r="C98" t="str">
        <f>MID(pesel[[#This Row],[PESEL]], 3, 2)</f>
        <v>12</v>
      </c>
      <c r="D98" t="str">
        <f>MID(pesel[[#This Row],[PESEL]], 5, 2)</f>
        <v>31</v>
      </c>
      <c r="E98" t="str">
        <f>MID(pesel[[#This Row],[PESEL]], 10, 1)</f>
        <v>7</v>
      </c>
      <c r="F98" t="str">
        <f>IF(MOD(pesel[[#This Row],[PŁEĆ_CYFRA]],2), "NIE", "TAK")</f>
        <v>NIE</v>
      </c>
      <c r="G98" t="str">
        <f t="shared" ref="G98:G129" si="3">MID(B98, 1, 1)</f>
        <v>5</v>
      </c>
    </row>
    <row r="99" spans="1:7" x14ac:dyDescent="0.25">
      <c r="A99" t="s">
        <v>97</v>
      </c>
      <c r="B99" t="str">
        <f>MID(pesel[[#This Row],[PESEL]], 1, 2)</f>
        <v>86</v>
      </c>
      <c r="C99" t="str">
        <f>MID(pesel[[#This Row],[PESEL]], 3, 2)</f>
        <v>07</v>
      </c>
      <c r="D99" t="str">
        <f>MID(pesel[[#This Row],[PESEL]], 5, 2)</f>
        <v>05</v>
      </c>
      <c r="E99" t="str">
        <f>MID(pesel[[#This Row],[PESEL]], 10, 1)</f>
        <v>8</v>
      </c>
      <c r="F99" t="str">
        <f>IF(MOD(pesel[[#This Row],[PŁEĆ_CYFRA]],2), "NIE", "TAK")</f>
        <v>TAK</v>
      </c>
      <c r="G99" t="str">
        <f t="shared" si="3"/>
        <v>8</v>
      </c>
    </row>
    <row r="100" spans="1:7" x14ac:dyDescent="0.25">
      <c r="A100" t="s">
        <v>98</v>
      </c>
      <c r="B100" t="str">
        <f>MID(pesel[[#This Row],[PESEL]], 1, 2)</f>
        <v>81</v>
      </c>
      <c r="C100" t="str">
        <f>MID(pesel[[#This Row],[PESEL]], 3, 2)</f>
        <v>10</v>
      </c>
      <c r="D100" t="str">
        <f>MID(pesel[[#This Row],[PESEL]], 5, 2)</f>
        <v>11</v>
      </c>
      <c r="E100" t="str">
        <f>MID(pesel[[#This Row],[PESEL]], 10, 1)</f>
        <v>7</v>
      </c>
      <c r="F100" t="str">
        <f>IF(MOD(pesel[[#This Row],[PŁEĆ_CYFRA]],2), "NIE", "TAK")</f>
        <v>NIE</v>
      </c>
      <c r="G100" t="str">
        <f t="shared" si="3"/>
        <v>8</v>
      </c>
    </row>
    <row r="101" spans="1:7" x14ac:dyDescent="0.25">
      <c r="A101" t="s">
        <v>99</v>
      </c>
      <c r="B101" t="str">
        <f>MID(pesel[[#This Row],[PESEL]], 1, 2)</f>
        <v>87</v>
      </c>
      <c r="C101" t="str">
        <f>MID(pesel[[#This Row],[PESEL]], 3, 2)</f>
        <v>07</v>
      </c>
      <c r="D101" t="str">
        <f>MID(pesel[[#This Row],[PESEL]], 5, 2)</f>
        <v>11</v>
      </c>
      <c r="E101" t="str">
        <f>MID(pesel[[#This Row],[PESEL]], 10, 1)</f>
        <v>6</v>
      </c>
      <c r="F101" t="str">
        <f>IF(MOD(pesel[[#This Row],[PŁEĆ_CYFRA]],2), "NIE", "TAK")</f>
        <v>TAK</v>
      </c>
      <c r="G101" t="str">
        <f t="shared" si="3"/>
        <v>8</v>
      </c>
    </row>
    <row r="102" spans="1:7" x14ac:dyDescent="0.25">
      <c r="A102" t="s">
        <v>100</v>
      </c>
      <c r="B102" t="str">
        <f>MID(pesel[[#This Row],[PESEL]], 1, 2)</f>
        <v>51</v>
      </c>
      <c r="C102" t="str">
        <f>MID(pesel[[#This Row],[PESEL]], 3, 2)</f>
        <v>01</v>
      </c>
      <c r="D102" t="str">
        <f>MID(pesel[[#This Row],[PESEL]], 5, 2)</f>
        <v>11</v>
      </c>
      <c r="E102" t="str">
        <f>MID(pesel[[#This Row],[PESEL]], 10, 1)</f>
        <v>1</v>
      </c>
      <c r="F102" t="str">
        <f>IF(MOD(pesel[[#This Row],[PŁEĆ_CYFRA]],2), "NIE", "TAK")</f>
        <v>NIE</v>
      </c>
      <c r="G102" t="str">
        <f t="shared" si="3"/>
        <v>5</v>
      </c>
    </row>
    <row r="103" spans="1:7" x14ac:dyDescent="0.25">
      <c r="A103" t="s">
        <v>101</v>
      </c>
      <c r="B103" t="str">
        <f>MID(pesel[[#This Row],[PESEL]], 1, 2)</f>
        <v>89</v>
      </c>
      <c r="C103" t="str">
        <f>MID(pesel[[#This Row],[PESEL]], 3, 2)</f>
        <v>05</v>
      </c>
      <c r="D103" t="str">
        <f>MID(pesel[[#This Row],[PESEL]], 5, 2)</f>
        <v>20</v>
      </c>
      <c r="E103" t="str">
        <f>MID(pesel[[#This Row],[PESEL]], 10, 1)</f>
        <v>6</v>
      </c>
      <c r="F103" t="str">
        <f>IF(MOD(pesel[[#This Row],[PŁEĆ_CYFRA]],2), "NIE", "TAK")</f>
        <v>TAK</v>
      </c>
      <c r="G103" t="str">
        <f t="shared" si="3"/>
        <v>8</v>
      </c>
    </row>
    <row r="104" spans="1:7" x14ac:dyDescent="0.25">
      <c r="A104" t="s">
        <v>102</v>
      </c>
      <c r="B104" t="str">
        <f>MID(pesel[[#This Row],[PESEL]], 1, 2)</f>
        <v>50</v>
      </c>
      <c r="C104" t="str">
        <f>MID(pesel[[#This Row],[PESEL]], 3, 2)</f>
        <v>10</v>
      </c>
      <c r="D104" t="str">
        <f>MID(pesel[[#This Row],[PESEL]], 5, 2)</f>
        <v>26</v>
      </c>
      <c r="E104" t="str">
        <f>MID(pesel[[#This Row],[PESEL]], 10, 1)</f>
        <v>5</v>
      </c>
      <c r="F104" t="str">
        <f>IF(MOD(pesel[[#This Row],[PŁEĆ_CYFRA]],2), "NIE", "TAK")</f>
        <v>NIE</v>
      </c>
      <c r="G104" t="str">
        <f t="shared" si="3"/>
        <v>5</v>
      </c>
    </row>
    <row r="105" spans="1:7" x14ac:dyDescent="0.25">
      <c r="A105" t="s">
        <v>103</v>
      </c>
      <c r="B105" t="str">
        <f>MID(pesel[[#This Row],[PESEL]], 1, 2)</f>
        <v>89</v>
      </c>
      <c r="C105" t="str">
        <f>MID(pesel[[#This Row],[PESEL]], 3, 2)</f>
        <v>01</v>
      </c>
      <c r="D105" t="str">
        <f>MID(pesel[[#This Row],[PESEL]], 5, 2)</f>
        <v>15</v>
      </c>
      <c r="E105" t="str">
        <f>MID(pesel[[#This Row],[PESEL]], 10, 1)</f>
        <v>1</v>
      </c>
      <c r="F105" t="str">
        <f>IF(MOD(pesel[[#This Row],[PŁEĆ_CYFRA]],2), "NIE", "TAK")</f>
        <v>NIE</v>
      </c>
      <c r="G105" t="str">
        <f t="shared" si="3"/>
        <v>8</v>
      </c>
    </row>
    <row r="106" spans="1:7" x14ac:dyDescent="0.25">
      <c r="A106" t="s">
        <v>104</v>
      </c>
      <c r="B106" t="str">
        <f>MID(pesel[[#This Row],[PESEL]], 1, 2)</f>
        <v>53</v>
      </c>
      <c r="C106" t="str">
        <f>MID(pesel[[#This Row],[PESEL]], 3, 2)</f>
        <v>12</v>
      </c>
      <c r="D106" t="str">
        <f>MID(pesel[[#This Row],[PESEL]], 5, 2)</f>
        <v>22</v>
      </c>
      <c r="E106" t="str">
        <f>MID(pesel[[#This Row],[PESEL]], 10, 1)</f>
        <v>2</v>
      </c>
      <c r="F106" t="str">
        <f>IF(MOD(pesel[[#This Row],[PŁEĆ_CYFRA]],2), "NIE", "TAK")</f>
        <v>TAK</v>
      </c>
      <c r="G106" t="str">
        <f t="shared" si="3"/>
        <v>5</v>
      </c>
    </row>
    <row r="107" spans="1:7" x14ac:dyDescent="0.25">
      <c r="A107" t="s">
        <v>105</v>
      </c>
      <c r="B107" t="str">
        <f>MID(pesel[[#This Row],[PESEL]], 1, 2)</f>
        <v>75</v>
      </c>
      <c r="C107" t="str">
        <f>MID(pesel[[#This Row],[PESEL]], 3, 2)</f>
        <v>11</v>
      </c>
      <c r="D107" t="str">
        <f>MID(pesel[[#This Row],[PESEL]], 5, 2)</f>
        <v>31</v>
      </c>
      <c r="E107" t="str">
        <f>MID(pesel[[#This Row],[PESEL]], 10, 1)</f>
        <v>4</v>
      </c>
      <c r="F107" t="str">
        <f>IF(MOD(pesel[[#This Row],[PŁEĆ_CYFRA]],2), "NIE", "TAK")</f>
        <v>TAK</v>
      </c>
      <c r="G107" t="str">
        <f t="shared" si="3"/>
        <v>7</v>
      </c>
    </row>
    <row r="108" spans="1:7" x14ac:dyDescent="0.25">
      <c r="A108" t="s">
        <v>106</v>
      </c>
      <c r="B108" t="str">
        <f>MID(pesel[[#This Row],[PESEL]], 1, 2)</f>
        <v>89</v>
      </c>
      <c r="C108" t="str">
        <f>MID(pesel[[#This Row],[PESEL]], 3, 2)</f>
        <v>10</v>
      </c>
      <c r="D108" t="str">
        <f>MID(pesel[[#This Row],[PESEL]], 5, 2)</f>
        <v>25</v>
      </c>
      <c r="E108" t="str">
        <f>MID(pesel[[#This Row],[PESEL]], 10, 1)</f>
        <v>7</v>
      </c>
      <c r="F108" t="str">
        <f>IF(MOD(pesel[[#This Row],[PŁEĆ_CYFRA]],2), "NIE", "TAK")</f>
        <v>NIE</v>
      </c>
      <c r="G108" t="str">
        <f t="shared" si="3"/>
        <v>8</v>
      </c>
    </row>
    <row r="109" spans="1:7" x14ac:dyDescent="0.25">
      <c r="A109" t="s">
        <v>107</v>
      </c>
      <c r="B109" t="str">
        <f>MID(pesel[[#This Row],[PESEL]], 1, 2)</f>
        <v>89</v>
      </c>
      <c r="C109" t="str">
        <f>MID(pesel[[#This Row],[PESEL]], 3, 2)</f>
        <v>02</v>
      </c>
      <c r="D109" t="str">
        <f>MID(pesel[[#This Row],[PESEL]], 5, 2)</f>
        <v>23</v>
      </c>
      <c r="E109" t="str">
        <f>MID(pesel[[#This Row],[PESEL]], 10, 1)</f>
        <v>1</v>
      </c>
      <c r="F109" t="str">
        <f>IF(MOD(pesel[[#This Row],[PŁEĆ_CYFRA]],2), "NIE", "TAK")</f>
        <v>NIE</v>
      </c>
      <c r="G109" t="str">
        <f t="shared" si="3"/>
        <v>8</v>
      </c>
    </row>
    <row r="110" spans="1:7" x14ac:dyDescent="0.25">
      <c r="A110" t="s">
        <v>108</v>
      </c>
      <c r="B110" t="str">
        <f>MID(pesel[[#This Row],[PESEL]], 1, 2)</f>
        <v>92</v>
      </c>
      <c r="C110" t="str">
        <f>MID(pesel[[#This Row],[PESEL]], 3, 2)</f>
        <v>08</v>
      </c>
      <c r="D110" t="str">
        <f>MID(pesel[[#This Row],[PESEL]], 5, 2)</f>
        <v>07</v>
      </c>
      <c r="E110" t="str">
        <f>MID(pesel[[#This Row],[PESEL]], 10, 1)</f>
        <v>5</v>
      </c>
      <c r="F110" t="str">
        <f>IF(MOD(pesel[[#This Row],[PŁEĆ_CYFRA]],2), "NIE", "TAK")</f>
        <v>NIE</v>
      </c>
      <c r="G110" t="str">
        <f t="shared" si="3"/>
        <v>9</v>
      </c>
    </row>
    <row r="111" spans="1:7" x14ac:dyDescent="0.25">
      <c r="A111" t="s">
        <v>109</v>
      </c>
      <c r="B111" t="str">
        <f>MID(pesel[[#This Row],[PESEL]], 1, 2)</f>
        <v>50</v>
      </c>
      <c r="C111" t="str">
        <f>MID(pesel[[#This Row],[PESEL]], 3, 2)</f>
        <v>10</v>
      </c>
      <c r="D111" t="str">
        <f>MID(pesel[[#This Row],[PESEL]], 5, 2)</f>
        <v>11</v>
      </c>
      <c r="E111" t="str">
        <f>MID(pesel[[#This Row],[PESEL]], 10, 1)</f>
        <v>0</v>
      </c>
      <c r="F111" t="str">
        <f>IF(MOD(pesel[[#This Row],[PŁEĆ_CYFRA]],2), "NIE", "TAK")</f>
        <v>TAK</v>
      </c>
      <c r="G111" t="str">
        <f t="shared" si="3"/>
        <v>5</v>
      </c>
    </row>
    <row r="112" spans="1:7" x14ac:dyDescent="0.25">
      <c r="A112" t="s">
        <v>110</v>
      </c>
      <c r="B112" t="str">
        <f>MID(pesel[[#This Row],[PESEL]], 1, 2)</f>
        <v>89</v>
      </c>
      <c r="C112" t="str">
        <f>MID(pesel[[#This Row],[PESEL]], 3, 2)</f>
        <v>04</v>
      </c>
      <c r="D112" t="str">
        <f>MID(pesel[[#This Row],[PESEL]], 5, 2)</f>
        <v>26</v>
      </c>
      <c r="E112" t="str">
        <f>MID(pesel[[#This Row],[PESEL]], 10, 1)</f>
        <v>9</v>
      </c>
      <c r="F112" t="str">
        <f>IF(MOD(pesel[[#This Row],[PŁEĆ_CYFRA]],2), "NIE", "TAK")</f>
        <v>NIE</v>
      </c>
      <c r="G112" t="str">
        <f t="shared" si="3"/>
        <v>8</v>
      </c>
    </row>
    <row r="113" spans="1:7" x14ac:dyDescent="0.25">
      <c r="A113" t="s">
        <v>111</v>
      </c>
      <c r="B113" t="str">
        <f>MID(pesel[[#This Row],[PESEL]], 1, 2)</f>
        <v>51</v>
      </c>
      <c r="C113" t="str">
        <f>MID(pesel[[#This Row],[PESEL]], 3, 2)</f>
        <v>10</v>
      </c>
      <c r="D113" t="str">
        <f>MID(pesel[[#This Row],[PESEL]], 5, 2)</f>
        <v>25</v>
      </c>
      <c r="E113" t="str">
        <f>MID(pesel[[#This Row],[PESEL]], 10, 1)</f>
        <v>4</v>
      </c>
      <c r="F113" t="str">
        <f>IF(MOD(pesel[[#This Row],[PŁEĆ_CYFRA]],2), "NIE", "TAK")</f>
        <v>TAK</v>
      </c>
      <c r="G113" t="str">
        <f t="shared" si="3"/>
        <v>5</v>
      </c>
    </row>
    <row r="114" spans="1:7" x14ac:dyDescent="0.25">
      <c r="A114" t="s">
        <v>112</v>
      </c>
      <c r="B114" t="str">
        <f>MID(pesel[[#This Row],[PESEL]], 1, 2)</f>
        <v>89</v>
      </c>
      <c r="C114" t="str">
        <f>MID(pesel[[#This Row],[PESEL]], 3, 2)</f>
        <v>02</v>
      </c>
      <c r="D114" t="str">
        <f>MID(pesel[[#This Row],[PESEL]], 5, 2)</f>
        <v>16</v>
      </c>
      <c r="E114" t="str">
        <f>MID(pesel[[#This Row],[PESEL]], 10, 1)</f>
        <v>3</v>
      </c>
      <c r="F114" t="str">
        <f>IF(MOD(pesel[[#This Row],[PŁEĆ_CYFRA]],2), "NIE", "TAK")</f>
        <v>NIE</v>
      </c>
      <c r="G114" t="str">
        <f t="shared" si="3"/>
        <v>8</v>
      </c>
    </row>
    <row r="115" spans="1:7" x14ac:dyDescent="0.25">
      <c r="A115" t="s">
        <v>113</v>
      </c>
      <c r="B115" t="str">
        <f>MID(pesel[[#This Row],[PESEL]], 1, 2)</f>
        <v>63</v>
      </c>
      <c r="C115" t="str">
        <f>MID(pesel[[#This Row],[PESEL]], 3, 2)</f>
        <v>09</v>
      </c>
      <c r="D115" t="str">
        <f>MID(pesel[[#This Row],[PESEL]], 5, 2)</f>
        <v>26</v>
      </c>
      <c r="E115" t="str">
        <f>MID(pesel[[#This Row],[PESEL]], 10, 1)</f>
        <v>4</v>
      </c>
      <c r="F115" t="str">
        <f>IF(MOD(pesel[[#This Row],[PŁEĆ_CYFRA]],2), "NIE", "TAK")</f>
        <v>TAK</v>
      </c>
      <c r="G115" t="str">
        <f t="shared" si="3"/>
        <v>6</v>
      </c>
    </row>
    <row r="116" spans="1:7" x14ac:dyDescent="0.25">
      <c r="A116" t="s">
        <v>114</v>
      </c>
      <c r="B116" t="str">
        <f>MID(pesel[[#This Row],[PESEL]], 1, 2)</f>
        <v>78</v>
      </c>
      <c r="C116" t="str">
        <f>MID(pesel[[#This Row],[PESEL]], 3, 2)</f>
        <v>10</v>
      </c>
      <c r="D116" t="str">
        <f>MID(pesel[[#This Row],[PESEL]], 5, 2)</f>
        <v>29</v>
      </c>
      <c r="E116" t="str">
        <f>MID(pesel[[#This Row],[PESEL]], 10, 1)</f>
        <v>6</v>
      </c>
      <c r="F116" t="str">
        <f>IF(MOD(pesel[[#This Row],[PŁEĆ_CYFRA]],2), "NIE", "TAK")</f>
        <v>TAK</v>
      </c>
      <c r="G116" t="str">
        <f t="shared" si="3"/>
        <v>7</v>
      </c>
    </row>
    <row r="117" spans="1:7" x14ac:dyDescent="0.25">
      <c r="A117" t="s">
        <v>115</v>
      </c>
      <c r="B117" t="str">
        <f>MID(pesel[[#This Row],[PESEL]], 1, 2)</f>
        <v>86</v>
      </c>
      <c r="C117" t="str">
        <f>MID(pesel[[#This Row],[PESEL]], 3, 2)</f>
        <v>06</v>
      </c>
      <c r="D117" t="str">
        <f>MID(pesel[[#This Row],[PESEL]], 5, 2)</f>
        <v>19</v>
      </c>
      <c r="E117" t="str">
        <f>MID(pesel[[#This Row],[PESEL]], 10, 1)</f>
        <v>2</v>
      </c>
      <c r="F117" t="str">
        <f>IF(MOD(pesel[[#This Row],[PŁEĆ_CYFRA]],2), "NIE", "TAK")</f>
        <v>TAK</v>
      </c>
      <c r="G117" t="str">
        <f t="shared" si="3"/>
        <v>8</v>
      </c>
    </row>
    <row r="118" spans="1:7" x14ac:dyDescent="0.25">
      <c r="A118" t="s">
        <v>116</v>
      </c>
      <c r="B118" t="str">
        <f>MID(pesel[[#This Row],[PESEL]], 1, 2)</f>
        <v>78</v>
      </c>
      <c r="C118" t="str">
        <f>MID(pesel[[#This Row],[PESEL]], 3, 2)</f>
        <v>01</v>
      </c>
      <c r="D118" t="str">
        <f>MID(pesel[[#This Row],[PESEL]], 5, 2)</f>
        <v>11</v>
      </c>
      <c r="E118" t="str">
        <f>MID(pesel[[#This Row],[PESEL]], 10, 1)</f>
        <v>2</v>
      </c>
      <c r="F118" t="str">
        <f>IF(MOD(pesel[[#This Row],[PŁEĆ_CYFRA]],2), "NIE", "TAK")</f>
        <v>TAK</v>
      </c>
      <c r="G118" t="str">
        <f t="shared" si="3"/>
        <v>7</v>
      </c>
    </row>
    <row r="119" spans="1:7" x14ac:dyDescent="0.25">
      <c r="A119" t="s">
        <v>117</v>
      </c>
      <c r="B119" t="str">
        <f>MID(pesel[[#This Row],[PESEL]], 1, 2)</f>
        <v>89</v>
      </c>
      <c r="C119" t="str">
        <f>MID(pesel[[#This Row],[PESEL]], 3, 2)</f>
        <v>04</v>
      </c>
      <c r="D119" t="str">
        <f>MID(pesel[[#This Row],[PESEL]], 5, 2)</f>
        <v>27</v>
      </c>
      <c r="E119" t="str">
        <f>MID(pesel[[#This Row],[PESEL]], 10, 1)</f>
        <v>3</v>
      </c>
      <c r="F119" t="str">
        <f>IF(MOD(pesel[[#This Row],[PŁEĆ_CYFRA]],2), "NIE", "TAK")</f>
        <v>NIE</v>
      </c>
      <c r="G119" t="str">
        <f t="shared" si="3"/>
        <v>8</v>
      </c>
    </row>
    <row r="120" spans="1:7" x14ac:dyDescent="0.25">
      <c r="A120" t="s">
        <v>118</v>
      </c>
      <c r="B120" t="str">
        <f>MID(pesel[[#This Row],[PESEL]], 1, 2)</f>
        <v>89</v>
      </c>
      <c r="C120" t="str">
        <f>MID(pesel[[#This Row],[PESEL]], 3, 2)</f>
        <v>11</v>
      </c>
      <c r="D120" t="str">
        <f>MID(pesel[[#This Row],[PESEL]], 5, 2)</f>
        <v>24</v>
      </c>
      <c r="E120" t="str">
        <f>MID(pesel[[#This Row],[PESEL]], 10, 1)</f>
        <v>2</v>
      </c>
      <c r="F120" t="str">
        <f>IF(MOD(pesel[[#This Row],[PŁEĆ_CYFRA]],2), "NIE", "TAK")</f>
        <v>TAK</v>
      </c>
      <c r="G120" t="str">
        <f t="shared" si="3"/>
        <v>8</v>
      </c>
    </row>
    <row r="121" spans="1:7" x14ac:dyDescent="0.25">
      <c r="A121" t="s">
        <v>119</v>
      </c>
      <c r="B121" t="str">
        <f>MID(pesel[[#This Row],[PESEL]], 1, 2)</f>
        <v>89</v>
      </c>
      <c r="C121" t="str">
        <f>MID(pesel[[#This Row],[PESEL]], 3, 2)</f>
        <v>02</v>
      </c>
      <c r="D121" t="str">
        <f>MID(pesel[[#This Row],[PESEL]], 5, 2)</f>
        <v>02</v>
      </c>
      <c r="E121" t="str">
        <f>MID(pesel[[#This Row],[PESEL]], 10, 1)</f>
        <v>9</v>
      </c>
      <c r="F121" t="str">
        <f>IF(MOD(pesel[[#This Row],[PŁEĆ_CYFRA]],2), "NIE", "TAK")</f>
        <v>NIE</v>
      </c>
      <c r="G121" t="str">
        <f t="shared" si="3"/>
        <v>8</v>
      </c>
    </row>
    <row r="122" spans="1:7" x14ac:dyDescent="0.25">
      <c r="A122" t="s">
        <v>120</v>
      </c>
      <c r="B122" t="str">
        <f>MID(pesel[[#This Row],[PESEL]], 1, 2)</f>
        <v>66</v>
      </c>
      <c r="C122" t="str">
        <f>MID(pesel[[#This Row],[PESEL]], 3, 2)</f>
        <v>10</v>
      </c>
      <c r="D122" t="str">
        <f>MID(pesel[[#This Row],[PESEL]], 5, 2)</f>
        <v>06</v>
      </c>
      <c r="E122" t="str">
        <f>MID(pesel[[#This Row],[PESEL]], 10, 1)</f>
        <v>6</v>
      </c>
      <c r="F122" t="str">
        <f>IF(MOD(pesel[[#This Row],[PŁEĆ_CYFRA]],2), "NIE", "TAK")</f>
        <v>TAK</v>
      </c>
      <c r="G122" t="str">
        <f t="shared" si="3"/>
        <v>6</v>
      </c>
    </row>
    <row r="123" spans="1:7" x14ac:dyDescent="0.25">
      <c r="A123" t="s">
        <v>121</v>
      </c>
      <c r="B123" t="str">
        <f>MID(pesel[[#This Row],[PESEL]], 1, 2)</f>
        <v>65</v>
      </c>
      <c r="C123" t="str">
        <f>MID(pesel[[#This Row],[PESEL]], 3, 2)</f>
        <v>06</v>
      </c>
      <c r="D123" t="str">
        <f>MID(pesel[[#This Row],[PESEL]], 5, 2)</f>
        <v>28</v>
      </c>
      <c r="E123" t="str">
        <f>MID(pesel[[#This Row],[PESEL]], 10, 1)</f>
        <v>8</v>
      </c>
      <c r="F123" t="str">
        <f>IF(MOD(pesel[[#This Row],[PŁEĆ_CYFRA]],2), "NIE", "TAK")</f>
        <v>TAK</v>
      </c>
      <c r="G123" t="str">
        <f t="shared" si="3"/>
        <v>6</v>
      </c>
    </row>
    <row r="124" spans="1:7" x14ac:dyDescent="0.25">
      <c r="A124" t="s">
        <v>122</v>
      </c>
      <c r="B124" t="str">
        <f>MID(pesel[[#This Row],[PESEL]], 1, 2)</f>
        <v>69</v>
      </c>
      <c r="C124" t="str">
        <f>MID(pesel[[#This Row],[PESEL]], 3, 2)</f>
        <v>03</v>
      </c>
      <c r="D124" t="str">
        <f>MID(pesel[[#This Row],[PESEL]], 5, 2)</f>
        <v>06</v>
      </c>
      <c r="E124" t="str">
        <f>MID(pesel[[#This Row],[PESEL]], 10, 1)</f>
        <v>3</v>
      </c>
      <c r="F124" t="str">
        <f>IF(MOD(pesel[[#This Row],[PŁEĆ_CYFRA]],2), "NIE", "TAK")</f>
        <v>NIE</v>
      </c>
      <c r="G124" t="str">
        <f t="shared" si="3"/>
        <v>6</v>
      </c>
    </row>
    <row r="125" spans="1:7" x14ac:dyDescent="0.25">
      <c r="A125" t="s">
        <v>123</v>
      </c>
      <c r="B125" t="str">
        <f>MID(pesel[[#This Row],[PESEL]], 1, 2)</f>
        <v>67</v>
      </c>
      <c r="C125" t="str">
        <f>MID(pesel[[#This Row],[PESEL]], 3, 2)</f>
        <v>11</v>
      </c>
      <c r="D125" t="str">
        <f>MID(pesel[[#This Row],[PESEL]], 5, 2)</f>
        <v>30</v>
      </c>
      <c r="E125" t="str">
        <f>MID(pesel[[#This Row],[PESEL]], 10, 1)</f>
        <v>9</v>
      </c>
      <c r="F125" t="str">
        <f>IF(MOD(pesel[[#This Row],[PŁEĆ_CYFRA]],2), "NIE", "TAK")</f>
        <v>NIE</v>
      </c>
      <c r="G125" t="str">
        <f t="shared" si="3"/>
        <v>6</v>
      </c>
    </row>
    <row r="126" spans="1:7" x14ac:dyDescent="0.25">
      <c r="A126" t="s">
        <v>124</v>
      </c>
      <c r="B126" t="str">
        <f>MID(pesel[[#This Row],[PESEL]], 1, 2)</f>
        <v>84</v>
      </c>
      <c r="C126" t="str">
        <f>MID(pesel[[#This Row],[PESEL]], 3, 2)</f>
        <v>05</v>
      </c>
      <c r="D126" t="str">
        <f>MID(pesel[[#This Row],[PESEL]], 5, 2)</f>
        <v>18</v>
      </c>
      <c r="E126" t="str">
        <f>MID(pesel[[#This Row],[PESEL]], 10, 1)</f>
        <v>4</v>
      </c>
      <c r="F126" t="str">
        <f>IF(MOD(pesel[[#This Row],[PŁEĆ_CYFRA]],2), "NIE", "TAK")</f>
        <v>TAK</v>
      </c>
      <c r="G126" t="str">
        <f t="shared" si="3"/>
        <v>8</v>
      </c>
    </row>
    <row r="127" spans="1:7" x14ac:dyDescent="0.25">
      <c r="A127" t="s">
        <v>125</v>
      </c>
      <c r="B127" t="str">
        <f>MID(pesel[[#This Row],[PESEL]], 1, 2)</f>
        <v>57</v>
      </c>
      <c r="C127" t="str">
        <f>MID(pesel[[#This Row],[PESEL]], 3, 2)</f>
        <v>07</v>
      </c>
      <c r="D127" t="str">
        <f>MID(pesel[[#This Row],[PESEL]], 5, 2)</f>
        <v>31</v>
      </c>
      <c r="E127" t="str">
        <f>MID(pesel[[#This Row],[PESEL]], 10, 1)</f>
        <v>5</v>
      </c>
      <c r="F127" t="str">
        <f>IF(MOD(pesel[[#This Row],[PŁEĆ_CYFRA]],2), "NIE", "TAK")</f>
        <v>NIE</v>
      </c>
      <c r="G127" t="str">
        <f t="shared" si="3"/>
        <v>5</v>
      </c>
    </row>
    <row r="128" spans="1:7" x14ac:dyDescent="0.25">
      <c r="A128" t="s">
        <v>126</v>
      </c>
      <c r="B128" t="str">
        <f>MID(pesel[[#This Row],[PESEL]], 1, 2)</f>
        <v>81</v>
      </c>
      <c r="C128" t="str">
        <f>MID(pesel[[#This Row],[PESEL]], 3, 2)</f>
        <v>08</v>
      </c>
      <c r="D128" t="str">
        <f>MID(pesel[[#This Row],[PESEL]], 5, 2)</f>
        <v>10</v>
      </c>
      <c r="E128" t="str">
        <f>MID(pesel[[#This Row],[PESEL]], 10, 1)</f>
        <v>6</v>
      </c>
      <c r="F128" t="str">
        <f>IF(MOD(pesel[[#This Row],[PŁEĆ_CYFRA]],2), "NIE", "TAK")</f>
        <v>TAK</v>
      </c>
      <c r="G128" t="str">
        <f t="shared" si="3"/>
        <v>8</v>
      </c>
    </row>
    <row r="129" spans="1:7" x14ac:dyDescent="0.25">
      <c r="A129" t="s">
        <v>127</v>
      </c>
      <c r="B129" t="str">
        <f>MID(pesel[[#This Row],[PESEL]], 1, 2)</f>
        <v>89</v>
      </c>
      <c r="C129" t="str">
        <f>MID(pesel[[#This Row],[PESEL]], 3, 2)</f>
        <v>06</v>
      </c>
      <c r="D129" t="str">
        <f>MID(pesel[[#This Row],[PESEL]], 5, 2)</f>
        <v>26</v>
      </c>
      <c r="E129" t="str">
        <f>MID(pesel[[#This Row],[PESEL]], 10, 1)</f>
        <v>2</v>
      </c>
      <c r="F129" t="str">
        <f>IF(MOD(pesel[[#This Row],[PŁEĆ_CYFRA]],2), "NIE", "TAK")</f>
        <v>TAK</v>
      </c>
      <c r="G129" t="str">
        <f t="shared" si="3"/>
        <v>8</v>
      </c>
    </row>
    <row r="130" spans="1:7" x14ac:dyDescent="0.25">
      <c r="A130" t="s">
        <v>128</v>
      </c>
      <c r="B130" t="str">
        <f>MID(pesel[[#This Row],[PESEL]], 1, 2)</f>
        <v>52</v>
      </c>
      <c r="C130" t="str">
        <f>MID(pesel[[#This Row],[PESEL]], 3, 2)</f>
        <v>11</v>
      </c>
      <c r="D130" t="str">
        <f>MID(pesel[[#This Row],[PESEL]], 5, 2)</f>
        <v>04</v>
      </c>
      <c r="E130" t="str">
        <f>MID(pesel[[#This Row],[PESEL]], 10, 1)</f>
        <v>3</v>
      </c>
      <c r="F130" t="str">
        <f>IF(MOD(pesel[[#This Row],[PŁEĆ_CYFRA]],2), "NIE", "TAK")</f>
        <v>NIE</v>
      </c>
      <c r="G130" t="str">
        <f t="shared" ref="G130:G151" si="4">MID(B130, 1, 1)</f>
        <v>5</v>
      </c>
    </row>
    <row r="131" spans="1:7" x14ac:dyDescent="0.25">
      <c r="A131" t="s">
        <v>129</v>
      </c>
      <c r="B131" t="str">
        <f>MID(pesel[[#This Row],[PESEL]], 1, 2)</f>
        <v>50</v>
      </c>
      <c r="C131" t="str">
        <f>MID(pesel[[#This Row],[PESEL]], 3, 2)</f>
        <v>02</v>
      </c>
      <c r="D131" t="str">
        <f>MID(pesel[[#This Row],[PESEL]], 5, 2)</f>
        <v>10</v>
      </c>
      <c r="E131" t="str">
        <f>MID(pesel[[#This Row],[PESEL]], 10, 1)</f>
        <v>5</v>
      </c>
      <c r="F131" t="str">
        <f>IF(MOD(pesel[[#This Row],[PŁEĆ_CYFRA]],2), "NIE", "TAK")</f>
        <v>NIE</v>
      </c>
      <c r="G131" t="str">
        <f t="shared" si="4"/>
        <v>5</v>
      </c>
    </row>
    <row r="132" spans="1:7" x14ac:dyDescent="0.25">
      <c r="A132" t="s">
        <v>130</v>
      </c>
      <c r="B132" t="str">
        <f>MID(pesel[[#This Row],[PESEL]], 1, 2)</f>
        <v>65</v>
      </c>
      <c r="C132" t="str">
        <f>MID(pesel[[#This Row],[PESEL]], 3, 2)</f>
        <v>09</v>
      </c>
      <c r="D132" t="str">
        <f>MID(pesel[[#This Row],[PESEL]], 5, 2)</f>
        <v>20</v>
      </c>
      <c r="E132" t="str">
        <f>MID(pesel[[#This Row],[PESEL]], 10, 1)</f>
        <v>9</v>
      </c>
      <c r="F132" t="str">
        <f>IF(MOD(pesel[[#This Row],[PŁEĆ_CYFRA]],2), "NIE", "TAK")</f>
        <v>NIE</v>
      </c>
      <c r="G132" t="str">
        <f t="shared" si="4"/>
        <v>6</v>
      </c>
    </row>
    <row r="133" spans="1:7" x14ac:dyDescent="0.25">
      <c r="A133" t="s">
        <v>131</v>
      </c>
      <c r="B133" t="str">
        <f>MID(pesel[[#This Row],[PESEL]], 1, 2)</f>
        <v>85</v>
      </c>
      <c r="C133" t="str">
        <f>MID(pesel[[#This Row],[PESEL]], 3, 2)</f>
        <v>05</v>
      </c>
      <c r="D133" t="str">
        <f>MID(pesel[[#This Row],[PESEL]], 5, 2)</f>
        <v>26</v>
      </c>
      <c r="E133" t="str">
        <f>MID(pesel[[#This Row],[PESEL]], 10, 1)</f>
        <v>7</v>
      </c>
      <c r="F133" t="str">
        <f>IF(MOD(pesel[[#This Row],[PŁEĆ_CYFRA]],2), "NIE", "TAK")</f>
        <v>NIE</v>
      </c>
      <c r="G133" t="str">
        <f t="shared" si="4"/>
        <v>8</v>
      </c>
    </row>
    <row r="134" spans="1:7" x14ac:dyDescent="0.25">
      <c r="A134" t="s">
        <v>132</v>
      </c>
      <c r="B134" t="str">
        <f>MID(pesel[[#This Row],[PESEL]], 1, 2)</f>
        <v>89</v>
      </c>
      <c r="C134" t="str">
        <f>MID(pesel[[#This Row],[PESEL]], 3, 2)</f>
        <v>03</v>
      </c>
      <c r="D134" t="str">
        <f>MID(pesel[[#This Row],[PESEL]], 5, 2)</f>
        <v>21</v>
      </c>
      <c r="E134" t="str">
        <f>MID(pesel[[#This Row],[PESEL]], 10, 1)</f>
        <v>5</v>
      </c>
      <c r="F134" t="str">
        <f>IF(MOD(pesel[[#This Row],[PŁEĆ_CYFRA]],2), "NIE", "TAK")</f>
        <v>NIE</v>
      </c>
      <c r="G134" t="str">
        <f t="shared" si="4"/>
        <v>8</v>
      </c>
    </row>
    <row r="135" spans="1:7" x14ac:dyDescent="0.25">
      <c r="A135" t="s">
        <v>133</v>
      </c>
      <c r="B135" t="str">
        <f>MID(pesel[[#This Row],[PESEL]], 1, 2)</f>
        <v>71</v>
      </c>
      <c r="C135" t="str">
        <f>MID(pesel[[#This Row],[PESEL]], 3, 2)</f>
        <v>12</v>
      </c>
      <c r="D135" t="str">
        <f>MID(pesel[[#This Row],[PESEL]], 5, 2)</f>
        <v>30</v>
      </c>
      <c r="E135" t="str">
        <f>MID(pesel[[#This Row],[PESEL]], 10, 1)</f>
        <v>4</v>
      </c>
      <c r="F135" t="str">
        <f>IF(MOD(pesel[[#This Row],[PŁEĆ_CYFRA]],2), "NIE", "TAK")</f>
        <v>TAK</v>
      </c>
      <c r="G135" t="str">
        <f t="shared" si="4"/>
        <v>7</v>
      </c>
    </row>
    <row r="136" spans="1:7" x14ac:dyDescent="0.25">
      <c r="A136" t="s">
        <v>134</v>
      </c>
      <c r="B136" t="str">
        <f>MID(pesel[[#This Row],[PESEL]], 1, 2)</f>
        <v>73</v>
      </c>
      <c r="C136" t="str">
        <f>MID(pesel[[#This Row],[PESEL]], 3, 2)</f>
        <v>10</v>
      </c>
      <c r="D136" t="str">
        <f>MID(pesel[[#This Row],[PESEL]], 5, 2)</f>
        <v>30</v>
      </c>
      <c r="E136" t="str">
        <f>MID(pesel[[#This Row],[PESEL]], 10, 1)</f>
        <v>4</v>
      </c>
      <c r="F136" t="str">
        <f>IF(MOD(pesel[[#This Row],[PŁEĆ_CYFRA]],2), "NIE", "TAK")</f>
        <v>TAK</v>
      </c>
      <c r="G136" t="str">
        <f t="shared" si="4"/>
        <v>7</v>
      </c>
    </row>
    <row r="137" spans="1:7" x14ac:dyDescent="0.25">
      <c r="A137" t="s">
        <v>135</v>
      </c>
      <c r="B137" t="str">
        <f>MID(pesel[[#This Row],[PESEL]], 1, 2)</f>
        <v>89</v>
      </c>
      <c r="C137" t="str">
        <f>MID(pesel[[#This Row],[PESEL]], 3, 2)</f>
        <v>01</v>
      </c>
      <c r="D137" t="str">
        <f>MID(pesel[[#This Row],[PESEL]], 5, 2)</f>
        <v>26</v>
      </c>
      <c r="E137" t="str">
        <f>MID(pesel[[#This Row],[PESEL]], 10, 1)</f>
        <v>5</v>
      </c>
      <c r="F137" t="str">
        <f>IF(MOD(pesel[[#This Row],[PŁEĆ_CYFRA]],2), "NIE", "TAK")</f>
        <v>NIE</v>
      </c>
      <c r="G137" t="str">
        <f t="shared" si="4"/>
        <v>8</v>
      </c>
    </row>
    <row r="138" spans="1:7" x14ac:dyDescent="0.25">
      <c r="A138" t="s">
        <v>136</v>
      </c>
      <c r="B138" t="str">
        <f>MID(pesel[[#This Row],[PESEL]], 1, 2)</f>
        <v>73</v>
      </c>
      <c r="C138" t="str">
        <f>MID(pesel[[#This Row],[PESEL]], 3, 2)</f>
        <v>01</v>
      </c>
      <c r="D138" t="str">
        <f>MID(pesel[[#This Row],[PESEL]], 5, 2)</f>
        <v>03</v>
      </c>
      <c r="E138" t="str">
        <f>MID(pesel[[#This Row],[PESEL]], 10, 1)</f>
        <v>7</v>
      </c>
      <c r="F138" t="str">
        <f>IF(MOD(pesel[[#This Row],[PŁEĆ_CYFRA]],2), "NIE", "TAK")</f>
        <v>NIE</v>
      </c>
      <c r="G138" t="str">
        <f t="shared" si="4"/>
        <v>7</v>
      </c>
    </row>
    <row r="139" spans="1:7" x14ac:dyDescent="0.25">
      <c r="A139" t="s">
        <v>137</v>
      </c>
      <c r="B139" t="str">
        <f>MID(pesel[[#This Row],[PESEL]], 1, 2)</f>
        <v>87</v>
      </c>
      <c r="C139" t="str">
        <f>MID(pesel[[#This Row],[PESEL]], 3, 2)</f>
        <v>07</v>
      </c>
      <c r="D139" t="str">
        <f>MID(pesel[[#This Row],[PESEL]], 5, 2)</f>
        <v>08</v>
      </c>
      <c r="E139" t="str">
        <f>MID(pesel[[#This Row],[PESEL]], 10, 1)</f>
        <v>7</v>
      </c>
      <c r="F139" t="str">
        <f>IF(MOD(pesel[[#This Row],[PŁEĆ_CYFRA]],2), "NIE", "TAK")</f>
        <v>NIE</v>
      </c>
      <c r="G139" t="str">
        <f t="shared" si="4"/>
        <v>8</v>
      </c>
    </row>
    <row r="140" spans="1:7" x14ac:dyDescent="0.25">
      <c r="A140" t="s">
        <v>138</v>
      </c>
      <c r="B140" t="str">
        <f>MID(pesel[[#This Row],[PESEL]], 1, 2)</f>
        <v>60</v>
      </c>
      <c r="C140" t="str">
        <f>MID(pesel[[#This Row],[PESEL]], 3, 2)</f>
        <v>06</v>
      </c>
      <c r="D140" t="str">
        <f>MID(pesel[[#This Row],[PESEL]], 5, 2)</f>
        <v>11</v>
      </c>
      <c r="E140" t="str">
        <f>MID(pesel[[#This Row],[PESEL]], 10, 1)</f>
        <v>6</v>
      </c>
      <c r="F140" t="str">
        <f>IF(MOD(pesel[[#This Row],[PŁEĆ_CYFRA]],2), "NIE", "TAK")</f>
        <v>TAK</v>
      </c>
      <c r="G140" t="str">
        <f t="shared" si="4"/>
        <v>6</v>
      </c>
    </row>
    <row r="141" spans="1:7" x14ac:dyDescent="0.25">
      <c r="A141" t="s">
        <v>139</v>
      </c>
      <c r="B141" t="str">
        <f>MID(pesel[[#This Row],[PESEL]], 1, 2)</f>
        <v>76</v>
      </c>
      <c r="C141" t="str">
        <f>MID(pesel[[#This Row],[PESEL]], 3, 2)</f>
        <v>04</v>
      </c>
      <c r="D141" t="str">
        <f>MID(pesel[[#This Row],[PESEL]], 5, 2)</f>
        <v>31</v>
      </c>
      <c r="E141" t="str">
        <f>MID(pesel[[#This Row],[PESEL]], 10, 1)</f>
        <v>4</v>
      </c>
      <c r="F141" t="str">
        <f>IF(MOD(pesel[[#This Row],[PŁEĆ_CYFRA]],2), "NIE", "TAK")</f>
        <v>TAK</v>
      </c>
      <c r="G141" t="str">
        <f t="shared" si="4"/>
        <v>7</v>
      </c>
    </row>
    <row r="142" spans="1:7" x14ac:dyDescent="0.25">
      <c r="A142" t="s">
        <v>140</v>
      </c>
      <c r="B142" t="str">
        <f>MID(pesel[[#This Row],[PESEL]], 1, 2)</f>
        <v>79</v>
      </c>
      <c r="C142" t="str">
        <f>MID(pesel[[#This Row],[PESEL]], 3, 2)</f>
        <v>10</v>
      </c>
      <c r="D142" t="str">
        <f>MID(pesel[[#This Row],[PESEL]], 5, 2)</f>
        <v>11</v>
      </c>
      <c r="E142" t="str">
        <f>MID(pesel[[#This Row],[PESEL]], 10, 1)</f>
        <v>3</v>
      </c>
      <c r="F142" t="str">
        <f>IF(MOD(pesel[[#This Row],[PŁEĆ_CYFRA]],2), "NIE", "TAK")</f>
        <v>NIE</v>
      </c>
      <c r="G142" t="str">
        <f t="shared" si="4"/>
        <v>7</v>
      </c>
    </row>
    <row r="143" spans="1:7" x14ac:dyDescent="0.25">
      <c r="A143" t="s">
        <v>141</v>
      </c>
      <c r="B143" t="str">
        <f>MID(pesel[[#This Row],[PESEL]], 1, 2)</f>
        <v>76</v>
      </c>
      <c r="C143" t="str">
        <f>MID(pesel[[#This Row],[PESEL]], 3, 2)</f>
        <v>04</v>
      </c>
      <c r="D143" t="str">
        <f>MID(pesel[[#This Row],[PESEL]], 5, 2)</f>
        <v>30</v>
      </c>
      <c r="E143" t="str">
        <f>MID(pesel[[#This Row],[PESEL]], 10, 1)</f>
        <v>5</v>
      </c>
      <c r="F143" t="str">
        <f>IF(MOD(pesel[[#This Row],[PŁEĆ_CYFRA]],2), "NIE", "TAK")</f>
        <v>NIE</v>
      </c>
      <c r="G143" t="str">
        <f t="shared" si="4"/>
        <v>7</v>
      </c>
    </row>
    <row r="144" spans="1:7" x14ac:dyDescent="0.25">
      <c r="A144" t="s">
        <v>142</v>
      </c>
      <c r="B144" t="str">
        <f>MID(pesel[[#This Row],[PESEL]], 1, 2)</f>
        <v>89</v>
      </c>
      <c r="C144" t="str">
        <f>MID(pesel[[#This Row],[PESEL]], 3, 2)</f>
        <v>08</v>
      </c>
      <c r="D144" t="str">
        <f>MID(pesel[[#This Row],[PESEL]], 5, 2)</f>
        <v>26</v>
      </c>
      <c r="E144" t="str">
        <f>MID(pesel[[#This Row],[PESEL]], 10, 1)</f>
        <v>9</v>
      </c>
      <c r="F144" t="str">
        <f>IF(MOD(pesel[[#This Row],[PŁEĆ_CYFRA]],2), "NIE", "TAK")</f>
        <v>NIE</v>
      </c>
      <c r="G144" t="str">
        <f t="shared" si="4"/>
        <v>8</v>
      </c>
    </row>
    <row r="145" spans="1:7" x14ac:dyDescent="0.25">
      <c r="A145" t="s">
        <v>143</v>
      </c>
      <c r="B145" t="str">
        <f>MID(pesel[[#This Row],[PESEL]], 1, 2)</f>
        <v>76</v>
      </c>
      <c r="C145" t="str">
        <f>MID(pesel[[#This Row],[PESEL]], 3, 2)</f>
        <v>12</v>
      </c>
      <c r="D145" t="str">
        <f>MID(pesel[[#This Row],[PESEL]], 5, 2)</f>
        <v>27</v>
      </c>
      <c r="E145" t="str">
        <f>MID(pesel[[#This Row],[PESEL]], 10, 1)</f>
        <v>2</v>
      </c>
      <c r="F145" t="str">
        <f>IF(MOD(pesel[[#This Row],[PŁEĆ_CYFRA]],2), "NIE", "TAK")</f>
        <v>TAK</v>
      </c>
      <c r="G145" t="str">
        <f t="shared" si="4"/>
        <v>7</v>
      </c>
    </row>
    <row r="146" spans="1:7" x14ac:dyDescent="0.25">
      <c r="A146" t="s">
        <v>144</v>
      </c>
      <c r="B146" t="str">
        <f>MID(pesel[[#This Row],[PESEL]], 1, 2)</f>
        <v>77</v>
      </c>
      <c r="C146" t="str">
        <f>MID(pesel[[#This Row],[PESEL]], 3, 2)</f>
        <v>12</v>
      </c>
      <c r="D146" t="str">
        <f>MID(pesel[[#This Row],[PESEL]], 5, 2)</f>
        <v>08</v>
      </c>
      <c r="E146" t="str">
        <f>MID(pesel[[#This Row],[PESEL]], 10, 1)</f>
        <v>7</v>
      </c>
      <c r="F146" t="str">
        <f>IF(MOD(pesel[[#This Row],[PŁEĆ_CYFRA]],2), "NIE", "TAK")</f>
        <v>NIE</v>
      </c>
      <c r="G146" t="str">
        <f t="shared" si="4"/>
        <v>7</v>
      </c>
    </row>
    <row r="147" spans="1:7" x14ac:dyDescent="0.25">
      <c r="A147" t="s">
        <v>145</v>
      </c>
      <c r="B147" t="str">
        <f>MID(pesel[[#This Row],[PESEL]], 1, 2)</f>
        <v>89</v>
      </c>
      <c r="C147" t="str">
        <f>MID(pesel[[#This Row],[PESEL]], 3, 2)</f>
        <v>01</v>
      </c>
      <c r="D147" t="str">
        <f>MID(pesel[[#This Row],[PESEL]], 5, 2)</f>
        <v>02</v>
      </c>
      <c r="E147" t="str">
        <f>MID(pesel[[#This Row],[PESEL]], 10, 1)</f>
        <v>0</v>
      </c>
      <c r="F147" t="str">
        <f>IF(MOD(pesel[[#This Row],[PŁEĆ_CYFRA]],2), "NIE", "TAK")</f>
        <v>TAK</v>
      </c>
      <c r="G147" t="str">
        <f t="shared" si="4"/>
        <v>8</v>
      </c>
    </row>
    <row r="148" spans="1:7" x14ac:dyDescent="0.25">
      <c r="A148" t="s">
        <v>146</v>
      </c>
      <c r="B148" t="str">
        <f>MID(pesel[[#This Row],[PESEL]], 1, 2)</f>
        <v>89</v>
      </c>
      <c r="C148" t="str">
        <f>MID(pesel[[#This Row],[PESEL]], 3, 2)</f>
        <v>09</v>
      </c>
      <c r="D148" t="str">
        <f>MID(pesel[[#This Row],[PESEL]], 5, 2)</f>
        <v>14</v>
      </c>
      <c r="E148" t="str">
        <f>MID(pesel[[#This Row],[PESEL]], 10, 1)</f>
        <v>5</v>
      </c>
      <c r="F148" t="str">
        <f>IF(MOD(pesel[[#This Row],[PŁEĆ_CYFRA]],2), "NIE", "TAK")</f>
        <v>NIE</v>
      </c>
      <c r="G148" t="str">
        <f t="shared" si="4"/>
        <v>8</v>
      </c>
    </row>
    <row r="149" spans="1:7" x14ac:dyDescent="0.25">
      <c r="A149" t="s">
        <v>147</v>
      </c>
      <c r="B149" t="str">
        <f>MID(pesel[[#This Row],[PESEL]], 1, 2)</f>
        <v>58</v>
      </c>
      <c r="C149" t="str">
        <f>MID(pesel[[#This Row],[PESEL]], 3, 2)</f>
        <v>12</v>
      </c>
      <c r="D149" t="str">
        <f>MID(pesel[[#This Row],[PESEL]], 5, 2)</f>
        <v>21</v>
      </c>
      <c r="E149" t="str">
        <f>MID(pesel[[#This Row],[PESEL]], 10, 1)</f>
        <v>2</v>
      </c>
      <c r="F149" t="str">
        <f>IF(MOD(pesel[[#This Row],[PŁEĆ_CYFRA]],2), "NIE", "TAK")</f>
        <v>TAK</v>
      </c>
      <c r="G149" t="str">
        <f t="shared" si="4"/>
        <v>5</v>
      </c>
    </row>
    <row r="150" spans="1:7" x14ac:dyDescent="0.25">
      <c r="A150" t="s">
        <v>148</v>
      </c>
      <c r="B150" t="str">
        <f>MID(pesel[[#This Row],[PESEL]], 1, 2)</f>
        <v>89</v>
      </c>
      <c r="C150" t="str">
        <f>MID(pesel[[#This Row],[PESEL]], 3, 2)</f>
        <v>05</v>
      </c>
      <c r="D150" t="str">
        <f>MID(pesel[[#This Row],[PESEL]], 5, 2)</f>
        <v>22</v>
      </c>
      <c r="E150" t="str">
        <f>MID(pesel[[#This Row],[PESEL]], 10, 1)</f>
        <v>7</v>
      </c>
      <c r="F150" t="str">
        <f>IF(MOD(pesel[[#This Row],[PŁEĆ_CYFRA]],2), "NIE", "TAK")</f>
        <v>NIE</v>
      </c>
      <c r="G150" t="str">
        <f t="shared" si="4"/>
        <v>8</v>
      </c>
    </row>
    <row r="151" spans="1:7" x14ac:dyDescent="0.25">
      <c r="A151" t="s">
        <v>149</v>
      </c>
      <c r="B151" t="str">
        <f>MID(pesel[[#This Row],[PESEL]], 1, 2)</f>
        <v>79</v>
      </c>
      <c r="C151" t="str">
        <f>MID(pesel[[#This Row],[PESEL]], 3, 2)</f>
        <v>07</v>
      </c>
      <c r="D151" t="str">
        <f>MID(pesel[[#This Row],[PESEL]], 5, 2)</f>
        <v>06</v>
      </c>
      <c r="E151" t="str">
        <f>MID(pesel[[#This Row],[PESEL]], 10, 1)</f>
        <v>3</v>
      </c>
      <c r="F151" t="str">
        <f>IF(MOD(pesel[[#This Row],[PŁEĆ_CYFRA]],2), "NIE", "TAK")</f>
        <v>NIE</v>
      </c>
      <c r="G151" t="str">
        <f t="shared" si="4"/>
        <v>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S F 5 a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S F 5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e W l g B x f y Y 4 Q A A A O k C A A A T A B w A R m 9 y b X V s Y X M v U 2 V j d G l v b j E u b S C i G A A o o B Q A A A A A A A A A A A A A A A A A A A A A A A A A A A D l j 8 F K w 0 A Q h u + B v M M S L w m Y k k S 8 K F 5 M 6 c m b 9 T Y g Y z q 2 a 3 Z n w s 4 W 2 o o X X 8 m T Z + l 7 G V s E 8 R F 0 D v / A x 3 / 4 P 6 U u W m F z e / z 1 Z Z q k i a 4 w 0 M I M p O T M l X E U 0 8 S M t 3 8 P H 2 + L / a u M c I 4 P j i a z I L 4 V t / a s + f O N Z d I D u r a M Y Z v P 7 F h p h S N x 1 D x r L + B O K S j M x a P u Y E r a R x l g a e N 9 o E E A 3 V K C j S u v Q J u O H D R V X X l 8 A s u P E j z G b Y / l F y t H W O 7 Q Y b d j 2 1 u Y I h M c 5 k 7 i J m b F q e G 1 c 9 9 Z N + d V 8 V K k i e V f H j 9 t T 7 K j b 9 4 U 2 f + T P v v r 0 p 9 Q S w E C L Q A U A A I A C A B I X l p Y Y i 9 t 5 a Q A A A D 2 A A A A E g A A A A A A A A A A A A A A A A A A A A A A Q 2 9 u Z m l n L 1 B h Y 2 t h Z 2 U u e G 1 s U E s B A i 0 A F A A C A A g A S F 5 a W A / K 6 a u k A A A A 6 Q A A A B M A A A A A A A A A A A A A A A A A 8 A A A A F t D b 2 5 0 Z W 5 0 X 1 R 5 c G V z X S 5 4 b W x Q S w E C L Q A U A A I A C A B I X l p Y A c X 8 m O E A A A D p A g A A E w A A A A A A A A A A A A A A A A D h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E w A A A A A A A J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W Y 4 Z j Y 0 N i 1 i M m J i L T R m N T Q t O T E 4 M S 1 l Y j l m N W E y M D Q 2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z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I y O j E z O j E y L j c z N j M x M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N l b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N l b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h M z d l N j N j L T Z m M T M t N D I x N S 0 5 Z T A 1 L W I z O G R h O D h i Y z V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j I 6 M z k 6 N D U u M D I z M D I 5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C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N l b C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z Z W w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T Z j Z W U 3 N i 0 4 N T F i L T Q 5 N D c t Y m Q x Z i 0 w Y m Y 4 M W I 1 Y z N h N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z Z W x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2 V D E w O j U w O j E 2 L j I 4 N z M x M z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w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V z Z W w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2 V s J T I w K D M p L y V D N S V C O X I l Q z M l Q j N k J U M 1 J T g y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z j g B A 0 z p R r V B D 8 Z 1 a G p m A A A A A A I A A A A A A B B m A A A A A Q A A I A A A A P 7 5 w H L B g e 4 8 5 z p s V 0 q a 2 F e q 9 l a e g w u 1 d 2 1 N l Y / Q g e R c A A A A A A 6 A A A A A A g A A I A A A A C W D h a u q C d q M i 3 p R V D o 9 A I x h M a s B K C i g + l l J T r h e V Y Q 1 U A A A A P Y 3 l o p F 4 F Q M s F g k O e 3 H j J v V v g G S p L 8 h v f P q u I k V N s 0 i N 7 x i O 4 4 5 z n G N e A e T L X m z 9 J y 3 P g b J o A g I u 2 Z f U j i m T 2 W 2 C l s V V x R Q + L U h A s t D U N E F Q A A A A D o 1 1 0 f E j Q w W 4 6 B s c y B I A q K 4 c i r t O r a M Q o M s Y J Y e S 7 q X A 7 R S q f 9 Q K P k a W J h j W I 6 K Q V 5 X Z p + 9 l h w 2 t N T 9 L C e O S F 0 = < / D a t a M a s h u p > 
</file>

<file path=customXml/itemProps1.xml><?xml version="1.0" encoding="utf-8"?>
<ds:datastoreItem xmlns:ds="http://schemas.openxmlformats.org/officeDocument/2006/customXml" ds:itemID="{E698A204-9A97-4078-9071-D723874B0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pesel (3)</vt:lpstr>
      <vt:lpstr>pesel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Jarko</dc:creator>
  <cp:lastModifiedBy>Tomasz Jarko</cp:lastModifiedBy>
  <dcterms:created xsi:type="dcterms:W3CDTF">2024-02-23T21:11:24Z</dcterms:created>
  <dcterms:modified xsi:type="dcterms:W3CDTF">2024-02-26T18:52:00Z</dcterms:modified>
</cp:coreProperties>
</file>